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ml.chartshape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AFAEL\Desktop\"/>
    </mc:Choice>
  </mc:AlternateContent>
  <bookViews>
    <workbookView xWindow="0" yWindow="0" windowWidth="16410" windowHeight="7425" activeTab="2"/>
  </bookViews>
  <sheets>
    <sheet name="amazon" sheetId="1" r:id="rId1"/>
    <sheet name="Sheet1" sheetId="6" r:id="rId2"/>
    <sheet name="Sheet2" sheetId="7" r:id="rId3"/>
    <sheet name="Sheet4" sheetId="5" r:id="rId4"/>
  </sheets>
  <calcPr calcId="152511"/>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D2" i="5" l="1"/>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O2" i="5" l="1"/>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O360" i="5"/>
  <c r="O361" i="5"/>
  <c r="O362" i="5"/>
  <c r="O363" i="5"/>
  <c r="O364" i="5"/>
  <c r="O365" i="5"/>
  <c r="O366" i="5"/>
  <c r="O367" i="5"/>
  <c r="O368" i="5"/>
  <c r="O369" i="5"/>
  <c r="O370" i="5"/>
  <c r="O371" i="5"/>
  <c r="O372" i="5"/>
  <c r="O373" i="5"/>
  <c r="O374" i="5"/>
  <c r="O375" i="5"/>
  <c r="O376" i="5"/>
  <c r="O377" i="5"/>
  <c r="O378" i="5"/>
  <c r="O379" i="5"/>
  <c r="O380" i="5"/>
  <c r="O381" i="5"/>
  <c r="O382" i="5"/>
  <c r="O383" i="5"/>
  <c r="O384" i="5"/>
  <c r="O385" i="5"/>
  <c r="O386" i="5"/>
  <c r="O387" i="5"/>
  <c r="O388" i="5"/>
  <c r="O389" i="5"/>
  <c r="O390" i="5"/>
  <c r="O391" i="5"/>
  <c r="O392" i="5"/>
  <c r="O393" i="5"/>
  <c r="O394" i="5"/>
  <c r="O395" i="5"/>
  <c r="O396" i="5"/>
  <c r="O397" i="5"/>
  <c r="O398" i="5"/>
  <c r="O399" i="5"/>
  <c r="O400" i="5"/>
  <c r="O401" i="5"/>
  <c r="O402" i="5"/>
  <c r="O403" i="5"/>
  <c r="O404" i="5"/>
  <c r="O405" i="5"/>
  <c r="O406" i="5"/>
  <c r="O407" i="5"/>
  <c r="O408" i="5"/>
  <c r="O409" i="5"/>
  <c r="O410" i="5"/>
  <c r="O411" i="5"/>
  <c r="O412" i="5"/>
  <c r="O413" i="5"/>
  <c r="O414" i="5"/>
  <c r="O415" i="5"/>
  <c r="O416" i="5"/>
  <c r="O417" i="5"/>
  <c r="O418" i="5"/>
  <c r="O419" i="5"/>
  <c r="O420" i="5"/>
  <c r="O421" i="5"/>
  <c r="O422" i="5"/>
  <c r="O423" i="5"/>
  <c r="O424" i="5"/>
  <c r="O425" i="5"/>
  <c r="O426" i="5"/>
  <c r="O427" i="5"/>
  <c r="O428" i="5"/>
  <c r="O429" i="5"/>
  <c r="O430" i="5"/>
  <c r="O431" i="5"/>
  <c r="O432" i="5"/>
  <c r="O433" i="5"/>
  <c r="O434" i="5"/>
  <c r="O435" i="5"/>
  <c r="O436" i="5"/>
  <c r="O437" i="5"/>
  <c r="O438" i="5"/>
  <c r="O439" i="5"/>
  <c r="O440" i="5"/>
  <c r="O441" i="5"/>
  <c r="O442" i="5"/>
  <c r="O443" i="5"/>
  <c r="O444" i="5"/>
  <c r="O445" i="5"/>
  <c r="O446" i="5"/>
  <c r="O447" i="5"/>
  <c r="O448" i="5"/>
  <c r="O449" i="5"/>
  <c r="O450" i="5"/>
  <c r="O451" i="5"/>
  <c r="O452" i="5"/>
  <c r="O453" i="5"/>
  <c r="O454" i="5"/>
  <c r="O455" i="5"/>
  <c r="O456" i="5"/>
  <c r="O457" i="5"/>
  <c r="O458" i="5"/>
  <c r="O459" i="5"/>
  <c r="O460" i="5"/>
  <c r="O461" i="5"/>
  <c r="O462" i="5"/>
  <c r="O463" i="5"/>
  <c r="O464" i="5"/>
  <c r="O465" i="5"/>
  <c r="O466" i="5"/>
  <c r="O467" i="5"/>
  <c r="O468" i="5"/>
  <c r="O469" i="5"/>
  <c r="O470" i="5"/>
  <c r="O471" i="5"/>
  <c r="O472" i="5"/>
  <c r="O473" i="5"/>
  <c r="O474" i="5"/>
  <c r="O475" i="5"/>
  <c r="O476" i="5"/>
  <c r="O477" i="5"/>
  <c r="O478" i="5"/>
  <c r="O479" i="5"/>
  <c r="O480" i="5"/>
  <c r="O481" i="5"/>
  <c r="O482" i="5"/>
  <c r="O483" i="5"/>
  <c r="O484" i="5"/>
  <c r="O485" i="5"/>
  <c r="O486" i="5"/>
  <c r="O487" i="5"/>
  <c r="O488" i="5"/>
  <c r="O489" i="5"/>
  <c r="O490" i="5"/>
  <c r="O491" i="5"/>
  <c r="O492" i="5"/>
  <c r="O493" i="5"/>
  <c r="O494" i="5"/>
  <c r="O495" i="5"/>
  <c r="O496" i="5"/>
  <c r="O497" i="5"/>
  <c r="O498" i="5"/>
  <c r="O499" i="5"/>
  <c r="O500" i="5"/>
  <c r="O501" i="5"/>
  <c r="O502" i="5"/>
  <c r="O503" i="5"/>
  <c r="O504" i="5"/>
  <c r="O505" i="5"/>
  <c r="O506" i="5"/>
  <c r="O507" i="5"/>
  <c r="O508" i="5"/>
  <c r="O509" i="5"/>
  <c r="O510" i="5"/>
  <c r="O511" i="5"/>
  <c r="O512" i="5"/>
  <c r="O513" i="5"/>
  <c r="O514" i="5"/>
  <c r="O515" i="5"/>
  <c r="O516" i="5"/>
  <c r="O517" i="5"/>
  <c r="O518" i="5"/>
  <c r="O519" i="5"/>
  <c r="O520" i="5"/>
  <c r="O521" i="5"/>
  <c r="O522" i="5"/>
  <c r="O523" i="5"/>
  <c r="O524" i="5"/>
  <c r="O525" i="5"/>
  <c r="O526" i="5"/>
  <c r="O527" i="5"/>
  <c r="O528" i="5"/>
  <c r="O529" i="5"/>
  <c r="O530" i="5"/>
  <c r="O531" i="5"/>
  <c r="O532" i="5"/>
  <c r="O533" i="5"/>
  <c r="O534" i="5"/>
  <c r="O535" i="5"/>
  <c r="O536" i="5"/>
  <c r="O537" i="5"/>
  <c r="O538" i="5"/>
  <c r="O539" i="5"/>
  <c r="O540" i="5"/>
  <c r="O541" i="5"/>
  <c r="O542" i="5"/>
  <c r="O543" i="5"/>
  <c r="O544" i="5"/>
  <c r="O545" i="5"/>
  <c r="O546" i="5"/>
  <c r="O547" i="5"/>
  <c r="O548" i="5"/>
  <c r="O549" i="5"/>
  <c r="O550" i="5"/>
  <c r="O551" i="5"/>
  <c r="O552" i="5"/>
  <c r="O553" i="5"/>
  <c r="O554" i="5"/>
  <c r="O555" i="5"/>
  <c r="O556" i="5"/>
  <c r="O557" i="5"/>
  <c r="O558" i="5"/>
  <c r="O559" i="5"/>
  <c r="O560" i="5"/>
  <c r="O561" i="5"/>
  <c r="O562" i="5"/>
  <c r="O563" i="5"/>
  <c r="O564" i="5"/>
  <c r="O565" i="5"/>
  <c r="O566" i="5"/>
  <c r="O567" i="5"/>
  <c r="O568" i="5"/>
  <c r="O569" i="5"/>
  <c r="O570" i="5"/>
  <c r="O571" i="5"/>
  <c r="O572" i="5"/>
  <c r="O573" i="5"/>
  <c r="O574" i="5"/>
  <c r="O575" i="5"/>
  <c r="O576" i="5"/>
  <c r="O577" i="5"/>
  <c r="O578" i="5"/>
  <c r="O579" i="5"/>
  <c r="O580" i="5"/>
  <c r="O581" i="5"/>
  <c r="O582" i="5"/>
  <c r="O583" i="5"/>
  <c r="O584" i="5"/>
  <c r="O585" i="5"/>
  <c r="O586" i="5"/>
  <c r="O587" i="5"/>
  <c r="O588" i="5"/>
  <c r="O589" i="5"/>
  <c r="O590" i="5"/>
  <c r="O591" i="5"/>
  <c r="O592" i="5"/>
  <c r="O593" i="5"/>
  <c r="O594" i="5"/>
  <c r="O595" i="5"/>
  <c r="O596" i="5"/>
  <c r="O597" i="5"/>
  <c r="O598" i="5"/>
  <c r="O599" i="5"/>
  <c r="O600" i="5"/>
  <c r="O601" i="5"/>
  <c r="O602" i="5"/>
  <c r="O603" i="5"/>
  <c r="O604" i="5"/>
  <c r="O605" i="5"/>
  <c r="O606" i="5"/>
  <c r="O607" i="5"/>
  <c r="O608" i="5"/>
  <c r="O609" i="5"/>
  <c r="O610" i="5"/>
  <c r="O611" i="5"/>
  <c r="O612" i="5"/>
  <c r="O613" i="5"/>
  <c r="O614" i="5"/>
  <c r="O615" i="5"/>
  <c r="O616" i="5"/>
  <c r="O617" i="5"/>
  <c r="O618" i="5"/>
  <c r="O619" i="5"/>
  <c r="O620" i="5"/>
  <c r="O621" i="5"/>
  <c r="O622" i="5"/>
  <c r="O623" i="5"/>
  <c r="O624" i="5"/>
  <c r="O625" i="5"/>
  <c r="O626" i="5"/>
  <c r="O627" i="5"/>
  <c r="O628" i="5"/>
  <c r="O629" i="5"/>
  <c r="O630" i="5"/>
  <c r="O631" i="5"/>
  <c r="O632" i="5"/>
  <c r="O633" i="5"/>
  <c r="O634" i="5"/>
  <c r="O635" i="5"/>
  <c r="O636" i="5"/>
  <c r="O637" i="5"/>
  <c r="O638" i="5"/>
  <c r="O639" i="5"/>
  <c r="O640" i="5"/>
  <c r="O641" i="5"/>
  <c r="O642" i="5"/>
  <c r="O643" i="5"/>
  <c r="O644" i="5"/>
  <c r="O645" i="5"/>
  <c r="O646" i="5"/>
  <c r="O647" i="5"/>
  <c r="O648" i="5"/>
  <c r="O649" i="5"/>
  <c r="O650" i="5"/>
  <c r="O651" i="5"/>
  <c r="O652" i="5"/>
  <c r="O653" i="5"/>
  <c r="O654" i="5"/>
  <c r="O655" i="5"/>
  <c r="O656" i="5"/>
  <c r="O657" i="5"/>
  <c r="O658" i="5"/>
  <c r="O659" i="5"/>
  <c r="O660" i="5"/>
  <c r="O661" i="5"/>
  <c r="O662" i="5"/>
  <c r="O663" i="5"/>
  <c r="O664" i="5"/>
  <c r="O665" i="5"/>
  <c r="O666" i="5"/>
  <c r="O667" i="5"/>
  <c r="O668" i="5"/>
  <c r="O669" i="5"/>
  <c r="O670" i="5"/>
  <c r="O671" i="5"/>
  <c r="O672" i="5"/>
  <c r="O673" i="5"/>
  <c r="O674" i="5"/>
  <c r="O675" i="5"/>
  <c r="O676" i="5"/>
  <c r="O677" i="5"/>
  <c r="O678" i="5"/>
  <c r="O679" i="5"/>
  <c r="O680" i="5"/>
  <c r="O681" i="5"/>
  <c r="O682" i="5"/>
  <c r="O683" i="5"/>
  <c r="O684" i="5"/>
  <c r="O685" i="5"/>
  <c r="O686" i="5"/>
  <c r="O687" i="5"/>
  <c r="O688" i="5"/>
  <c r="O689" i="5"/>
  <c r="O690" i="5"/>
  <c r="O691" i="5"/>
  <c r="O692" i="5"/>
  <c r="O693" i="5"/>
  <c r="O694" i="5"/>
  <c r="O695" i="5"/>
  <c r="O696" i="5"/>
  <c r="O697" i="5"/>
  <c r="O698" i="5"/>
  <c r="O699" i="5"/>
  <c r="O700" i="5"/>
  <c r="O701" i="5"/>
  <c r="O702" i="5"/>
  <c r="O703" i="5"/>
  <c r="O704" i="5"/>
  <c r="O705" i="5"/>
  <c r="O706" i="5"/>
  <c r="O707" i="5"/>
  <c r="O708" i="5"/>
  <c r="O709" i="5"/>
  <c r="O710" i="5"/>
  <c r="O711" i="5"/>
  <c r="O712" i="5"/>
  <c r="O713" i="5"/>
  <c r="O714" i="5"/>
  <c r="O715" i="5"/>
  <c r="O716" i="5"/>
  <c r="O717" i="5"/>
  <c r="O718" i="5"/>
  <c r="O719" i="5"/>
  <c r="O720" i="5"/>
  <c r="O721" i="5"/>
  <c r="O722" i="5"/>
  <c r="O723" i="5"/>
  <c r="O724" i="5"/>
  <c r="O725" i="5"/>
  <c r="O726" i="5"/>
  <c r="O727" i="5"/>
  <c r="O728" i="5"/>
  <c r="O729" i="5"/>
  <c r="O730" i="5"/>
  <c r="O731" i="5"/>
  <c r="O732" i="5"/>
  <c r="O733" i="5"/>
  <c r="O734" i="5"/>
  <c r="O735" i="5"/>
  <c r="O736" i="5"/>
  <c r="O737" i="5"/>
  <c r="O738" i="5"/>
  <c r="O739" i="5"/>
  <c r="O740" i="5"/>
  <c r="O741" i="5"/>
  <c r="O742" i="5"/>
  <c r="O743" i="5"/>
  <c r="O744" i="5"/>
  <c r="O745" i="5"/>
  <c r="O746" i="5"/>
  <c r="O747" i="5"/>
  <c r="O748" i="5"/>
  <c r="O749" i="5"/>
  <c r="O750" i="5"/>
  <c r="O751" i="5"/>
  <c r="O752" i="5"/>
  <c r="O753" i="5"/>
  <c r="O754" i="5"/>
  <c r="O755" i="5"/>
  <c r="O756" i="5"/>
  <c r="O757" i="5"/>
  <c r="O758" i="5"/>
  <c r="O759" i="5"/>
  <c r="O760" i="5"/>
  <c r="O761" i="5"/>
  <c r="O762" i="5"/>
  <c r="O763" i="5"/>
  <c r="O764" i="5"/>
  <c r="O765" i="5"/>
  <c r="O766" i="5"/>
  <c r="O767" i="5"/>
  <c r="O768" i="5"/>
  <c r="O769" i="5"/>
  <c r="O770" i="5"/>
  <c r="O771" i="5"/>
  <c r="O772" i="5"/>
  <c r="O773" i="5"/>
  <c r="O774" i="5"/>
  <c r="O775" i="5"/>
  <c r="O776" i="5"/>
  <c r="O777" i="5"/>
  <c r="O778" i="5"/>
  <c r="O779" i="5"/>
  <c r="O780" i="5"/>
  <c r="O781" i="5"/>
  <c r="O782" i="5"/>
  <c r="O783" i="5"/>
  <c r="O784" i="5"/>
  <c r="O785" i="5"/>
  <c r="O786" i="5"/>
  <c r="O787" i="5"/>
  <c r="O788" i="5"/>
  <c r="O789" i="5"/>
  <c r="O790" i="5"/>
  <c r="O791" i="5"/>
  <c r="O792" i="5"/>
  <c r="O793" i="5"/>
  <c r="O794" i="5"/>
  <c r="O795" i="5"/>
  <c r="O796" i="5"/>
  <c r="O797" i="5"/>
  <c r="O798" i="5"/>
  <c r="O799" i="5"/>
  <c r="O800" i="5"/>
  <c r="O801" i="5"/>
  <c r="O802" i="5"/>
  <c r="O803" i="5"/>
  <c r="O804" i="5"/>
  <c r="O805" i="5"/>
  <c r="O806" i="5"/>
  <c r="O807" i="5"/>
  <c r="O808" i="5"/>
  <c r="O809" i="5"/>
  <c r="O810" i="5"/>
  <c r="O811" i="5"/>
  <c r="O812" i="5"/>
  <c r="O813" i="5"/>
  <c r="O814" i="5"/>
  <c r="O815" i="5"/>
  <c r="O816" i="5"/>
  <c r="O817" i="5"/>
  <c r="O818" i="5"/>
  <c r="O819" i="5"/>
  <c r="O820" i="5"/>
  <c r="O821" i="5"/>
  <c r="O822" i="5"/>
  <c r="O823" i="5"/>
  <c r="O824" i="5"/>
  <c r="O825" i="5"/>
  <c r="O826" i="5"/>
  <c r="O827" i="5"/>
  <c r="O828" i="5"/>
  <c r="O829" i="5"/>
  <c r="O830" i="5"/>
  <c r="O831" i="5"/>
  <c r="O832" i="5"/>
  <c r="O833" i="5"/>
  <c r="O834" i="5"/>
  <c r="O835" i="5"/>
  <c r="O836" i="5"/>
  <c r="O837" i="5"/>
  <c r="O838" i="5"/>
  <c r="O839" i="5"/>
  <c r="O840" i="5"/>
  <c r="O841" i="5"/>
  <c r="O842" i="5"/>
  <c r="O843" i="5"/>
  <c r="O844" i="5"/>
  <c r="O845" i="5"/>
  <c r="O846" i="5"/>
  <c r="O847" i="5"/>
  <c r="O848" i="5"/>
  <c r="O849" i="5"/>
  <c r="O850" i="5"/>
  <c r="O851" i="5"/>
  <c r="O852" i="5"/>
  <c r="O853" i="5"/>
  <c r="O854" i="5"/>
  <c r="O855" i="5"/>
  <c r="O856" i="5"/>
  <c r="O857" i="5"/>
  <c r="O858" i="5"/>
  <c r="O859" i="5"/>
  <c r="O860" i="5"/>
  <c r="O861" i="5"/>
  <c r="O862" i="5"/>
  <c r="O863" i="5"/>
  <c r="O864" i="5"/>
  <c r="O865" i="5"/>
  <c r="O866" i="5"/>
  <c r="O867" i="5"/>
  <c r="O868" i="5"/>
  <c r="O869" i="5"/>
  <c r="O870" i="5"/>
  <c r="O871" i="5"/>
  <c r="O872" i="5"/>
  <c r="O873" i="5"/>
  <c r="O874" i="5"/>
  <c r="O875" i="5"/>
  <c r="O876" i="5"/>
  <c r="O877" i="5"/>
  <c r="O878" i="5"/>
  <c r="O879" i="5"/>
  <c r="O880" i="5"/>
  <c r="O881" i="5"/>
  <c r="O882" i="5"/>
  <c r="O883" i="5"/>
  <c r="O884" i="5"/>
  <c r="O885" i="5"/>
  <c r="O886" i="5"/>
  <c r="O887" i="5"/>
  <c r="O888" i="5"/>
  <c r="O889" i="5"/>
  <c r="O890" i="5"/>
  <c r="O891" i="5"/>
  <c r="O892" i="5"/>
  <c r="O893" i="5"/>
  <c r="O894" i="5"/>
  <c r="O895" i="5"/>
  <c r="O896" i="5"/>
  <c r="O897" i="5"/>
  <c r="O898" i="5"/>
  <c r="O899" i="5"/>
  <c r="O900" i="5"/>
  <c r="O901" i="5"/>
  <c r="O902" i="5"/>
  <c r="O903" i="5"/>
  <c r="O904" i="5"/>
  <c r="O905" i="5"/>
  <c r="O906" i="5"/>
  <c r="O907" i="5"/>
  <c r="O908" i="5"/>
  <c r="O909" i="5"/>
  <c r="O910" i="5"/>
  <c r="O911" i="5"/>
  <c r="O912" i="5"/>
  <c r="O913" i="5"/>
  <c r="O914" i="5"/>
  <c r="O915" i="5"/>
  <c r="O916" i="5"/>
  <c r="O917" i="5"/>
  <c r="O918" i="5"/>
  <c r="O919" i="5"/>
  <c r="O920" i="5"/>
  <c r="O921" i="5"/>
  <c r="O922" i="5"/>
  <c r="O923" i="5"/>
  <c r="O924" i="5"/>
  <c r="O925" i="5"/>
  <c r="O926" i="5"/>
  <c r="O927" i="5"/>
  <c r="O928" i="5"/>
  <c r="O929" i="5"/>
  <c r="O930" i="5"/>
  <c r="O931" i="5"/>
  <c r="O932" i="5"/>
  <c r="O933" i="5"/>
  <c r="O934" i="5"/>
  <c r="O935" i="5"/>
  <c r="O936" i="5"/>
  <c r="O937" i="5"/>
  <c r="O938" i="5"/>
  <c r="O939" i="5"/>
  <c r="O940" i="5"/>
  <c r="O941" i="5"/>
  <c r="O942" i="5"/>
  <c r="O943" i="5"/>
  <c r="O944" i="5"/>
  <c r="O945" i="5"/>
  <c r="O946" i="5"/>
  <c r="O947" i="5"/>
  <c r="O948" i="5"/>
  <c r="O949" i="5"/>
  <c r="O950" i="5"/>
  <c r="O951" i="5"/>
  <c r="O952" i="5"/>
  <c r="O953" i="5"/>
  <c r="O954" i="5"/>
  <c r="O955" i="5"/>
  <c r="O956" i="5"/>
  <c r="O957" i="5"/>
  <c r="O958" i="5"/>
  <c r="O959" i="5"/>
  <c r="O960" i="5"/>
  <c r="O961" i="5"/>
  <c r="O962" i="5"/>
  <c r="O963" i="5"/>
  <c r="O964" i="5"/>
  <c r="O965" i="5"/>
  <c r="O966" i="5"/>
  <c r="O967" i="5"/>
  <c r="O968" i="5"/>
  <c r="O969" i="5"/>
  <c r="O970" i="5"/>
  <c r="O971" i="5"/>
  <c r="O972" i="5"/>
  <c r="O973" i="5"/>
  <c r="O974" i="5"/>
  <c r="O975" i="5"/>
  <c r="O976" i="5"/>
  <c r="O977" i="5"/>
  <c r="O978" i="5"/>
  <c r="O979" i="5"/>
  <c r="O980" i="5"/>
  <c r="O981" i="5"/>
  <c r="O982" i="5"/>
  <c r="O983" i="5"/>
  <c r="O984" i="5"/>
  <c r="O985" i="5"/>
  <c r="O986" i="5"/>
  <c r="O987" i="5"/>
  <c r="O988" i="5"/>
  <c r="O989" i="5"/>
  <c r="O990" i="5"/>
  <c r="O991" i="5"/>
  <c r="O992" i="5"/>
  <c r="O993" i="5"/>
  <c r="O994" i="5"/>
  <c r="O995" i="5"/>
  <c r="O996" i="5"/>
  <c r="O997" i="5"/>
  <c r="O998" i="5"/>
  <c r="O999" i="5"/>
  <c r="O1000" i="5"/>
  <c r="O1001" i="5"/>
  <c r="O1002" i="5"/>
  <c r="O1003" i="5"/>
  <c r="O1004" i="5"/>
  <c r="O1005" i="5"/>
  <c r="O1006" i="5"/>
  <c r="O1007" i="5"/>
  <c r="O1008" i="5"/>
  <c r="O1009" i="5"/>
  <c r="O1010" i="5"/>
  <c r="O1011" i="5"/>
  <c r="O1012" i="5"/>
  <c r="O1013" i="5"/>
  <c r="O1014" i="5"/>
  <c r="O1015" i="5"/>
  <c r="O1016" i="5"/>
  <c r="O1017" i="5"/>
  <c r="O1018" i="5"/>
  <c r="O1019" i="5"/>
  <c r="O1020" i="5"/>
  <c r="O1021" i="5"/>
  <c r="O1022" i="5"/>
  <c r="O1023" i="5"/>
  <c r="O1024" i="5"/>
  <c r="O1025" i="5"/>
  <c r="O1026" i="5"/>
  <c r="O1027" i="5"/>
  <c r="O1028" i="5"/>
  <c r="O1029" i="5"/>
  <c r="O1030" i="5"/>
  <c r="O1031" i="5"/>
  <c r="O1032" i="5"/>
  <c r="O1033" i="5"/>
  <c r="O1034" i="5"/>
  <c r="O1035" i="5"/>
  <c r="O1036" i="5"/>
  <c r="O1037" i="5"/>
  <c r="O1038" i="5"/>
  <c r="O1039" i="5"/>
  <c r="O1040" i="5"/>
  <c r="O1041" i="5"/>
  <c r="O1042" i="5"/>
  <c r="O1043" i="5"/>
  <c r="O1044" i="5"/>
  <c r="O1045" i="5"/>
  <c r="O1046" i="5"/>
  <c r="O1047" i="5"/>
  <c r="O1048" i="5"/>
  <c r="O1049" i="5"/>
  <c r="O1050" i="5"/>
  <c r="O1051" i="5"/>
  <c r="O1052" i="5"/>
  <c r="O1053" i="5"/>
  <c r="O1054" i="5"/>
  <c r="O1055" i="5"/>
  <c r="O1056" i="5"/>
  <c r="O1057" i="5"/>
  <c r="O1058" i="5"/>
  <c r="O1059" i="5"/>
  <c r="O1060" i="5"/>
  <c r="O1061" i="5"/>
  <c r="O1062" i="5"/>
  <c r="O1063" i="5"/>
  <c r="O1064" i="5"/>
  <c r="O1065" i="5"/>
  <c r="O1066" i="5"/>
  <c r="O1067" i="5"/>
  <c r="O1068" i="5"/>
  <c r="O1069" i="5"/>
  <c r="O1070" i="5"/>
  <c r="O1071" i="5"/>
  <c r="O1072" i="5"/>
  <c r="O1073" i="5"/>
  <c r="O1074" i="5"/>
  <c r="O1075" i="5"/>
  <c r="O1076" i="5"/>
  <c r="O1077" i="5"/>
  <c r="O1078" i="5"/>
  <c r="O1079" i="5"/>
  <c r="O1080" i="5"/>
  <c r="O1081" i="5"/>
  <c r="O1082" i="5"/>
  <c r="O1083" i="5"/>
  <c r="O1084" i="5"/>
  <c r="O1085" i="5"/>
  <c r="O1086" i="5"/>
  <c r="O1087" i="5"/>
  <c r="O1088" i="5"/>
  <c r="O1089" i="5"/>
  <c r="O1090" i="5"/>
  <c r="O1091" i="5"/>
  <c r="O1092" i="5"/>
  <c r="O1093" i="5"/>
  <c r="O1094" i="5"/>
  <c r="O1095" i="5"/>
  <c r="O1096" i="5"/>
  <c r="O1097" i="5"/>
  <c r="O1098" i="5"/>
  <c r="O1099" i="5"/>
  <c r="O1100" i="5"/>
  <c r="O1101" i="5"/>
  <c r="O1102" i="5"/>
  <c r="O1103" i="5"/>
  <c r="O1104" i="5"/>
  <c r="O1105" i="5"/>
  <c r="O1106" i="5"/>
  <c r="O1107" i="5"/>
  <c r="O1108" i="5"/>
  <c r="O1109" i="5"/>
  <c r="O1110" i="5"/>
  <c r="O1111" i="5"/>
  <c r="O1112" i="5"/>
  <c r="O1113" i="5"/>
  <c r="O1114" i="5"/>
  <c r="O1115" i="5"/>
  <c r="O1116" i="5"/>
  <c r="O1117" i="5"/>
  <c r="O1118" i="5"/>
  <c r="O1119" i="5"/>
  <c r="O1120" i="5"/>
  <c r="O1121" i="5"/>
  <c r="O1122" i="5"/>
  <c r="O1123" i="5"/>
  <c r="O1124" i="5"/>
  <c r="O1125" i="5"/>
  <c r="O1126" i="5"/>
  <c r="O1127" i="5"/>
  <c r="O1128" i="5"/>
  <c r="O1129" i="5"/>
  <c r="O1130" i="5"/>
  <c r="O1131" i="5"/>
  <c r="O1132" i="5"/>
  <c r="O1133" i="5"/>
  <c r="O1134" i="5"/>
  <c r="O1135" i="5"/>
  <c r="O1136" i="5"/>
  <c r="O1137" i="5"/>
  <c r="O1138" i="5"/>
  <c r="O1139" i="5"/>
  <c r="O1140" i="5"/>
  <c r="O1141" i="5"/>
  <c r="O1142" i="5"/>
  <c r="O1143" i="5"/>
  <c r="O1144" i="5"/>
  <c r="O1145" i="5"/>
  <c r="O1146" i="5"/>
  <c r="O1147" i="5"/>
  <c r="O1148" i="5"/>
  <c r="O1149" i="5"/>
  <c r="O1150" i="5"/>
  <c r="O1151" i="5"/>
  <c r="O1152" i="5"/>
  <c r="O1153" i="5"/>
  <c r="O1154" i="5"/>
  <c r="O1155" i="5"/>
  <c r="O1156" i="5"/>
  <c r="O1157" i="5"/>
  <c r="O1158" i="5"/>
  <c r="O1159" i="5"/>
  <c r="O1160" i="5"/>
  <c r="O1161" i="5"/>
  <c r="O1162" i="5"/>
  <c r="O1163" i="5"/>
  <c r="O1164" i="5"/>
  <c r="O1165" i="5"/>
  <c r="O1166" i="5"/>
  <c r="O1167" i="5"/>
  <c r="O1168" i="5"/>
  <c r="O1169" i="5"/>
  <c r="O1170" i="5"/>
  <c r="O1171" i="5"/>
  <c r="O1172" i="5"/>
  <c r="O1173" i="5"/>
  <c r="O1174" i="5"/>
  <c r="O1175" i="5"/>
  <c r="O1176" i="5"/>
  <c r="O1177" i="5"/>
  <c r="O1178" i="5"/>
  <c r="O1179" i="5"/>
  <c r="O1180" i="5"/>
  <c r="O1181" i="5"/>
  <c r="O1182" i="5"/>
  <c r="O1183" i="5"/>
  <c r="O1184" i="5"/>
  <c r="O1185" i="5"/>
  <c r="O1186" i="5"/>
  <c r="O1187" i="5"/>
  <c r="O1188" i="5"/>
  <c r="O1189" i="5"/>
  <c r="O1190" i="5"/>
  <c r="O1191" i="5"/>
  <c r="O1192" i="5"/>
  <c r="O1193" i="5"/>
  <c r="O1194" i="5"/>
  <c r="O1195" i="5"/>
  <c r="O1196" i="5"/>
  <c r="O1197" i="5"/>
  <c r="O1198" i="5"/>
  <c r="O1199" i="5"/>
  <c r="O1200" i="5"/>
  <c r="O1201" i="5"/>
  <c r="O1202" i="5"/>
  <c r="O1203" i="5"/>
  <c r="O1204" i="5"/>
  <c r="O1205" i="5"/>
  <c r="O1206" i="5"/>
  <c r="O1207" i="5"/>
  <c r="O1208" i="5"/>
  <c r="O1209" i="5"/>
  <c r="O1210" i="5"/>
  <c r="O1211" i="5"/>
  <c r="O1212" i="5"/>
  <c r="O1213" i="5"/>
  <c r="O1214" i="5"/>
  <c r="O1215" i="5"/>
  <c r="O1216" i="5"/>
  <c r="O1217" i="5"/>
  <c r="O1218" i="5"/>
  <c r="O1219" i="5"/>
  <c r="O1220" i="5"/>
  <c r="O1221" i="5"/>
  <c r="O1222" i="5"/>
  <c r="O1223" i="5"/>
  <c r="O1224" i="5"/>
  <c r="O1225" i="5"/>
  <c r="O1226" i="5"/>
  <c r="O1227" i="5"/>
  <c r="O1228" i="5"/>
  <c r="O1229" i="5"/>
  <c r="O1230" i="5"/>
  <c r="O1231" i="5"/>
  <c r="O1232" i="5"/>
  <c r="O1233" i="5"/>
  <c r="O1234" i="5"/>
  <c r="O1235" i="5"/>
  <c r="O1236" i="5"/>
  <c r="O1237" i="5"/>
  <c r="O1238" i="5"/>
  <c r="O1239" i="5"/>
  <c r="O1240" i="5"/>
  <c r="O1241" i="5"/>
  <c r="O1242" i="5"/>
  <c r="O1243" i="5"/>
  <c r="O1244" i="5"/>
  <c r="O1245" i="5"/>
  <c r="O1246" i="5"/>
  <c r="O1247" i="5"/>
  <c r="O1248" i="5"/>
  <c r="O1249" i="5"/>
  <c r="O1250" i="5"/>
  <c r="O1251" i="5"/>
  <c r="O1252" i="5"/>
  <c r="O1253" i="5"/>
  <c r="O1254" i="5"/>
  <c r="O1255" i="5"/>
  <c r="O1256" i="5"/>
  <c r="O1257" i="5"/>
  <c r="O1258" i="5"/>
  <c r="O1259" i="5"/>
  <c r="O1260" i="5"/>
  <c r="O1261" i="5"/>
  <c r="O1262" i="5"/>
  <c r="O1263" i="5"/>
  <c r="O1264" i="5"/>
  <c r="O1265" i="5"/>
  <c r="O1266" i="5"/>
  <c r="O1267" i="5"/>
  <c r="O1268" i="5"/>
  <c r="O1269" i="5"/>
  <c r="O1270" i="5"/>
  <c r="O1271" i="5"/>
  <c r="O1272" i="5"/>
  <c r="O1273" i="5"/>
  <c r="O1274" i="5"/>
  <c r="O1275" i="5"/>
  <c r="O1276" i="5"/>
  <c r="O1277" i="5"/>
  <c r="O1278" i="5"/>
  <c r="O1279" i="5"/>
  <c r="O1280" i="5"/>
  <c r="O1281" i="5"/>
  <c r="O1282" i="5"/>
  <c r="O1283" i="5"/>
  <c r="O1284" i="5"/>
  <c r="O1285" i="5"/>
  <c r="O1286" i="5"/>
  <c r="O1287" i="5"/>
  <c r="O1288" i="5"/>
  <c r="O1289" i="5"/>
  <c r="O1290" i="5"/>
  <c r="O1291" i="5"/>
  <c r="O1292" i="5"/>
  <c r="O1293" i="5"/>
  <c r="O1294" i="5"/>
  <c r="O1295" i="5"/>
  <c r="O1296" i="5"/>
  <c r="O1297" i="5"/>
  <c r="O1298" i="5"/>
  <c r="O1299" i="5"/>
  <c r="O1300" i="5"/>
  <c r="O1301" i="5"/>
  <c r="O1302" i="5"/>
  <c r="O1303" i="5"/>
  <c r="O1304" i="5"/>
  <c r="O1305" i="5"/>
  <c r="O1306" i="5"/>
  <c r="O1307" i="5"/>
  <c r="O1308" i="5"/>
  <c r="O1309" i="5"/>
  <c r="O1310" i="5"/>
  <c r="O1311" i="5"/>
  <c r="O1312" i="5"/>
  <c r="O1313" i="5"/>
  <c r="O1314" i="5"/>
  <c r="O1315" i="5"/>
  <c r="O1316" i="5"/>
  <c r="O1317" i="5"/>
  <c r="O1318" i="5"/>
  <c r="O1319" i="5"/>
  <c r="O1320" i="5"/>
  <c r="O1321" i="5"/>
  <c r="O1322" i="5"/>
  <c r="O1323" i="5"/>
  <c r="O1324" i="5"/>
  <c r="O1325" i="5"/>
  <c r="O1326" i="5"/>
  <c r="O1327" i="5"/>
  <c r="O1328" i="5"/>
  <c r="O1329" i="5"/>
  <c r="O1330" i="5"/>
  <c r="O1331" i="5"/>
  <c r="O1332" i="5"/>
  <c r="O1333" i="5"/>
  <c r="O1334" i="5"/>
  <c r="O1335" i="5"/>
  <c r="O1336" i="5"/>
  <c r="O1337" i="5"/>
  <c r="O1338" i="5"/>
  <c r="O1339" i="5"/>
  <c r="O1340" i="5"/>
  <c r="O1341" i="5"/>
  <c r="O1342" i="5"/>
  <c r="O1343" i="5"/>
  <c r="O1344" i="5"/>
  <c r="O1345" i="5"/>
  <c r="O1346" i="5"/>
  <c r="O1347" i="5"/>
  <c r="O1348" i="5"/>
  <c r="O1349" i="5"/>
  <c r="O1350" i="5"/>
  <c r="O1351" i="5"/>
  <c r="O1352" i="5"/>
  <c r="O1353" i="5"/>
  <c r="O1354" i="5"/>
  <c r="O1355" i="5"/>
  <c r="O1356" i="5"/>
  <c r="O1357" i="5"/>
  <c r="O1358" i="5"/>
  <c r="O1359" i="5"/>
  <c r="O1360" i="5"/>
  <c r="O1361" i="5"/>
  <c r="O1362" i="5"/>
  <c r="O1363" i="5"/>
  <c r="O1364" i="5"/>
  <c r="O1365" i="5"/>
  <c r="O1366" i="5"/>
  <c r="O1367" i="5"/>
  <c r="O1368" i="5"/>
  <c r="O1369" i="5"/>
  <c r="O1370" i="5"/>
  <c r="O1371" i="5"/>
  <c r="O1372" i="5"/>
  <c r="O1373" i="5"/>
  <c r="O1374" i="5"/>
  <c r="O1375" i="5"/>
  <c r="O1376" i="5"/>
  <c r="O1377" i="5"/>
  <c r="O1378" i="5"/>
  <c r="O1379" i="5"/>
  <c r="O1380" i="5"/>
  <c r="O1381" i="5"/>
  <c r="O1382" i="5"/>
  <c r="O1383" i="5"/>
  <c r="O1384" i="5"/>
  <c r="O1385" i="5"/>
  <c r="O1386" i="5"/>
  <c r="O1387" i="5"/>
  <c r="O1388" i="5"/>
  <c r="O1389" i="5"/>
  <c r="O1390" i="5"/>
  <c r="O1391" i="5"/>
  <c r="O1392" i="5"/>
  <c r="O1393" i="5"/>
  <c r="O1394" i="5"/>
  <c r="O1395" i="5"/>
  <c r="O1396" i="5"/>
  <c r="O1397" i="5"/>
  <c r="O1398" i="5"/>
  <c r="O1399" i="5"/>
  <c r="O1400" i="5"/>
  <c r="O1401" i="5"/>
  <c r="O1402" i="5"/>
  <c r="O1403" i="5"/>
  <c r="O1404" i="5"/>
  <c r="O1405" i="5"/>
  <c r="O1406" i="5"/>
  <c r="O1407" i="5"/>
  <c r="O1408" i="5"/>
  <c r="O1409" i="5"/>
  <c r="O1410" i="5"/>
  <c r="O1411" i="5"/>
  <c r="O1412" i="5"/>
  <c r="O1413" i="5"/>
  <c r="O1414" i="5"/>
  <c r="O1415" i="5"/>
  <c r="O1416" i="5"/>
  <c r="O1417" i="5"/>
  <c r="O1418" i="5"/>
  <c r="O1419" i="5"/>
  <c r="O1420" i="5"/>
  <c r="O1421" i="5"/>
  <c r="O1422" i="5"/>
  <c r="O1423" i="5"/>
  <c r="O1424" i="5"/>
  <c r="O1425" i="5"/>
  <c r="O1426" i="5"/>
  <c r="O1427" i="5"/>
  <c r="O1428" i="5"/>
  <c r="O1429" i="5"/>
  <c r="O1430" i="5"/>
  <c r="O1431" i="5"/>
  <c r="O1432" i="5"/>
  <c r="O1433" i="5"/>
  <c r="O1434" i="5"/>
  <c r="O1435" i="5"/>
  <c r="O1436" i="5"/>
  <c r="O1437" i="5"/>
  <c r="O1438" i="5"/>
  <c r="O1439" i="5"/>
  <c r="O1440" i="5"/>
  <c r="O1441" i="5"/>
  <c r="O1442" i="5"/>
  <c r="O1443" i="5"/>
  <c r="O1444" i="5"/>
  <c r="O1445" i="5"/>
  <c r="O1446" i="5"/>
  <c r="O1447" i="5"/>
  <c r="O1448" i="5"/>
  <c r="O1449" i="5"/>
  <c r="O1450" i="5"/>
  <c r="O1451" i="5"/>
  <c r="O1452" i="5"/>
  <c r="O1453" i="5"/>
  <c r="O1454" i="5"/>
  <c r="O1455" i="5"/>
  <c r="O1456" i="5"/>
  <c r="O1457" i="5"/>
  <c r="O1458" i="5"/>
  <c r="O1459" i="5"/>
  <c r="O1460" i="5"/>
  <c r="O1461" i="5"/>
  <c r="O1462" i="5"/>
  <c r="O1463" i="5"/>
  <c r="O1464" i="5"/>
  <c r="O1465" i="5"/>
  <c r="O1466" i="5"/>
  <c r="K367" i="5" l="1"/>
  <c r="K918" i="5"/>
  <c r="K885" i="5"/>
  <c r="K695" i="5"/>
  <c r="K631" i="5"/>
  <c r="K832" i="5"/>
  <c r="K821" i="5"/>
  <c r="K661" i="5"/>
  <c r="K19" i="5"/>
  <c r="K546" i="5"/>
  <c r="K634" i="5"/>
  <c r="K279" i="5"/>
  <c r="K379" i="5"/>
  <c r="K593" i="5"/>
  <c r="K1021" i="5"/>
  <c r="K556" i="5"/>
  <c r="K1342" i="5"/>
  <c r="K544" i="5"/>
  <c r="K816" i="5"/>
  <c r="K664" i="5"/>
  <c r="K951" i="5"/>
  <c r="K586" i="5"/>
  <c r="K974" i="5"/>
  <c r="K1071" i="5"/>
  <c r="K1239" i="5"/>
  <c r="K209" i="5"/>
  <c r="K619" i="5"/>
  <c r="K872" i="5"/>
  <c r="K1167" i="5"/>
  <c r="K275" i="5"/>
  <c r="K97" i="5"/>
  <c r="K956" i="5"/>
  <c r="K762" i="5"/>
  <c r="K17" i="5"/>
  <c r="K1304" i="5"/>
  <c r="K830" i="5"/>
  <c r="K500" i="5"/>
  <c r="K1129" i="5"/>
  <c r="K1274" i="5"/>
  <c r="K949" i="5"/>
  <c r="K95" i="5"/>
  <c r="K1014" i="5"/>
  <c r="K365" i="5"/>
  <c r="K376" i="5"/>
  <c r="K1074" i="5"/>
  <c r="K498" i="5"/>
  <c r="K2" i="5"/>
  <c r="K144" i="5"/>
  <c r="K1028" i="5"/>
  <c r="K247" i="5"/>
  <c r="K411" i="5"/>
  <c r="K239" i="5"/>
  <c r="K551" i="5"/>
  <c r="K396" i="5"/>
  <c r="K1417" i="5"/>
  <c r="K227" i="5"/>
  <c r="K16" i="5"/>
  <c r="K1107" i="5"/>
  <c r="K1293" i="5"/>
  <c r="K629" i="5"/>
  <c r="K299" i="5"/>
  <c r="K1232" i="5"/>
  <c r="K927" i="5"/>
  <c r="K184" i="5"/>
  <c r="K977" i="5"/>
  <c r="K145" i="5"/>
  <c r="K1108" i="5"/>
  <c r="K1382" i="5"/>
  <c r="K294" i="5"/>
  <c r="K181" i="5"/>
  <c r="K1354" i="5"/>
  <c r="K1333" i="5"/>
  <c r="K1121" i="5"/>
  <c r="K767" i="5"/>
  <c r="K1126" i="5"/>
  <c r="K958" i="5"/>
  <c r="K1204" i="5"/>
  <c r="K1225" i="5"/>
  <c r="K1260" i="5"/>
  <c r="K1401" i="5"/>
  <c r="K393" i="5"/>
  <c r="K1075" i="5"/>
  <c r="K766" i="5"/>
  <c r="K896" i="5"/>
  <c r="K338" i="5"/>
  <c r="K1158" i="5"/>
  <c r="K1242" i="5"/>
  <c r="K857" i="5"/>
  <c r="K1444" i="5"/>
  <c r="K358" i="5"/>
  <c r="K139" i="5"/>
  <c r="K1106" i="5"/>
  <c r="K692" i="5"/>
  <c r="K1165" i="5"/>
  <c r="K1143" i="5"/>
  <c r="K862" i="5"/>
  <c r="K863" i="5"/>
  <c r="K729" i="5"/>
  <c r="K124" i="5"/>
  <c r="K641" i="5"/>
  <c r="K945" i="5"/>
  <c r="K549" i="5"/>
  <c r="K318" i="5"/>
  <c r="K1344" i="5"/>
  <c r="K361" i="5"/>
  <c r="K1111" i="5"/>
  <c r="K357" i="5"/>
  <c r="K913" i="5"/>
  <c r="K1381" i="5"/>
  <c r="K837" i="5"/>
  <c r="K976" i="5"/>
  <c r="K895" i="5"/>
  <c r="K1200" i="5"/>
  <c r="K1128" i="5"/>
  <c r="K1147" i="5"/>
  <c r="K1020" i="5"/>
  <c r="K965" i="5"/>
  <c r="K773" i="5"/>
  <c r="K1303" i="5"/>
  <c r="K1244" i="5"/>
  <c r="K580" i="5"/>
  <c r="K1426" i="5"/>
  <c r="K1234" i="5"/>
  <c r="K931" i="5"/>
  <c r="K835" i="5"/>
  <c r="K149" i="5"/>
  <c r="K165" i="5"/>
  <c r="K1175" i="5"/>
  <c r="K1051" i="5"/>
  <c r="K164" i="5"/>
  <c r="K1240" i="5"/>
  <c r="K1112" i="5"/>
  <c r="K723" i="5"/>
  <c r="K1179" i="5"/>
  <c r="K548" i="5"/>
  <c r="K1290" i="5"/>
  <c r="K1306" i="5"/>
  <c r="K789" i="5"/>
  <c r="K243" i="5"/>
  <c r="K242" i="5"/>
  <c r="K755" i="5"/>
  <c r="K590" i="5"/>
  <c r="K775" i="5"/>
  <c r="K4" i="5"/>
  <c r="K646" i="5"/>
  <c r="K113" i="5"/>
  <c r="K550" i="5"/>
  <c r="K961" i="5"/>
  <c r="K9" i="5"/>
  <c r="K948" i="5"/>
  <c r="K1383" i="5"/>
  <c r="K764" i="5"/>
  <c r="K757" i="5"/>
  <c r="K516" i="5"/>
  <c r="K134" i="5"/>
  <c r="K1187" i="5"/>
  <c r="K582" i="5"/>
  <c r="K614" i="5"/>
  <c r="K459" i="5"/>
  <c r="K774" i="5"/>
  <c r="K378" i="5"/>
  <c r="K536" i="5"/>
  <c r="K770" i="5"/>
  <c r="K1282" i="5"/>
  <c r="K583" i="5"/>
  <c r="K538" i="5"/>
  <c r="K362" i="5"/>
  <c r="K1012" i="5"/>
  <c r="K1370" i="5"/>
  <c r="K1103" i="5"/>
  <c r="K394" i="5"/>
  <c r="K1241" i="5"/>
  <c r="K1207" i="5"/>
  <c r="K648" i="5"/>
  <c r="K1458" i="5"/>
  <c r="K1032" i="5"/>
  <c r="K1280" i="5"/>
  <c r="K756" i="5"/>
  <c r="K1275" i="5"/>
  <c r="K826" i="5"/>
  <c r="K1029" i="5"/>
  <c r="K53" i="5"/>
  <c r="K151" i="5"/>
  <c r="K1359" i="5"/>
  <c r="K308" i="5"/>
  <c r="K99" i="5"/>
  <c r="K1360" i="5"/>
  <c r="K814" i="5"/>
  <c r="K1291" i="5"/>
  <c r="K10" i="5"/>
  <c r="K395" i="5"/>
  <c r="K311" i="5"/>
  <c r="K1233" i="5"/>
  <c r="K679" i="5"/>
  <c r="K947" i="5"/>
  <c r="K1338" i="5"/>
  <c r="K751" i="5"/>
  <c r="K1343" i="5"/>
  <c r="K579" i="5"/>
  <c r="K825" i="5"/>
  <c r="K1398" i="5"/>
  <c r="K55" i="5"/>
  <c r="K528" i="5"/>
  <c r="K946" i="5"/>
  <c r="K54" i="5"/>
  <c r="K114" i="5"/>
  <c r="K1223" i="5"/>
  <c r="K350" i="5"/>
  <c r="K877" i="5"/>
  <c r="K643" i="5"/>
  <c r="K1434" i="5"/>
  <c r="K772" i="5"/>
  <c r="K100" i="5"/>
  <c r="K1361" i="5"/>
  <c r="K569" i="5"/>
  <c r="K1292" i="5"/>
  <c r="K879" i="5"/>
  <c r="K754" i="5"/>
  <c r="K235" i="5"/>
  <c r="K1017" i="5"/>
  <c r="K359" i="5"/>
  <c r="K850" i="5"/>
  <c r="K561" i="5"/>
  <c r="K1110" i="5"/>
  <c r="K519" i="5"/>
  <c r="K997" i="5"/>
  <c r="K660" i="5"/>
  <c r="K240" i="5"/>
  <c r="K152" i="5"/>
  <c r="K413" i="5"/>
  <c r="K195" i="5"/>
  <c r="K1048" i="5"/>
  <c r="K1079" i="5"/>
  <c r="K454" i="5"/>
  <c r="K1339" i="5"/>
  <c r="K581" i="5"/>
  <c r="K912" i="5"/>
  <c r="K1324" i="5"/>
  <c r="K985" i="5"/>
  <c r="K11" i="5"/>
  <c r="K1203" i="5"/>
  <c r="K537" i="5"/>
  <c r="K260" i="5"/>
  <c r="K1027" i="5"/>
  <c r="K924" i="5"/>
  <c r="K749" i="5"/>
  <c r="K1310" i="5"/>
  <c r="K186" i="5"/>
  <c r="K944" i="5"/>
  <c r="K1173" i="5"/>
  <c r="K936" i="5"/>
  <c r="K1124" i="5"/>
  <c r="K293" i="5"/>
  <c r="K747" i="5"/>
  <c r="K462" i="5"/>
  <c r="K1395" i="5"/>
  <c r="K231" i="5"/>
  <c r="K647" i="5"/>
  <c r="K305" i="5"/>
  <c r="K319" i="5"/>
  <c r="K166" i="5"/>
  <c r="K322" i="5"/>
  <c r="K584" i="5"/>
  <c r="K972" i="5"/>
  <c r="K1038" i="5"/>
  <c r="K1396" i="5"/>
  <c r="K1337" i="5"/>
  <c r="K267" i="5"/>
  <c r="K898" i="5"/>
  <c r="K1039" i="5"/>
  <c r="K1371" i="5"/>
  <c r="K917" i="5"/>
  <c r="K1006" i="5"/>
  <c r="K758" i="5"/>
  <c r="K266" i="5"/>
  <c r="K1040" i="5"/>
  <c r="K858" i="5"/>
  <c r="K1161" i="5"/>
  <c r="K1003" i="5"/>
  <c r="K795" i="5"/>
  <c r="K1245" i="5"/>
  <c r="K1104" i="5"/>
  <c r="K1368" i="5"/>
  <c r="K1289" i="5"/>
  <c r="K776" i="5"/>
  <c r="K1311" i="5"/>
  <c r="K1346" i="5"/>
  <c r="K829" i="5"/>
  <c r="K232" i="5"/>
  <c r="K307" i="5"/>
  <c r="K1150" i="5"/>
  <c r="K432" i="5"/>
  <c r="K1253" i="5"/>
  <c r="K1387" i="5"/>
  <c r="K202" i="5"/>
  <c r="K828" i="5"/>
  <c r="K1001" i="5"/>
  <c r="K1052" i="5"/>
  <c r="K1002" i="5"/>
  <c r="K1449" i="5"/>
  <c r="K864" i="5"/>
  <c r="K211" i="5"/>
  <c r="K153" i="5"/>
  <c r="K676" i="5"/>
  <c r="K1336" i="5"/>
  <c r="K430" i="5"/>
  <c r="K1100" i="5"/>
  <c r="K1364" i="5"/>
  <c r="K1081" i="5"/>
  <c r="K685" i="5"/>
  <c r="K1358" i="5"/>
  <c r="K1000" i="5"/>
  <c r="K901" i="5"/>
  <c r="K1131" i="5"/>
  <c r="K750" i="5"/>
  <c r="K1199" i="5"/>
  <c r="K674" i="5"/>
  <c r="K845" i="5"/>
  <c r="K1097" i="5"/>
  <c r="K623" i="5"/>
  <c r="K456" i="5"/>
  <c r="K573" i="5"/>
  <c r="K56" i="5"/>
  <c r="K668" i="5"/>
  <c r="K1465" i="5"/>
  <c r="K878" i="5"/>
  <c r="K609" i="5"/>
  <c r="K969" i="5"/>
  <c r="K796" i="5"/>
  <c r="K753" i="5"/>
  <c r="K1362" i="5"/>
  <c r="K602" i="5"/>
  <c r="K1125" i="5"/>
  <c r="K106" i="5"/>
  <c r="K1415" i="5"/>
  <c r="K1284" i="5"/>
  <c r="K1320" i="5"/>
  <c r="K701" i="5"/>
  <c r="K1390" i="5"/>
  <c r="K1268" i="5"/>
  <c r="K1269" i="5"/>
  <c r="K1391" i="5"/>
  <c r="K1389" i="5"/>
  <c r="K1406" i="5"/>
  <c r="K1328" i="5"/>
  <c r="K1156" i="5"/>
  <c r="K1152" i="5"/>
  <c r="K167" i="5"/>
  <c r="K1439" i="5"/>
  <c r="K657" i="5"/>
  <c r="K1184" i="5"/>
  <c r="K477" i="5"/>
  <c r="K336" i="5"/>
  <c r="K1408" i="5"/>
  <c r="K1438" i="5"/>
  <c r="K735" i="5"/>
  <c r="K703" i="5"/>
  <c r="K252" i="5"/>
  <c r="K801" i="5"/>
  <c r="K1087" i="5"/>
  <c r="K1214" i="5"/>
  <c r="K1149" i="5"/>
  <c r="K725" i="5"/>
  <c r="K1297" i="5"/>
  <c r="K1412" i="5"/>
  <c r="K1212" i="5"/>
  <c r="K1148" i="5"/>
  <c r="K478" i="5"/>
  <c r="K1414" i="5"/>
  <c r="K366" i="5"/>
  <c r="K992" i="5"/>
  <c r="K988" i="5"/>
  <c r="K1411" i="5"/>
  <c r="K1182" i="5"/>
  <c r="K414" i="5"/>
  <c r="K1279" i="5"/>
  <c r="K1226" i="5"/>
  <c r="K920" i="5"/>
  <c r="K486" i="5"/>
  <c r="K886" i="5"/>
  <c r="K1413" i="5"/>
  <c r="K1183" i="5"/>
  <c r="K979" i="5"/>
  <c r="K1123" i="5"/>
  <c r="K848" i="5"/>
  <c r="K1286" i="5"/>
  <c r="K798" i="5"/>
  <c r="K1141" i="5"/>
  <c r="K800" i="5"/>
  <c r="K675" i="5"/>
  <c r="K1102" i="5"/>
  <c r="K1323" i="5"/>
  <c r="K693" i="5"/>
  <c r="K632" i="5"/>
  <c r="K473" i="5"/>
  <c r="K1054" i="5"/>
  <c r="K875" i="5"/>
  <c r="K1057" i="5"/>
  <c r="K807" i="5"/>
  <c r="K1299" i="5"/>
  <c r="K337" i="5"/>
  <c r="K474" i="5"/>
  <c r="K1457" i="5"/>
  <c r="K833" i="5"/>
  <c r="K342" i="5"/>
  <c r="K670" i="5"/>
  <c r="K1270" i="5"/>
  <c r="K595" i="5"/>
  <c r="K656" i="5"/>
  <c r="K1296" i="5"/>
  <c r="K1174" i="5"/>
  <c r="K1231" i="5"/>
  <c r="K1224" i="5"/>
  <c r="K926" i="5"/>
  <c r="K1155" i="5"/>
  <c r="K598" i="5"/>
  <c r="K1056" i="5"/>
  <c r="K428" i="5"/>
  <c r="K819" i="5"/>
  <c r="K1301" i="5"/>
  <c r="K890" i="5"/>
  <c r="K1322" i="5"/>
  <c r="K662" i="5"/>
  <c r="K547" i="5"/>
  <c r="K1185" i="5"/>
  <c r="K1302" i="5"/>
  <c r="K737" i="5"/>
  <c r="K1113" i="5"/>
  <c r="K635" i="5"/>
  <c r="K1139" i="5"/>
  <c r="K618" i="5"/>
  <c r="K133" i="5"/>
  <c r="K1096" i="5"/>
  <c r="K315" i="5"/>
  <c r="K483" i="5"/>
  <c r="K472" i="5"/>
  <c r="K1138" i="5"/>
  <c r="K437" i="5"/>
  <c r="K402" i="5"/>
  <c r="K981" i="5"/>
  <c r="K702" i="5"/>
  <c r="K1197" i="5"/>
  <c r="K481" i="5"/>
  <c r="K278" i="5"/>
  <c r="K1063" i="5"/>
  <c r="K1298" i="5"/>
  <c r="K797" i="5"/>
  <c r="K882" i="5"/>
  <c r="K904" i="5"/>
  <c r="K1198" i="5"/>
  <c r="K471" i="5"/>
  <c r="K777" i="5"/>
  <c r="K570" i="5"/>
  <c r="K482" i="5"/>
  <c r="K592" i="5"/>
  <c r="K1015" i="5"/>
  <c r="K1022" i="5"/>
  <c r="K1154" i="5"/>
  <c r="K1321" i="5"/>
  <c r="K1246" i="5"/>
  <c r="K1018" i="5"/>
  <c r="K893" i="5"/>
  <c r="K1454" i="5"/>
  <c r="K1314" i="5"/>
  <c r="K557" i="5"/>
  <c r="K487" i="5"/>
  <c r="K175" i="5"/>
  <c r="K952" i="5"/>
  <c r="K1247" i="5"/>
  <c r="K1440" i="5"/>
  <c r="K545" i="5"/>
  <c r="K859" i="5"/>
  <c r="K817" i="5"/>
  <c r="K989" i="5"/>
  <c r="K1277" i="5"/>
  <c r="K1007" i="5"/>
  <c r="K418" i="5"/>
  <c r="K1317" i="5"/>
  <c r="K1072" i="5"/>
  <c r="K169" i="5"/>
  <c r="K714" i="5"/>
  <c r="K1295" i="5"/>
  <c r="K716" i="5"/>
  <c r="K591" i="5"/>
  <c r="K1208" i="5"/>
  <c r="K1217" i="5"/>
  <c r="K1077" i="5"/>
  <c r="K1421" i="5"/>
  <c r="K856" i="5"/>
  <c r="K480" i="5"/>
  <c r="K1384" i="5"/>
  <c r="K1101" i="5"/>
  <c r="K1313" i="5"/>
  <c r="K335" i="5"/>
  <c r="K1146" i="5"/>
  <c r="K867" i="5"/>
  <c r="K1153" i="5"/>
  <c r="K485" i="5"/>
  <c r="K1402" i="5"/>
  <c r="K1033" i="5"/>
  <c r="K475" i="5"/>
  <c r="K1116" i="5"/>
  <c r="K1341" i="5"/>
  <c r="K276" i="5"/>
  <c r="K1168" i="5"/>
  <c r="K578" i="5"/>
  <c r="K1315" i="5"/>
  <c r="K1409" i="5"/>
  <c r="K1285" i="5"/>
  <c r="K1115" i="5"/>
  <c r="K700" i="5"/>
  <c r="K1035" i="5"/>
  <c r="K1443" i="5"/>
  <c r="K1403" i="5"/>
  <c r="K831" i="5"/>
  <c r="K1325" i="5"/>
  <c r="K1016" i="5"/>
  <c r="K1210" i="5"/>
  <c r="K501" i="5"/>
  <c r="K1076" i="5"/>
  <c r="K1357" i="5"/>
  <c r="K1366" i="5"/>
  <c r="K1385" i="5"/>
  <c r="K176" i="5"/>
  <c r="K1166" i="5"/>
  <c r="K1455" i="5"/>
  <c r="K1259" i="5"/>
  <c r="K889" i="5"/>
  <c r="K994" i="5"/>
  <c r="K1271" i="5"/>
  <c r="K1050" i="5"/>
  <c r="K712" i="5"/>
  <c r="K1034" i="5"/>
  <c r="K1331" i="5"/>
  <c r="K684" i="5"/>
  <c r="K942" i="5"/>
  <c r="K178" i="5"/>
  <c r="K724" i="5"/>
  <c r="K1316" i="5"/>
  <c r="K625" i="5"/>
  <c r="K552" i="5"/>
  <c r="K1347" i="5"/>
  <c r="K1135" i="5"/>
  <c r="K1188" i="5"/>
  <c r="K484" i="5"/>
  <c r="K1392" i="5"/>
  <c r="K1090" i="5"/>
  <c r="K1441" i="5"/>
  <c r="K734" i="5"/>
  <c r="K1120" i="5"/>
  <c r="K1351" i="5"/>
  <c r="K696" i="5"/>
  <c r="K621" i="5"/>
  <c r="K1265" i="5"/>
  <c r="K1114" i="5"/>
  <c r="K1238" i="5"/>
  <c r="K280" i="5"/>
  <c r="K1393" i="5"/>
  <c r="K1005" i="5"/>
  <c r="K1209" i="5"/>
  <c r="K939" i="5"/>
  <c r="K1332" i="5"/>
  <c r="K183" i="5"/>
  <c r="K1061" i="5"/>
  <c r="K768" i="5"/>
  <c r="K1140" i="5"/>
  <c r="K991" i="5"/>
  <c r="K1252" i="5"/>
  <c r="K799" i="5"/>
  <c r="K959" i="5"/>
  <c r="K1205" i="5"/>
  <c r="K1374" i="5"/>
  <c r="K1089" i="5"/>
  <c r="K1086" i="5"/>
  <c r="K1281" i="5"/>
  <c r="K1159" i="5"/>
  <c r="K420" i="5"/>
  <c r="K921" i="5"/>
  <c r="K344" i="5"/>
  <c r="K1456" i="5"/>
  <c r="K615" i="5"/>
  <c r="K1300" i="5"/>
  <c r="K938" i="5"/>
  <c r="K1372" i="5"/>
  <c r="K245" i="5"/>
  <c r="K1065" i="5"/>
  <c r="K1283" i="5"/>
  <c r="K1319" i="5"/>
  <c r="K8" i="5"/>
  <c r="K193" i="5"/>
  <c r="K962" i="5"/>
  <c r="K710" i="5"/>
  <c r="K1345" i="5"/>
  <c r="K1405" i="5"/>
  <c r="K1329" i="5"/>
  <c r="K794" i="5"/>
  <c r="K496" i="5"/>
  <c r="K446" i="5"/>
  <c r="K168" i="5"/>
  <c r="K416" i="5"/>
  <c r="K1151" i="5"/>
  <c r="K364" i="5"/>
  <c r="K808" i="5"/>
  <c r="K476" i="5"/>
  <c r="K201" i="5"/>
  <c r="K36" i="5"/>
  <c r="K1251" i="5"/>
  <c r="K1088" i="5"/>
  <c r="K1213" i="5"/>
  <c r="K449" i="5"/>
  <c r="K132" i="5"/>
  <c r="K1211" i="5"/>
  <c r="K189" i="5"/>
  <c r="K271" i="5"/>
  <c r="K368" i="5"/>
  <c r="K146" i="5"/>
  <c r="K372" i="5"/>
  <c r="K92" i="5"/>
  <c r="K381" i="5"/>
  <c r="K1278" i="5"/>
  <c r="K424" i="5"/>
  <c r="K1142" i="5"/>
  <c r="K919" i="5"/>
  <c r="K887" i="5"/>
  <c r="K1227" i="5"/>
  <c r="K847" i="5"/>
  <c r="K671" i="5"/>
  <c r="K842" i="5"/>
  <c r="K694" i="5"/>
  <c r="K608" i="5"/>
  <c r="K401" i="5"/>
  <c r="K1266" i="5"/>
  <c r="K633" i="5"/>
  <c r="K439" i="5"/>
  <c r="K1055" i="5"/>
  <c r="K876" i="5"/>
  <c r="K861" i="5"/>
  <c r="K572" i="5"/>
  <c r="K72" i="5"/>
  <c r="K689" i="5"/>
  <c r="K730" i="5"/>
  <c r="K1058" i="5"/>
  <c r="K834" i="5"/>
  <c r="K651" i="5"/>
  <c r="K596" i="5"/>
  <c r="K89" i="5"/>
  <c r="K360" i="5"/>
  <c r="K1083" i="5"/>
  <c r="K363" i="5"/>
  <c r="K653" i="5"/>
  <c r="K419" i="5"/>
  <c r="K533" i="5"/>
  <c r="K82" i="5"/>
  <c r="K1378" i="5"/>
  <c r="K270" i="5"/>
  <c r="K1236" i="5"/>
  <c r="K391" i="5"/>
  <c r="K429" i="5"/>
  <c r="K820" i="5"/>
  <c r="K41" i="5"/>
  <c r="K736" i="5"/>
  <c r="K566" i="5"/>
  <c r="K698" i="5"/>
  <c r="K340" i="5"/>
  <c r="K589" i="5"/>
  <c r="K304" i="5"/>
  <c r="K415" i="5"/>
  <c r="K274" i="5"/>
  <c r="K663" i="5"/>
  <c r="K298" i="5"/>
  <c r="K588" i="5"/>
  <c r="K1230" i="5"/>
  <c r="K738" i="5"/>
  <c r="K636" i="5"/>
  <c r="K81" i="5"/>
  <c r="K451" i="5"/>
  <c r="K534" i="5"/>
  <c r="K891" i="5"/>
  <c r="K761" i="5"/>
  <c r="K384" i="5"/>
  <c r="K385" i="5"/>
  <c r="K637" i="5"/>
  <c r="K1191" i="5"/>
  <c r="K216" i="5"/>
  <c r="K380" i="5"/>
  <c r="K87" i="5"/>
  <c r="K316" i="5"/>
  <c r="K986" i="5"/>
  <c r="K150" i="5"/>
  <c r="K594" i="5"/>
  <c r="K1099" i="5"/>
  <c r="K916" i="5"/>
  <c r="K1023" i="5"/>
  <c r="K585" i="5"/>
  <c r="K903" i="5"/>
  <c r="K899" i="5"/>
  <c r="K650" i="5"/>
  <c r="K128" i="5"/>
  <c r="K255" i="5"/>
  <c r="K558" i="5"/>
  <c r="K953" i="5"/>
  <c r="K37" i="5"/>
  <c r="K122" i="5"/>
  <c r="K112" i="5"/>
  <c r="K1276" i="5"/>
  <c r="K966" i="5"/>
  <c r="K1196" i="5"/>
  <c r="K171" i="5"/>
  <c r="K312" i="5"/>
  <c r="K727" i="5"/>
  <c r="K788" i="5"/>
  <c r="K236" i="5"/>
  <c r="K512" i="5"/>
  <c r="K1019" i="5"/>
  <c r="K665" i="5"/>
  <c r="K375" i="5"/>
  <c r="K667" i="5"/>
  <c r="K191" i="5"/>
  <c r="K226" i="5"/>
  <c r="K503" i="5"/>
  <c r="K605" i="5"/>
  <c r="K5" i="5"/>
  <c r="K587" i="5"/>
  <c r="K975" i="5"/>
  <c r="K6" i="5"/>
  <c r="K1092" i="5"/>
  <c r="K86" i="5"/>
  <c r="K1073" i="5"/>
  <c r="K102" i="5"/>
  <c r="K1243" i="5"/>
  <c r="K301" i="5"/>
  <c r="K210" i="5"/>
  <c r="K523" i="5"/>
  <c r="K257" i="5"/>
  <c r="K7" i="5"/>
  <c r="K1218" i="5"/>
  <c r="K188" i="5"/>
  <c r="K224" i="5"/>
  <c r="K746" i="5"/>
  <c r="K256" i="5"/>
  <c r="K715" i="5"/>
  <c r="K1216" i="5"/>
  <c r="K869" i="5"/>
  <c r="K1388" i="5"/>
  <c r="K900" i="5"/>
  <c r="K518" i="5"/>
  <c r="K806" i="5"/>
  <c r="K642" i="5"/>
  <c r="K782" i="5"/>
  <c r="K894" i="5"/>
  <c r="K131" i="5"/>
  <c r="K1257" i="5"/>
  <c r="K1043" i="5"/>
  <c r="K468" i="5"/>
  <c r="K520" i="5"/>
  <c r="K510" i="5"/>
  <c r="K261" i="5"/>
  <c r="K76" i="5"/>
  <c r="K752" i="5"/>
  <c r="K137" i="5"/>
  <c r="K217" i="5"/>
  <c r="K74" i="5"/>
  <c r="K759" i="5"/>
  <c r="K303" i="5"/>
  <c r="K174" i="5"/>
  <c r="K75" i="5"/>
  <c r="K868" i="5"/>
  <c r="K841" i="5"/>
  <c r="K873" i="5"/>
  <c r="K58" i="5"/>
  <c r="K455" i="5"/>
  <c r="K277" i="5"/>
  <c r="K690" i="5"/>
  <c r="K1267" i="5"/>
  <c r="K1193" i="5"/>
  <c r="K1221" i="5"/>
  <c r="K627" i="5"/>
  <c r="K154" i="5"/>
  <c r="K73" i="5"/>
  <c r="K915" i="5"/>
  <c r="K638" i="5"/>
  <c r="K1095" i="5"/>
  <c r="K399" i="5"/>
  <c r="K1066" i="5"/>
  <c r="K1169" i="5"/>
  <c r="K922" i="5"/>
  <c r="K1263" i="5"/>
  <c r="K317" i="5"/>
  <c r="K683" i="5"/>
  <c r="K941" i="5"/>
  <c r="K64" i="5"/>
  <c r="K251" i="5"/>
  <c r="K728" i="5"/>
  <c r="K460" i="5"/>
  <c r="K22" i="5"/>
  <c r="K1044" i="5"/>
  <c r="K521" i="5"/>
  <c r="K542" i="5"/>
  <c r="K1119" i="5"/>
  <c r="K198" i="5"/>
  <c r="K355" i="5"/>
  <c r="K600" i="5"/>
  <c r="K98" i="5"/>
  <c r="K156" i="5"/>
  <c r="K403" i="5"/>
  <c r="K490" i="5"/>
  <c r="K709" i="5"/>
  <c r="K990" i="5"/>
  <c r="K883" i="5"/>
  <c r="K527" i="5"/>
  <c r="K330" i="5"/>
  <c r="K109" i="5"/>
  <c r="K296" i="5"/>
  <c r="K993" i="5"/>
  <c r="K1062" i="5"/>
  <c r="K874" i="5"/>
  <c r="K383" i="5"/>
  <c r="K810" i="5"/>
  <c r="K957" i="5"/>
  <c r="K230" i="5"/>
  <c r="K194" i="5"/>
  <c r="K352" i="5"/>
  <c r="K90" i="5"/>
  <c r="K763" i="5"/>
  <c r="K155" i="5"/>
  <c r="K91" i="5"/>
  <c r="K699" i="5"/>
  <c r="K1122" i="5"/>
  <c r="K719" i="5"/>
  <c r="K192" i="5"/>
  <c r="K46" i="5"/>
  <c r="K620" i="5"/>
  <c r="K170" i="5"/>
  <c r="K18" i="5"/>
  <c r="K707" i="5"/>
  <c r="K48" i="5"/>
  <c r="K1305" i="5"/>
  <c r="K44" i="5"/>
  <c r="K1134" i="5"/>
  <c r="K502" i="5"/>
  <c r="K1130" i="5"/>
  <c r="K577" i="5"/>
  <c r="K1157" i="5"/>
  <c r="K852" i="5"/>
  <c r="K717" i="5"/>
  <c r="K567" i="5"/>
  <c r="K1219" i="5"/>
  <c r="K93" i="5"/>
  <c r="K525" i="5"/>
  <c r="K108" i="5"/>
  <c r="K438" i="5"/>
  <c r="K950" i="5"/>
  <c r="K96" i="5"/>
  <c r="K494" i="5"/>
  <c r="K126" i="5"/>
  <c r="K386" i="5"/>
  <c r="K654" i="5"/>
  <c r="K499" i="5"/>
  <c r="K78" i="5"/>
  <c r="K1178" i="5"/>
  <c r="K853" i="5"/>
  <c r="K434" i="5"/>
  <c r="K1068" i="5"/>
  <c r="K1407" i="5"/>
  <c r="K1180" i="5"/>
  <c r="K1215" i="5"/>
  <c r="K733" i="5"/>
  <c r="K1069" i="5"/>
  <c r="K110" i="5"/>
  <c r="K377" i="5"/>
  <c r="K929" i="5"/>
  <c r="K348" i="5"/>
  <c r="K1080" i="5"/>
  <c r="K659" i="5"/>
  <c r="K14" i="5"/>
  <c r="K811" i="5"/>
  <c r="K283" i="5"/>
  <c r="K1094" i="5"/>
  <c r="K77" i="5"/>
  <c r="K1201" i="5"/>
  <c r="K517" i="5"/>
  <c r="K3" i="5"/>
  <c r="K815" i="5"/>
  <c r="K607" i="5"/>
  <c r="K511" i="5"/>
  <c r="K248" i="5"/>
  <c r="K218" i="5"/>
  <c r="K70" i="5"/>
  <c r="K626" i="5"/>
  <c r="K1424" i="5"/>
  <c r="K1399" i="5"/>
  <c r="K1250" i="5"/>
  <c r="K1145" i="5"/>
  <c r="K461" i="5"/>
  <c r="K412" i="5"/>
  <c r="K354" i="5"/>
  <c r="K720" i="5"/>
  <c r="K731" i="5"/>
  <c r="K553" i="5"/>
  <c r="K532" i="5"/>
  <c r="K970" i="5"/>
  <c r="K495" i="5"/>
  <c r="K1030" i="5"/>
  <c r="K838" i="5"/>
  <c r="K85" i="5"/>
  <c r="K314" i="5"/>
  <c r="K29" i="5"/>
  <c r="K943" i="5"/>
  <c r="K1418" i="5"/>
  <c r="K443" i="5"/>
  <c r="K871" i="5"/>
  <c r="K645" i="5"/>
  <c r="K739" i="5"/>
  <c r="K836" i="5"/>
  <c r="K964" i="5"/>
  <c r="K331" i="5"/>
  <c r="K672" i="5"/>
  <c r="K450" i="5"/>
  <c r="K179" i="5"/>
  <c r="K88" i="5"/>
  <c r="K823" i="5"/>
  <c r="K172" i="5"/>
  <c r="K706" i="5"/>
  <c r="K522" i="5"/>
  <c r="K47" i="5"/>
  <c r="K1294" i="5"/>
  <c r="K669" i="5"/>
  <c r="K408" i="5"/>
  <c r="K630" i="5"/>
  <c r="K704" i="5"/>
  <c r="K497" i="5"/>
  <c r="K925" i="5"/>
  <c r="K1046" i="5"/>
  <c r="K649" i="5"/>
  <c r="K1419" i="5"/>
  <c r="K682" i="5"/>
  <c r="K781" i="5"/>
  <c r="K673" i="5"/>
  <c r="K928" i="5"/>
  <c r="K1326" i="5"/>
  <c r="K987" i="5"/>
  <c r="K410" i="5"/>
  <c r="K447" i="5"/>
  <c r="K185" i="5"/>
  <c r="K813" i="5"/>
  <c r="K1144" i="5"/>
  <c r="K791" i="5"/>
  <c r="K1254" i="5"/>
  <c r="K827" i="5"/>
  <c r="K612" i="5"/>
  <c r="K933" i="5"/>
  <c r="K571" i="5"/>
  <c r="K67" i="5"/>
  <c r="K978" i="5"/>
  <c r="K390" i="5"/>
  <c r="K253" i="5"/>
  <c r="K470" i="5"/>
  <c r="K1334" i="5"/>
  <c r="K658" i="5"/>
  <c r="K281" i="5"/>
  <c r="K1049" i="5"/>
  <c r="K433" i="5"/>
  <c r="K622" i="5"/>
  <c r="K246" i="5"/>
  <c r="K94" i="5"/>
  <c r="K262" i="5"/>
  <c r="K142" i="5"/>
  <c r="K196" i="5"/>
  <c r="K1109" i="5"/>
  <c r="K297" i="5"/>
  <c r="K13" i="5"/>
  <c r="K603" i="5"/>
  <c r="K382" i="5"/>
  <c r="K509" i="5"/>
  <c r="K182" i="5"/>
  <c r="K787" i="5"/>
  <c r="K1192" i="5"/>
  <c r="K568" i="5"/>
  <c r="K1423" i="5"/>
  <c r="K1355" i="5"/>
  <c r="K228" i="5"/>
  <c r="K743" i="5"/>
  <c r="K426" i="5"/>
  <c r="K769" i="5"/>
  <c r="K83" i="5"/>
  <c r="K1127" i="5"/>
  <c r="K574" i="5"/>
  <c r="K374" i="5"/>
  <c r="K1105" i="5"/>
  <c r="K937" i="5"/>
  <c r="K960" i="5"/>
  <c r="K934" i="5"/>
  <c r="K1206" i="5"/>
  <c r="K115" i="5"/>
  <c r="K812" i="5"/>
  <c r="K575" i="5"/>
  <c r="K45" i="5"/>
  <c r="K123" i="5"/>
  <c r="K51" i="5"/>
  <c r="K785" i="5"/>
  <c r="K1261" i="5"/>
  <c r="K840" i="5"/>
  <c r="K604" i="5"/>
  <c r="K576" i="5"/>
  <c r="K389" i="5"/>
  <c r="K84" i="5"/>
  <c r="K466" i="5"/>
  <c r="K1375" i="5"/>
  <c r="K971" i="5"/>
  <c r="K1249" i="5"/>
  <c r="K339" i="5"/>
  <c r="K205" i="5"/>
  <c r="K147" i="5"/>
  <c r="K652" i="5"/>
  <c r="K1264" i="5"/>
  <c r="K290" i="5"/>
  <c r="K779" i="5"/>
  <c r="K1373" i="5"/>
  <c r="K1445" i="5"/>
  <c r="K140" i="5"/>
  <c r="K423" i="5"/>
  <c r="K469" i="5"/>
  <c r="K491" i="5"/>
  <c r="K61" i="5"/>
  <c r="K463" i="5"/>
  <c r="K404" i="5"/>
  <c r="K1335" i="5"/>
  <c r="K458" i="5"/>
  <c r="K203" i="5"/>
  <c r="K457" i="5"/>
  <c r="K80" i="5"/>
  <c r="K219" i="5"/>
  <c r="K180" i="5"/>
  <c r="K103" i="5"/>
  <c r="K229" i="5"/>
  <c r="K104" i="5"/>
  <c r="K343" i="5"/>
  <c r="K161" i="5"/>
  <c r="K718" i="5"/>
  <c r="K285" i="5"/>
  <c r="K213" i="5"/>
  <c r="K560" i="5"/>
  <c r="K905" i="5"/>
  <c r="K514" i="5"/>
  <c r="K907" i="5"/>
  <c r="K1176" i="5"/>
  <c r="K162" i="5"/>
  <c r="K62" i="5"/>
  <c r="K892" i="5"/>
  <c r="K1037" i="5"/>
  <c r="K1024" i="5"/>
  <c r="K40" i="5"/>
  <c r="K421" i="5"/>
  <c r="K129" i="5"/>
  <c r="K1363" i="5"/>
  <c r="K531" i="5"/>
  <c r="K23" i="5"/>
  <c r="K616" i="5"/>
  <c r="K1430" i="5"/>
  <c r="K1195" i="5"/>
  <c r="K1009" i="5"/>
  <c r="K120" i="5"/>
  <c r="K288" i="5"/>
  <c r="K442" i="5"/>
  <c r="K50" i="5"/>
  <c r="K555" i="5"/>
  <c r="K492" i="5"/>
  <c r="K33" i="5"/>
  <c r="K313" i="5"/>
  <c r="K334" i="5"/>
  <c r="K1420" i="5"/>
  <c r="K1262" i="5"/>
  <c r="K435" i="5"/>
  <c r="K222" i="5"/>
  <c r="K1041" i="5"/>
  <c r="K173" i="5"/>
  <c r="K1078" i="5"/>
  <c r="K25" i="5"/>
  <c r="K906" i="5"/>
  <c r="K790" i="5"/>
  <c r="K1461" i="5"/>
  <c r="K127" i="5"/>
  <c r="K610" i="5"/>
  <c r="K289" i="5"/>
  <c r="K681" i="5"/>
  <c r="K212" i="5"/>
  <c r="K543" i="5"/>
  <c r="K639" i="5"/>
  <c r="K346" i="5"/>
  <c r="K1228" i="5"/>
  <c r="K564" i="5"/>
  <c r="K908" i="5"/>
  <c r="K397" i="5"/>
  <c r="K866" i="5"/>
  <c r="K666" i="5"/>
  <c r="K207" i="5"/>
  <c r="K655" i="5"/>
  <c r="K32" i="5"/>
  <c r="K125" i="5"/>
  <c r="K479" i="5"/>
  <c r="K71" i="5"/>
  <c r="K1288" i="5"/>
  <c r="K52" i="5"/>
  <c r="K740" i="5"/>
  <c r="K1162" i="5"/>
  <c r="K34" i="5"/>
  <c r="K39" i="5"/>
  <c r="K1248" i="5"/>
  <c r="K138" i="5"/>
  <c r="K909" i="5"/>
  <c r="K855" i="5"/>
  <c r="K244" i="5"/>
  <c r="K741" i="5"/>
  <c r="K59" i="5"/>
  <c r="K187" i="5"/>
  <c r="K803" i="5"/>
  <c r="K995" i="5"/>
  <c r="K1307" i="5"/>
  <c r="K954" i="5"/>
  <c r="K1013" i="5"/>
  <c r="K190" i="5"/>
  <c r="K1447" i="5"/>
  <c r="K234" i="5"/>
  <c r="K223" i="5"/>
  <c r="K105" i="5"/>
  <c r="K1256" i="5"/>
  <c r="K111" i="5"/>
  <c r="K117" i="5"/>
  <c r="K49" i="5"/>
  <c r="K60" i="5"/>
  <c r="K258" i="5"/>
  <c r="K158" i="5"/>
  <c r="K854" i="5"/>
  <c r="K263" i="5"/>
  <c r="K1327" i="5"/>
  <c r="K1085" i="5"/>
  <c r="K24" i="5"/>
  <c r="K422" i="5"/>
  <c r="K1437" i="5"/>
  <c r="K63" i="5"/>
  <c r="K955" i="5"/>
  <c r="K249" i="5"/>
  <c r="K1060" i="5"/>
  <c r="K911" i="5"/>
  <c r="K26" i="5"/>
  <c r="K1466" i="5"/>
  <c r="K1272" i="5"/>
  <c r="K489" i="5"/>
  <c r="K967" i="5"/>
  <c r="K233" i="5"/>
  <c r="K1172" i="5"/>
  <c r="K1222" i="5"/>
  <c r="K398" i="5"/>
  <c r="K1181" i="5"/>
  <c r="K839" i="5"/>
  <c r="K488" i="5"/>
  <c r="K1067" i="5"/>
  <c r="K851" i="5"/>
  <c r="K1442" i="5"/>
  <c r="K524" i="5"/>
  <c r="K1404" i="5"/>
  <c r="K130" i="5"/>
  <c r="K119" i="5"/>
  <c r="K1379" i="5"/>
  <c r="K765" i="5"/>
  <c r="K1308" i="5"/>
  <c r="K680" i="5"/>
  <c r="K101" i="5"/>
  <c r="K563" i="5"/>
  <c r="K333" i="5"/>
  <c r="K973" i="5"/>
  <c r="K870" i="5"/>
  <c r="K983" i="5"/>
  <c r="K529" i="5"/>
  <c r="K328" i="5"/>
  <c r="K206" i="5"/>
  <c r="K565" i="5"/>
  <c r="K1133" i="5"/>
  <c r="K407" i="5"/>
  <c r="K441" i="5"/>
  <c r="K998" i="5"/>
  <c r="K12" i="5"/>
  <c r="K678" i="5"/>
  <c r="K28" i="5"/>
  <c r="K932" i="5"/>
  <c r="K677" i="5"/>
  <c r="K804" i="5"/>
  <c r="K793" i="5"/>
  <c r="K445" i="5"/>
  <c r="K431" i="5"/>
  <c r="K818" i="5"/>
  <c r="K1118" i="5"/>
  <c r="K295" i="5"/>
  <c r="K327" i="5"/>
  <c r="K1462" i="5"/>
  <c r="K686" i="5"/>
  <c r="K320" i="5"/>
  <c r="K541" i="5"/>
  <c r="K1136" i="5"/>
  <c r="K562" i="5"/>
  <c r="K711" i="5"/>
  <c r="K1464" i="5"/>
  <c r="K1059" i="5"/>
  <c r="K405" i="5"/>
  <c r="K1025" i="5"/>
  <c r="K282" i="5"/>
  <c r="K400" i="5"/>
  <c r="K20" i="5"/>
  <c r="K745" i="5"/>
  <c r="K30" i="5"/>
  <c r="K507" i="5"/>
  <c r="K1453" i="5"/>
  <c r="K705" i="5"/>
  <c r="K914" i="5"/>
  <c r="K1352" i="5"/>
  <c r="K697" i="5"/>
  <c r="K1448" i="5"/>
  <c r="K199" i="5"/>
  <c r="K1376" i="5"/>
  <c r="K611" i="5"/>
  <c r="K935" i="5"/>
  <c r="K116" i="5"/>
  <c r="K1309" i="5"/>
  <c r="K1435" i="5"/>
  <c r="K778" i="5"/>
  <c r="K1137" i="5"/>
  <c r="K1433" i="5"/>
  <c r="K107" i="5"/>
  <c r="K467" i="5"/>
  <c r="K284" i="5"/>
  <c r="K780" i="5"/>
  <c r="K347" i="5"/>
  <c r="K508" i="5"/>
  <c r="K923" i="5"/>
  <c r="K197" i="5"/>
  <c r="K884" i="5"/>
  <c r="K963" i="5"/>
  <c r="K1350" i="5"/>
  <c r="K321" i="5"/>
  <c r="K373" i="5"/>
  <c r="K241" i="5"/>
  <c r="K606" i="5"/>
  <c r="K493" i="5"/>
  <c r="K1416" i="5"/>
  <c r="K238" i="5"/>
  <c r="K1202" i="5"/>
  <c r="K530" i="5"/>
  <c r="K302" i="5"/>
  <c r="K1160" i="5"/>
  <c r="K427" i="5"/>
  <c r="K254" i="5"/>
  <c r="K824" i="5"/>
  <c r="K688" i="5"/>
  <c r="K306" i="5"/>
  <c r="K1010" i="5"/>
  <c r="K1258" i="5"/>
  <c r="K135" i="5"/>
  <c r="K691" i="5"/>
  <c r="K559" i="5"/>
  <c r="K1397" i="5"/>
  <c r="K21" i="5"/>
  <c r="K644" i="5"/>
  <c r="K628" i="5"/>
  <c r="K805" i="5"/>
  <c r="K540" i="5"/>
  <c r="K292" i="5"/>
  <c r="K208" i="5"/>
  <c r="K1340" i="5"/>
  <c r="K42" i="5"/>
  <c r="K809" i="5"/>
  <c r="K1177" i="5"/>
  <c r="K687" i="5"/>
  <c r="K1064" i="5"/>
  <c r="K968" i="5"/>
  <c r="K215" i="5"/>
  <c r="K1436" i="5"/>
  <c r="K930" i="5"/>
  <c r="K1367" i="5"/>
  <c r="K356" i="5"/>
  <c r="K722" i="5"/>
  <c r="K341" i="5"/>
  <c r="K1026" i="5"/>
  <c r="K996" i="5"/>
  <c r="K1008" i="5"/>
  <c r="K1189" i="5"/>
  <c r="K440" i="5"/>
  <c r="K1450" i="5"/>
  <c r="K881" i="5"/>
  <c r="K506" i="5"/>
  <c r="K1428" i="5"/>
  <c r="K601" i="5"/>
  <c r="K742" i="5"/>
  <c r="K1446" i="5"/>
  <c r="K1093" i="5"/>
  <c r="K204" i="5"/>
  <c r="K526" i="5"/>
  <c r="K1255" i="5"/>
  <c r="K250" i="5"/>
  <c r="K784" i="5"/>
  <c r="K1312" i="5"/>
  <c r="K624" i="5"/>
  <c r="K1400" i="5"/>
  <c r="K35" i="5"/>
  <c r="K802" i="5"/>
  <c r="K136" i="5"/>
  <c r="K436" i="5"/>
  <c r="K1235" i="5"/>
  <c r="K118" i="5"/>
  <c r="K1425" i="5"/>
  <c r="K1463" i="5"/>
  <c r="K744" i="5"/>
  <c r="K535" i="5"/>
  <c r="K1163" i="5"/>
  <c r="K1237" i="5"/>
  <c r="K792" i="5"/>
  <c r="K843" i="5"/>
  <c r="K513" i="5"/>
  <c r="K1348" i="5"/>
  <c r="K225" i="5"/>
  <c r="K1353" i="5"/>
  <c r="K1365" i="5"/>
  <c r="K159" i="5"/>
  <c r="K846" i="5"/>
  <c r="K1132" i="5"/>
  <c r="K1330" i="5"/>
  <c r="K888" i="5"/>
  <c r="K286" i="5"/>
  <c r="K640" i="5"/>
  <c r="K38" i="5"/>
  <c r="K269" i="5"/>
  <c r="K1098" i="5"/>
  <c r="K597" i="5"/>
  <c r="K1380" i="5"/>
  <c r="K15" i="5"/>
  <c r="K865" i="5"/>
  <c r="K984" i="5"/>
  <c r="K425" i="5"/>
  <c r="K43" i="5"/>
  <c r="K345" i="5"/>
  <c r="K371" i="5"/>
  <c r="K1053" i="5"/>
  <c r="K143" i="5"/>
  <c r="K309" i="5"/>
  <c r="K264" i="5"/>
  <c r="K1452" i="5"/>
  <c r="K554" i="5"/>
  <c r="K1194" i="5"/>
  <c r="K1042" i="5"/>
  <c r="K464" i="5"/>
  <c r="K324" i="5"/>
  <c r="K273" i="5"/>
  <c r="K515" i="5"/>
  <c r="K453" i="5"/>
  <c r="K448" i="5"/>
  <c r="K1084" i="5"/>
  <c r="K79" i="5"/>
  <c r="K1349" i="5"/>
  <c r="K1164" i="5"/>
  <c r="K221" i="5"/>
  <c r="K1045" i="5"/>
  <c r="K760" i="5"/>
  <c r="K329" i="5"/>
  <c r="K1031" i="5"/>
  <c r="K1117" i="5"/>
  <c r="K417" i="5"/>
  <c r="K910" i="5"/>
  <c r="K902" i="5"/>
  <c r="K392" i="5"/>
  <c r="K721" i="5"/>
  <c r="K880" i="5"/>
  <c r="K713" i="5"/>
  <c r="K388" i="5"/>
  <c r="K323" i="5"/>
  <c r="K1451" i="5"/>
  <c r="K1229" i="5"/>
  <c r="K708" i="5"/>
  <c r="K1011" i="5"/>
  <c r="K387" i="5"/>
  <c r="K786" i="5"/>
  <c r="K504" i="5"/>
  <c r="K268" i="5"/>
  <c r="K68" i="5"/>
  <c r="K452" i="5"/>
  <c r="K1220" i="5"/>
  <c r="K1186" i="5"/>
  <c r="K1432" i="5"/>
  <c r="K409" i="5"/>
  <c r="K291" i="5"/>
  <c r="K1459" i="5"/>
  <c r="K1170" i="5"/>
  <c r="K1190" i="5"/>
  <c r="K732" i="5"/>
  <c r="K351" i="5"/>
  <c r="K349" i="5"/>
  <c r="K771" i="5"/>
  <c r="K980" i="5"/>
  <c r="K1422" i="5"/>
  <c r="K310" i="5"/>
  <c r="K1287" i="5"/>
  <c r="K613" i="5"/>
  <c r="K369" i="5"/>
  <c r="K844" i="5"/>
  <c r="K27" i="5"/>
  <c r="K300" i="5"/>
  <c r="K599" i="5"/>
  <c r="K1394" i="5"/>
  <c r="K332" i="5"/>
  <c r="K1091" i="5"/>
  <c r="K1318" i="5"/>
  <c r="K237" i="5"/>
  <c r="K265" i="5"/>
  <c r="K783" i="5"/>
  <c r="K326" i="5"/>
  <c r="K1047" i="5"/>
  <c r="K505" i="5"/>
  <c r="K259" i="5"/>
  <c r="K1427" i="5"/>
  <c r="K1004" i="5"/>
  <c r="K160" i="5"/>
  <c r="K982" i="5"/>
  <c r="K177" i="5"/>
  <c r="K1082" i="5"/>
  <c r="K163" i="5"/>
  <c r="K1431" i="5"/>
  <c r="K940" i="5"/>
  <c r="K539" i="5"/>
  <c r="K444" i="5"/>
  <c r="K1410" i="5"/>
  <c r="K287" i="5"/>
  <c r="K1171" i="5"/>
  <c r="K860" i="5"/>
  <c r="K69" i="5"/>
  <c r="K897" i="5"/>
  <c r="K822" i="5"/>
  <c r="K148" i="5"/>
  <c r="K617" i="5"/>
  <c r="K1460" i="5"/>
  <c r="K66" i="5"/>
  <c r="K748" i="5"/>
  <c r="K406" i="5"/>
  <c r="K220" i="5"/>
  <c r="K465" i="5"/>
  <c r="K200" i="5"/>
  <c r="K999" i="5"/>
  <c r="K325" i="5"/>
  <c r="K1369" i="5"/>
  <c r="K1070" i="5"/>
  <c r="K272" i="5"/>
  <c r="K1036" i="5"/>
  <c r="K1386" i="5"/>
  <c r="K1429" i="5"/>
  <c r="K157" i="5"/>
  <c r="K1356" i="5"/>
  <c r="K370" i="5"/>
  <c r="K849" i="5"/>
  <c r="K57" i="5"/>
  <c r="K1377" i="5"/>
  <c r="K121" i="5"/>
  <c r="K353" i="5"/>
  <c r="K1273" i="5"/>
  <c r="K726" i="5"/>
  <c r="K214" i="5"/>
  <c r="K31" i="5"/>
  <c r="K65" i="5"/>
  <c r="K141" i="5"/>
  <c r="G367" i="5" l="1"/>
  <c r="G918" i="5"/>
  <c r="G885" i="5"/>
  <c r="G695" i="5"/>
  <c r="G631" i="5"/>
  <c r="G832" i="5"/>
  <c r="G821" i="5"/>
  <c r="G661" i="5"/>
  <c r="G19" i="5"/>
  <c r="G546" i="5"/>
  <c r="G634" i="5"/>
  <c r="G279" i="5"/>
  <c r="G379" i="5"/>
  <c r="G593" i="5"/>
  <c r="G1021" i="5"/>
  <c r="G556" i="5"/>
  <c r="G1342" i="5"/>
  <c r="G544" i="5"/>
  <c r="G816" i="5"/>
  <c r="G664" i="5"/>
  <c r="G951" i="5"/>
  <c r="G586" i="5"/>
  <c r="G974" i="5"/>
  <c r="G1071" i="5"/>
  <c r="G1239" i="5"/>
  <c r="G209" i="5"/>
  <c r="G619" i="5"/>
  <c r="G872" i="5"/>
  <c r="G1167" i="5"/>
  <c r="G275" i="5"/>
  <c r="G97" i="5"/>
  <c r="G956" i="5"/>
  <c r="G762" i="5"/>
  <c r="G17" i="5"/>
  <c r="G1304" i="5"/>
  <c r="G830" i="5"/>
  <c r="G500" i="5"/>
  <c r="G1129" i="5"/>
  <c r="G1274" i="5"/>
  <c r="G949" i="5"/>
  <c r="G95" i="5"/>
  <c r="G1014" i="5"/>
  <c r="G365" i="5"/>
  <c r="G376" i="5"/>
  <c r="G1074" i="5"/>
  <c r="G498" i="5"/>
  <c r="G2" i="5"/>
  <c r="G144" i="5"/>
  <c r="G1028" i="5"/>
  <c r="G247" i="5"/>
  <c r="G411" i="5"/>
  <c r="G239" i="5"/>
  <c r="G551" i="5"/>
  <c r="G396" i="5"/>
  <c r="G1417" i="5"/>
  <c r="G227" i="5"/>
  <c r="G16" i="5"/>
  <c r="G1107" i="5"/>
  <c r="G1293" i="5"/>
  <c r="G629" i="5"/>
  <c r="G299" i="5"/>
  <c r="G1232" i="5"/>
  <c r="G927" i="5"/>
  <c r="G184" i="5"/>
  <c r="G977" i="5"/>
  <c r="G145" i="5"/>
  <c r="G1108" i="5"/>
  <c r="G1382" i="5"/>
  <c r="G294" i="5"/>
  <c r="G181" i="5"/>
  <c r="G1354" i="5"/>
  <c r="G1333" i="5"/>
  <c r="G1121" i="5"/>
  <c r="G767" i="5"/>
  <c r="G1126" i="5"/>
  <c r="G958" i="5"/>
  <c r="G1204" i="5"/>
  <c r="G1225" i="5"/>
  <c r="G1260" i="5"/>
  <c r="G1401" i="5"/>
  <c r="G393" i="5"/>
  <c r="G1075" i="5"/>
  <c r="G766" i="5"/>
  <c r="G896" i="5"/>
  <c r="G338" i="5"/>
  <c r="G1158" i="5"/>
  <c r="G1242" i="5"/>
  <c r="G857" i="5"/>
  <c r="G1444" i="5"/>
  <c r="G358" i="5"/>
  <c r="G139" i="5"/>
  <c r="G1106" i="5"/>
  <c r="G692" i="5"/>
  <c r="G1165" i="5"/>
  <c r="G1143" i="5"/>
  <c r="G862" i="5"/>
  <c r="G863" i="5"/>
  <c r="G729" i="5"/>
  <c r="G124" i="5"/>
  <c r="G641" i="5"/>
  <c r="G945" i="5"/>
  <c r="G549" i="5"/>
  <c r="G318" i="5"/>
  <c r="G1344" i="5"/>
  <c r="G361" i="5"/>
  <c r="G1111" i="5"/>
  <c r="G357" i="5"/>
  <c r="G913" i="5"/>
  <c r="G1381" i="5"/>
  <c r="G837" i="5"/>
  <c r="G976" i="5"/>
  <c r="G895" i="5"/>
  <c r="G1200" i="5"/>
  <c r="G1128" i="5"/>
  <c r="G1147" i="5"/>
  <c r="G1020" i="5"/>
  <c r="G965" i="5"/>
  <c r="G773" i="5"/>
  <c r="G1303" i="5"/>
  <c r="G1244" i="5"/>
  <c r="G580" i="5"/>
  <c r="G1426" i="5"/>
  <c r="G1234" i="5"/>
  <c r="G931" i="5"/>
  <c r="G835" i="5"/>
  <c r="G149" i="5"/>
  <c r="G165" i="5"/>
  <c r="G1175" i="5"/>
  <c r="G1051" i="5"/>
  <c r="G164" i="5"/>
  <c r="G1240" i="5"/>
  <c r="G1112" i="5"/>
  <c r="G723" i="5"/>
  <c r="G1179" i="5"/>
  <c r="G548" i="5"/>
  <c r="G1290" i="5"/>
  <c r="G1306" i="5"/>
  <c r="G789" i="5"/>
  <c r="G243" i="5"/>
  <c r="G242" i="5"/>
  <c r="G755" i="5"/>
  <c r="G590" i="5"/>
  <c r="G775" i="5"/>
  <c r="G4" i="5"/>
  <c r="G646" i="5"/>
  <c r="G113" i="5"/>
  <c r="G550" i="5"/>
  <c r="G961" i="5"/>
  <c r="G9" i="5"/>
  <c r="G948" i="5"/>
  <c r="G1383" i="5"/>
  <c r="G764" i="5"/>
  <c r="G757" i="5"/>
  <c r="G516" i="5"/>
  <c r="G134" i="5"/>
  <c r="G1187" i="5"/>
  <c r="G582" i="5"/>
  <c r="G614" i="5"/>
  <c r="G459" i="5"/>
  <c r="G774" i="5"/>
  <c r="G378" i="5"/>
  <c r="G536" i="5"/>
  <c r="G770" i="5"/>
  <c r="G1282" i="5"/>
  <c r="G583" i="5"/>
  <c r="G538" i="5"/>
  <c r="G362" i="5"/>
  <c r="G1012" i="5"/>
  <c r="G1370" i="5"/>
  <c r="G1103" i="5"/>
  <c r="G394" i="5"/>
  <c r="G1241" i="5"/>
  <c r="G1207" i="5"/>
  <c r="G648" i="5"/>
  <c r="G1458" i="5"/>
  <c r="G1032" i="5"/>
  <c r="G1280" i="5"/>
  <c r="G756" i="5"/>
  <c r="G1275" i="5"/>
  <c r="G826" i="5"/>
  <c r="G1029" i="5"/>
  <c r="G53" i="5"/>
  <c r="G151" i="5"/>
  <c r="G1359" i="5"/>
  <c r="G308" i="5"/>
  <c r="G99" i="5"/>
  <c r="G1360" i="5"/>
  <c r="G814" i="5"/>
  <c r="G1291" i="5"/>
  <c r="G10" i="5"/>
  <c r="G395" i="5"/>
  <c r="G311" i="5"/>
  <c r="G1233" i="5"/>
  <c r="G679" i="5"/>
  <c r="G947" i="5"/>
  <c r="G1338" i="5"/>
  <c r="G751" i="5"/>
  <c r="G1343" i="5"/>
  <c r="G579" i="5"/>
  <c r="G825" i="5"/>
  <c r="G1398" i="5"/>
  <c r="G55" i="5"/>
  <c r="G528" i="5"/>
  <c r="G946" i="5"/>
  <c r="G54" i="5"/>
  <c r="G114" i="5"/>
  <c r="G1223" i="5"/>
  <c r="G350" i="5"/>
  <c r="G877" i="5"/>
  <c r="G643" i="5"/>
  <c r="G1434" i="5"/>
  <c r="G772" i="5"/>
  <c r="G100" i="5"/>
  <c r="G1361" i="5"/>
  <c r="G569" i="5"/>
  <c r="G1292" i="5"/>
  <c r="G879" i="5"/>
  <c r="G754" i="5"/>
  <c r="G235" i="5"/>
  <c r="G1017" i="5"/>
  <c r="G359" i="5"/>
  <c r="G850" i="5"/>
  <c r="G561" i="5"/>
  <c r="G1110" i="5"/>
  <c r="G519" i="5"/>
  <c r="G997" i="5"/>
  <c r="G660" i="5"/>
  <c r="G240" i="5"/>
  <c r="G152" i="5"/>
  <c r="G413" i="5"/>
  <c r="G195" i="5"/>
  <c r="G1048" i="5"/>
  <c r="G1079" i="5"/>
  <c r="G454" i="5"/>
  <c r="G1339" i="5"/>
  <c r="G581" i="5"/>
  <c r="G912" i="5"/>
  <c r="G1324" i="5"/>
  <c r="G985" i="5"/>
  <c r="G11" i="5"/>
  <c r="G1203" i="5"/>
  <c r="G537" i="5"/>
  <c r="G260" i="5"/>
  <c r="G1027" i="5"/>
  <c r="G924" i="5"/>
  <c r="G749" i="5"/>
  <c r="G1310" i="5"/>
  <c r="G186" i="5"/>
  <c r="G944" i="5"/>
  <c r="G1173" i="5"/>
  <c r="G936" i="5"/>
  <c r="G1124" i="5"/>
  <c r="G293" i="5"/>
  <c r="G747" i="5"/>
  <c r="G462" i="5"/>
  <c r="G1395" i="5"/>
  <c r="G231" i="5"/>
  <c r="G647" i="5"/>
  <c r="G305" i="5"/>
  <c r="G319" i="5"/>
  <c r="G166" i="5"/>
  <c r="G322" i="5"/>
  <c r="G584" i="5"/>
  <c r="G972" i="5"/>
  <c r="G1038" i="5"/>
  <c r="G1396" i="5"/>
  <c r="G1337" i="5"/>
  <c r="G267" i="5"/>
  <c r="G898" i="5"/>
  <c r="G1039" i="5"/>
  <c r="G1371" i="5"/>
  <c r="G917" i="5"/>
  <c r="G1006" i="5"/>
  <c r="G758" i="5"/>
  <c r="G266" i="5"/>
  <c r="G1040" i="5"/>
  <c r="G858" i="5"/>
  <c r="G1161" i="5"/>
  <c r="G1003" i="5"/>
  <c r="G795" i="5"/>
  <c r="G1245" i="5"/>
  <c r="G1104" i="5"/>
  <c r="G1368" i="5"/>
  <c r="G1289" i="5"/>
  <c r="G776" i="5"/>
  <c r="G1311" i="5"/>
  <c r="G1346" i="5"/>
  <c r="G829" i="5"/>
  <c r="G232" i="5"/>
  <c r="G307" i="5"/>
  <c r="G1150" i="5"/>
  <c r="G432" i="5"/>
  <c r="G1253" i="5"/>
  <c r="G1387" i="5"/>
  <c r="G202" i="5"/>
  <c r="G828" i="5"/>
  <c r="G1001" i="5"/>
  <c r="G1052" i="5"/>
  <c r="G1002" i="5"/>
  <c r="G1449" i="5"/>
  <c r="G864" i="5"/>
  <c r="G211" i="5"/>
  <c r="G153" i="5"/>
  <c r="G676" i="5"/>
  <c r="G1336" i="5"/>
  <c r="G430" i="5"/>
  <c r="G1100" i="5"/>
  <c r="G1364" i="5"/>
  <c r="G1081" i="5"/>
  <c r="G685" i="5"/>
  <c r="G1358" i="5"/>
  <c r="G1000" i="5"/>
  <c r="G901" i="5"/>
  <c r="G1131" i="5"/>
  <c r="G750" i="5"/>
  <c r="G1199" i="5"/>
  <c r="G674" i="5"/>
  <c r="G845" i="5"/>
  <c r="G1097" i="5"/>
  <c r="G623" i="5"/>
  <c r="G456" i="5"/>
  <c r="G573" i="5"/>
  <c r="G56" i="5"/>
  <c r="G668" i="5"/>
  <c r="G1465" i="5"/>
  <c r="G878" i="5"/>
  <c r="G609" i="5"/>
  <c r="G969" i="5"/>
  <c r="G796" i="5"/>
  <c r="G753" i="5"/>
  <c r="G1362" i="5"/>
  <c r="G602" i="5"/>
  <c r="G1125" i="5"/>
  <c r="G106" i="5"/>
  <c r="G1415" i="5"/>
  <c r="G1284" i="5"/>
  <c r="G1320" i="5"/>
  <c r="G701" i="5"/>
  <c r="G1390" i="5"/>
  <c r="G1268" i="5"/>
  <c r="G1269" i="5"/>
  <c r="G1391" i="5"/>
  <c r="G1389" i="5"/>
  <c r="G1406" i="5"/>
  <c r="G1328" i="5"/>
  <c r="G1156" i="5"/>
  <c r="G1152" i="5"/>
  <c r="G167" i="5"/>
  <c r="G1439" i="5"/>
  <c r="G657" i="5"/>
  <c r="G1184" i="5"/>
  <c r="G477" i="5"/>
  <c r="G336" i="5"/>
  <c r="G1408" i="5"/>
  <c r="G1438" i="5"/>
  <c r="G735" i="5"/>
  <c r="G703" i="5"/>
  <c r="G252" i="5"/>
  <c r="G801" i="5"/>
  <c r="G1087" i="5"/>
  <c r="G1214" i="5"/>
  <c r="G1149" i="5"/>
  <c r="G725" i="5"/>
  <c r="G1297" i="5"/>
  <c r="G1412" i="5"/>
  <c r="G1212" i="5"/>
  <c r="G1148" i="5"/>
  <c r="G478" i="5"/>
  <c r="G1414" i="5"/>
  <c r="G366" i="5"/>
  <c r="G992" i="5"/>
  <c r="G988" i="5"/>
  <c r="G1411" i="5"/>
  <c r="G1182" i="5"/>
  <c r="G414" i="5"/>
  <c r="G1279" i="5"/>
  <c r="G1226" i="5"/>
  <c r="G920" i="5"/>
  <c r="G486" i="5"/>
  <c r="G886" i="5"/>
  <c r="G1413" i="5"/>
  <c r="G1183" i="5"/>
  <c r="G979" i="5"/>
  <c r="G1123" i="5"/>
  <c r="G848" i="5"/>
  <c r="G1286" i="5"/>
  <c r="G798" i="5"/>
  <c r="G1141" i="5"/>
  <c r="G800" i="5"/>
  <c r="G675" i="5"/>
  <c r="G1102" i="5"/>
  <c r="G1323" i="5"/>
  <c r="G693" i="5"/>
  <c r="G632" i="5"/>
  <c r="G473" i="5"/>
  <c r="G1054" i="5"/>
  <c r="G875" i="5"/>
  <c r="G1057" i="5"/>
  <c r="G807" i="5"/>
  <c r="G1299" i="5"/>
  <c r="G337" i="5"/>
  <c r="G474" i="5"/>
  <c r="G1457" i="5"/>
  <c r="G833" i="5"/>
  <c r="G342" i="5"/>
  <c r="G670" i="5"/>
  <c r="G1270" i="5"/>
  <c r="G595" i="5"/>
  <c r="G656" i="5"/>
  <c r="G1296" i="5"/>
  <c r="G1174" i="5"/>
  <c r="G1231" i="5"/>
  <c r="G1224" i="5"/>
  <c r="G926" i="5"/>
  <c r="G1155" i="5"/>
  <c r="G598" i="5"/>
  <c r="G1056" i="5"/>
  <c r="G428" i="5"/>
  <c r="G819" i="5"/>
  <c r="G1301" i="5"/>
  <c r="G890" i="5"/>
  <c r="G1322" i="5"/>
  <c r="G662" i="5"/>
  <c r="G547" i="5"/>
  <c r="G1185" i="5"/>
  <c r="G1302" i="5"/>
  <c r="G737" i="5"/>
  <c r="G1113" i="5"/>
  <c r="G635" i="5"/>
  <c r="G1139" i="5"/>
  <c r="G618" i="5"/>
  <c r="G133" i="5"/>
  <c r="G1096" i="5"/>
  <c r="G315" i="5"/>
  <c r="G483" i="5"/>
  <c r="G472" i="5"/>
  <c r="G1138" i="5"/>
  <c r="G437" i="5"/>
  <c r="G402" i="5"/>
  <c r="G981" i="5"/>
  <c r="G702" i="5"/>
  <c r="G1197" i="5"/>
  <c r="G481" i="5"/>
  <c r="G278" i="5"/>
  <c r="G1063" i="5"/>
  <c r="G1298" i="5"/>
  <c r="G797" i="5"/>
  <c r="G882" i="5"/>
  <c r="G904" i="5"/>
  <c r="G1198" i="5"/>
  <c r="G471" i="5"/>
  <c r="G777" i="5"/>
  <c r="G570" i="5"/>
  <c r="G482" i="5"/>
  <c r="G592" i="5"/>
  <c r="G1015" i="5"/>
  <c r="G1022" i="5"/>
  <c r="G1154" i="5"/>
  <c r="G1321" i="5"/>
  <c r="G1246" i="5"/>
  <c r="G1018" i="5"/>
  <c r="G893" i="5"/>
  <c r="G1454" i="5"/>
  <c r="G1314" i="5"/>
  <c r="G557" i="5"/>
  <c r="G487" i="5"/>
  <c r="G175" i="5"/>
  <c r="G952" i="5"/>
  <c r="G1247" i="5"/>
  <c r="G1440" i="5"/>
  <c r="G545" i="5"/>
  <c r="G859" i="5"/>
  <c r="G817" i="5"/>
  <c r="G989" i="5"/>
  <c r="G1277" i="5"/>
  <c r="G1007" i="5"/>
  <c r="G418" i="5"/>
  <c r="G1317" i="5"/>
  <c r="G1072" i="5"/>
  <c r="G169" i="5"/>
  <c r="G714" i="5"/>
  <c r="G1295" i="5"/>
  <c r="G716" i="5"/>
  <c r="G591" i="5"/>
  <c r="G1208" i="5"/>
  <c r="G1217" i="5"/>
  <c r="G1077" i="5"/>
  <c r="G1421" i="5"/>
  <c r="G856" i="5"/>
  <c r="G480" i="5"/>
  <c r="G1384" i="5"/>
  <c r="G1101" i="5"/>
  <c r="G1313" i="5"/>
  <c r="G335" i="5"/>
  <c r="G1146" i="5"/>
  <c r="G867" i="5"/>
  <c r="G1153" i="5"/>
  <c r="G485" i="5"/>
  <c r="G1402" i="5"/>
  <c r="G1033" i="5"/>
  <c r="G475" i="5"/>
  <c r="G1116" i="5"/>
  <c r="G1341" i="5"/>
  <c r="G276" i="5"/>
  <c r="G1168" i="5"/>
  <c r="G578" i="5"/>
  <c r="G1315" i="5"/>
  <c r="G1409" i="5"/>
  <c r="G1285" i="5"/>
  <c r="G1115" i="5"/>
  <c r="G700" i="5"/>
  <c r="G1035" i="5"/>
  <c r="G1443" i="5"/>
  <c r="G1403" i="5"/>
  <c r="G831" i="5"/>
  <c r="G1325" i="5"/>
  <c r="G1016" i="5"/>
  <c r="G1210" i="5"/>
  <c r="G501" i="5"/>
  <c r="G1076" i="5"/>
  <c r="G1357" i="5"/>
  <c r="G1366" i="5"/>
  <c r="G1385" i="5"/>
  <c r="G176" i="5"/>
  <c r="G1166" i="5"/>
  <c r="G1455" i="5"/>
  <c r="G1259" i="5"/>
  <c r="G889" i="5"/>
  <c r="G994" i="5"/>
  <c r="G1271" i="5"/>
  <c r="G1050" i="5"/>
  <c r="G712" i="5"/>
  <c r="G1034" i="5"/>
  <c r="G1331" i="5"/>
  <c r="G684" i="5"/>
  <c r="G942" i="5"/>
  <c r="G178" i="5"/>
  <c r="G724" i="5"/>
  <c r="G1316" i="5"/>
  <c r="G625" i="5"/>
  <c r="G552" i="5"/>
  <c r="G1347" i="5"/>
  <c r="G1135" i="5"/>
  <c r="G1188" i="5"/>
  <c r="G484" i="5"/>
  <c r="G1392" i="5"/>
  <c r="G1090" i="5"/>
  <c r="G1441" i="5"/>
  <c r="G734" i="5"/>
  <c r="G1120" i="5"/>
  <c r="G1351" i="5"/>
  <c r="G696" i="5"/>
  <c r="G621" i="5"/>
  <c r="G1265" i="5"/>
  <c r="G1114" i="5"/>
  <c r="G1238" i="5"/>
  <c r="G280" i="5"/>
  <c r="G1393" i="5"/>
  <c r="G1005" i="5"/>
  <c r="G1209" i="5"/>
  <c r="G939" i="5"/>
  <c r="G1332" i="5"/>
  <c r="G183" i="5"/>
  <c r="G1061" i="5"/>
  <c r="G768" i="5"/>
  <c r="G1140" i="5"/>
  <c r="G991" i="5"/>
  <c r="G1252" i="5"/>
  <c r="G799" i="5"/>
  <c r="G959" i="5"/>
  <c r="G1205" i="5"/>
  <c r="G1374" i="5"/>
  <c r="G1089" i="5"/>
  <c r="G1086" i="5"/>
  <c r="G1281" i="5"/>
  <c r="G1159" i="5"/>
  <c r="G420" i="5"/>
  <c r="G921" i="5"/>
  <c r="G344" i="5"/>
  <c r="G1456" i="5"/>
  <c r="G615" i="5"/>
  <c r="G1300" i="5"/>
  <c r="G938" i="5"/>
  <c r="G1372" i="5"/>
  <c r="G245" i="5"/>
  <c r="G1065" i="5"/>
  <c r="G1283" i="5"/>
  <c r="G1319" i="5"/>
  <c r="G8" i="5"/>
  <c r="G193" i="5"/>
  <c r="G962" i="5"/>
  <c r="G710" i="5"/>
  <c r="G1345" i="5"/>
  <c r="G1405" i="5"/>
  <c r="G1329" i="5"/>
  <c r="G794" i="5"/>
  <c r="G496" i="5"/>
  <c r="G446" i="5"/>
  <c r="G168" i="5"/>
  <c r="G416" i="5"/>
  <c r="G1151" i="5"/>
  <c r="G364" i="5"/>
  <c r="G808" i="5"/>
  <c r="G476" i="5"/>
  <c r="G201" i="5"/>
  <c r="G36" i="5"/>
  <c r="G1251" i="5"/>
  <c r="G1088" i="5"/>
  <c r="G1213" i="5"/>
  <c r="G449" i="5"/>
  <c r="G132" i="5"/>
  <c r="G1211" i="5"/>
  <c r="G189" i="5"/>
  <c r="G271" i="5"/>
  <c r="G368" i="5"/>
  <c r="G146" i="5"/>
  <c r="G372" i="5"/>
  <c r="G92" i="5"/>
  <c r="G381" i="5"/>
  <c r="G1278" i="5"/>
  <c r="G424" i="5"/>
  <c r="G1142" i="5"/>
  <c r="G919" i="5"/>
  <c r="G887" i="5"/>
  <c r="G1227" i="5"/>
  <c r="G847" i="5"/>
  <c r="G671" i="5"/>
  <c r="G842" i="5"/>
  <c r="G694" i="5"/>
  <c r="G608" i="5"/>
  <c r="G401" i="5"/>
  <c r="G1266" i="5"/>
  <c r="G633" i="5"/>
  <c r="G439" i="5"/>
  <c r="G1055" i="5"/>
  <c r="G876" i="5"/>
  <c r="G861" i="5"/>
  <c r="G572" i="5"/>
  <c r="G72" i="5"/>
  <c r="G689" i="5"/>
  <c r="G730" i="5"/>
  <c r="G1058" i="5"/>
  <c r="G834" i="5"/>
  <c r="G651" i="5"/>
  <c r="G596" i="5"/>
  <c r="G89" i="5"/>
  <c r="G360" i="5"/>
  <c r="G1083" i="5"/>
  <c r="G363" i="5"/>
  <c r="G653" i="5"/>
  <c r="G419" i="5"/>
  <c r="G533" i="5"/>
  <c r="G82" i="5"/>
  <c r="G1378" i="5"/>
  <c r="G270" i="5"/>
  <c r="G1236" i="5"/>
  <c r="G391" i="5"/>
  <c r="G429" i="5"/>
  <c r="G820" i="5"/>
  <c r="G41" i="5"/>
  <c r="G736" i="5"/>
  <c r="G566" i="5"/>
  <c r="G698" i="5"/>
  <c r="G340" i="5"/>
  <c r="G589" i="5"/>
  <c r="G304" i="5"/>
  <c r="G415" i="5"/>
  <c r="G274" i="5"/>
  <c r="G663" i="5"/>
  <c r="G298" i="5"/>
  <c r="G588" i="5"/>
  <c r="G1230" i="5"/>
  <c r="G738" i="5"/>
  <c r="G636" i="5"/>
  <c r="G81" i="5"/>
  <c r="G451" i="5"/>
  <c r="G534" i="5"/>
  <c r="G891" i="5"/>
  <c r="G761" i="5"/>
  <c r="G384" i="5"/>
  <c r="G385" i="5"/>
  <c r="G637" i="5"/>
  <c r="G1191" i="5"/>
  <c r="G216" i="5"/>
  <c r="G380" i="5"/>
  <c r="G87" i="5"/>
  <c r="G316" i="5"/>
  <c r="G986" i="5"/>
  <c r="G150" i="5"/>
  <c r="G594" i="5"/>
  <c r="G1099" i="5"/>
  <c r="G916" i="5"/>
  <c r="G1023" i="5"/>
  <c r="G585" i="5"/>
  <c r="G903" i="5"/>
  <c r="G899" i="5"/>
  <c r="G650" i="5"/>
  <c r="G128" i="5"/>
  <c r="G255" i="5"/>
  <c r="G558" i="5"/>
  <c r="G953" i="5"/>
  <c r="G37" i="5"/>
  <c r="G122" i="5"/>
  <c r="G112" i="5"/>
  <c r="G1276" i="5"/>
  <c r="G966" i="5"/>
  <c r="G1196" i="5"/>
  <c r="G171" i="5"/>
  <c r="G312" i="5"/>
  <c r="G727" i="5"/>
  <c r="G788" i="5"/>
  <c r="G236" i="5"/>
  <c r="G512" i="5"/>
  <c r="G1019" i="5"/>
  <c r="G665" i="5"/>
  <c r="G375" i="5"/>
  <c r="G667" i="5"/>
  <c r="G191" i="5"/>
  <c r="G226" i="5"/>
  <c r="G503" i="5"/>
  <c r="G605" i="5"/>
  <c r="G5" i="5"/>
  <c r="G587" i="5"/>
  <c r="G975" i="5"/>
  <c r="G6" i="5"/>
  <c r="G1092" i="5"/>
  <c r="G86" i="5"/>
  <c r="G1073" i="5"/>
  <c r="G102" i="5"/>
  <c r="G1243" i="5"/>
  <c r="G301" i="5"/>
  <c r="G210" i="5"/>
  <c r="G523" i="5"/>
  <c r="G257" i="5"/>
  <c r="G7" i="5"/>
  <c r="G1218" i="5"/>
  <c r="G188" i="5"/>
  <c r="G224" i="5"/>
  <c r="G746" i="5"/>
  <c r="G256" i="5"/>
  <c r="G715" i="5"/>
  <c r="G1216" i="5"/>
  <c r="G869" i="5"/>
  <c r="G1388" i="5"/>
  <c r="G900" i="5"/>
  <c r="G518" i="5"/>
  <c r="G806" i="5"/>
  <c r="G642" i="5"/>
  <c r="G782" i="5"/>
  <c r="G894" i="5"/>
  <c r="G131" i="5"/>
  <c r="G1257" i="5"/>
  <c r="G1043" i="5"/>
  <c r="G468" i="5"/>
  <c r="G520" i="5"/>
  <c r="G510" i="5"/>
  <c r="G261" i="5"/>
  <c r="G76" i="5"/>
  <c r="G752" i="5"/>
  <c r="G137" i="5"/>
  <c r="G217" i="5"/>
  <c r="G74" i="5"/>
  <c r="G759" i="5"/>
  <c r="G303" i="5"/>
  <c r="G174" i="5"/>
  <c r="G75" i="5"/>
  <c r="G868" i="5"/>
  <c r="G841" i="5"/>
  <c r="G873" i="5"/>
  <c r="G58" i="5"/>
  <c r="G455" i="5"/>
  <c r="G277" i="5"/>
  <c r="G690" i="5"/>
  <c r="G1267" i="5"/>
  <c r="G1193" i="5"/>
  <c r="G1221" i="5"/>
  <c r="G627" i="5"/>
  <c r="G154" i="5"/>
  <c r="G73" i="5"/>
  <c r="G915" i="5"/>
  <c r="G638" i="5"/>
  <c r="G1095" i="5"/>
  <c r="G399" i="5"/>
  <c r="G1066" i="5"/>
  <c r="G1169" i="5"/>
  <c r="G922" i="5"/>
  <c r="G1263" i="5"/>
  <c r="G317" i="5"/>
  <c r="G683" i="5"/>
  <c r="G941" i="5"/>
  <c r="G64" i="5"/>
  <c r="G251" i="5"/>
  <c r="G728" i="5"/>
  <c r="G460" i="5"/>
  <c r="G22" i="5"/>
  <c r="G1044" i="5"/>
  <c r="G521" i="5"/>
  <c r="G542" i="5"/>
  <c r="G1119" i="5"/>
  <c r="G198" i="5"/>
  <c r="G355" i="5"/>
  <c r="G600" i="5"/>
  <c r="G98" i="5"/>
  <c r="G156" i="5"/>
  <c r="G403" i="5"/>
  <c r="G490" i="5"/>
  <c r="G709" i="5"/>
  <c r="G990" i="5"/>
  <c r="G883" i="5"/>
  <c r="G527" i="5"/>
  <c r="G330" i="5"/>
  <c r="G109" i="5"/>
  <c r="G296" i="5"/>
  <c r="G993" i="5"/>
  <c r="G1062" i="5"/>
  <c r="G874" i="5"/>
  <c r="G383" i="5"/>
  <c r="G810" i="5"/>
  <c r="G957" i="5"/>
  <c r="G230" i="5"/>
  <c r="G194" i="5"/>
  <c r="G352" i="5"/>
  <c r="G90" i="5"/>
  <c r="G763" i="5"/>
  <c r="G155" i="5"/>
  <c r="G91" i="5"/>
  <c r="G699" i="5"/>
  <c r="G1122" i="5"/>
  <c r="G719" i="5"/>
  <c r="G192" i="5"/>
  <c r="G46" i="5"/>
  <c r="G620" i="5"/>
  <c r="G170" i="5"/>
  <c r="G18" i="5"/>
  <c r="G707" i="5"/>
  <c r="G48" i="5"/>
  <c r="G1305" i="5"/>
  <c r="G44" i="5"/>
  <c r="G1134" i="5"/>
  <c r="G502" i="5"/>
  <c r="G1130" i="5"/>
  <c r="G577" i="5"/>
  <c r="G1157" i="5"/>
  <c r="G852" i="5"/>
  <c r="G717" i="5"/>
  <c r="G567" i="5"/>
  <c r="G1219" i="5"/>
  <c r="G93" i="5"/>
  <c r="G525" i="5"/>
  <c r="G108" i="5"/>
  <c r="G438" i="5"/>
  <c r="G950" i="5"/>
  <c r="G96" i="5"/>
  <c r="G494" i="5"/>
  <c r="G126" i="5"/>
  <c r="G386" i="5"/>
  <c r="G654" i="5"/>
  <c r="G499" i="5"/>
  <c r="G78" i="5"/>
  <c r="G1178" i="5"/>
  <c r="G853" i="5"/>
  <c r="G434" i="5"/>
  <c r="G1068" i="5"/>
  <c r="G1407" i="5"/>
  <c r="G1180" i="5"/>
  <c r="G1215" i="5"/>
  <c r="G733" i="5"/>
  <c r="G1069" i="5"/>
  <c r="G110" i="5"/>
  <c r="G377" i="5"/>
  <c r="G929" i="5"/>
  <c r="G348" i="5"/>
  <c r="G1080" i="5"/>
  <c r="G659" i="5"/>
  <c r="G14" i="5"/>
  <c r="G811" i="5"/>
  <c r="G283" i="5"/>
  <c r="G1094" i="5"/>
  <c r="G77" i="5"/>
  <c r="G1201" i="5"/>
  <c r="G517" i="5"/>
  <c r="G3" i="5"/>
  <c r="G815" i="5"/>
  <c r="G607" i="5"/>
  <c r="G511" i="5"/>
  <c r="G248" i="5"/>
  <c r="G218" i="5"/>
  <c r="G70" i="5"/>
  <c r="G626" i="5"/>
  <c r="G1424" i="5"/>
  <c r="G1399" i="5"/>
  <c r="G1250" i="5"/>
  <c r="G1145" i="5"/>
  <c r="G461" i="5"/>
  <c r="G412" i="5"/>
  <c r="G354" i="5"/>
  <c r="G720" i="5"/>
  <c r="G731" i="5"/>
  <c r="G553" i="5"/>
  <c r="G532" i="5"/>
  <c r="G970" i="5"/>
  <c r="G495" i="5"/>
  <c r="G1030" i="5"/>
  <c r="G838" i="5"/>
  <c r="G85" i="5"/>
  <c r="G314" i="5"/>
  <c r="G29" i="5"/>
  <c r="G943" i="5"/>
  <c r="G1418" i="5"/>
  <c r="G443" i="5"/>
  <c r="G871" i="5"/>
  <c r="G645" i="5"/>
  <c r="G739" i="5"/>
  <c r="G836" i="5"/>
  <c r="G964" i="5"/>
  <c r="G331" i="5"/>
  <c r="G672" i="5"/>
  <c r="G450" i="5"/>
  <c r="G179" i="5"/>
  <c r="G88" i="5"/>
  <c r="G823" i="5"/>
  <c r="G172" i="5"/>
  <c r="G706" i="5"/>
  <c r="G522" i="5"/>
  <c r="G47" i="5"/>
  <c r="G1294" i="5"/>
  <c r="G669" i="5"/>
  <c r="G408" i="5"/>
  <c r="G630" i="5"/>
  <c r="G704" i="5"/>
  <c r="G497" i="5"/>
  <c r="G925" i="5"/>
  <c r="G1046" i="5"/>
  <c r="G649" i="5"/>
  <c r="G1419" i="5"/>
  <c r="G682" i="5"/>
  <c r="G781" i="5"/>
  <c r="G673" i="5"/>
  <c r="G928" i="5"/>
  <c r="G1326" i="5"/>
  <c r="G987" i="5"/>
  <c r="G410" i="5"/>
  <c r="G447" i="5"/>
  <c r="G185" i="5"/>
  <c r="G813" i="5"/>
  <c r="G1144" i="5"/>
  <c r="G791" i="5"/>
  <c r="G1254" i="5"/>
  <c r="G827" i="5"/>
  <c r="G612" i="5"/>
  <c r="G933" i="5"/>
  <c r="G571" i="5"/>
  <c r="G67" i="5"/>
  <c r="G978" i="5"/>
  <c r="G390" i="5"/>
  <c r="G253" i="5"/>
  <c r="G470" i="5"/>
  <c r="G1334" i="5"/>
  <c r="G658" i="5"/>
  <c r="G281" i="5"/>
  <c r="G1049" i="5"/>
  <c r="G433" i="5"/>
  <c r="G622" i="5"/>
  <c r="G246" i="5"/>
  <c r="G94" i="5"/>
  <c r="G262" i="5"/>
  <c r="G142" i="5"/>
  <c r="G196" i="5"/>
  <c r="G1109" i="5"/>
  <c r="G297" i="5"/>
  <c r="G13" i="5"/>
  <c r="G603" i="5"/>
  <c r="G382" i="5"/>
  <c r="G509" i="5"/>
  <c r="G182" i="5"/>
  <c r="G787" i="5"/>
  <c r="G1192" i="5"/>
  <c r="G568" i="5"/>
  <c r="G1423" i="5"/>
  <c r="G1355" i="5"/>
  <c r="G228" i="5"/>
  <c r="G743" i="5"/>
  <c r="G426" i="5"/>
  <c r="G769" i="5"/>
  <c r="G83" i="5"/>
  <c r="G1127" i="5"/>
  <c r="G574" i="5"/>
  <c r="G374" i="5"/>
  <c r="G1105" i="5"/>
  <c r="G937" i="5"/>
  <c r="G960" i="5"/>
  <c r="G934" i="5"/>
  <c r="G1206" i="5"/>
  <c r="G115" i="5"/>
  <c r="G812" i="5"/>
  <c r="G575" i="5"/>
  <c r="G45" i="5"/>
  <c r="G123" i="5"/>
  <c r="G51" i="5"/>
  <c r="G785" i="5"/>
  <c r="G1261" i="5"/>
  <c r="G840" i="5"/>
  <c r="G604" i="5"/>
  <c r="G576" i="5"/>
  <c r="G389" i="5"/>
  <c r="G84" i="5"/>
  <c r="G466" i="5"/>
  <c r="G1375" i="5"/>
  <c r="G971" i="5"/>
  <c r="G1249" i="5"/>
  <c r="G339" i="5"/>
  <c r="G205" i="5"/>
  <c r="G147" i="5"/>
  <c r="G652" i="5"/>
  <c r="G1264" i="5"/>
  <c r="G290" i="5"/>
  <c r="G779" i="5"/>
  <c r="G1373" i="5"/>
  <c r="G1445" i="5"/>
  <c r="G140" i="5"/>
  <c r="G423" i="5"/>
  <c r="G469" i="5"/>
  <c r="G491" i="5"/>
  <c r="G61" i="5"/>
  <c r="G463" i="5"/>
  <c r="G404" i="5"/>
  <c r="G1335" i="5"/>
  <c r="G458" i="5"/>
  <c r="G203" i="5"/>
  <c r="G457" i="5"/>
  <c r="G80" i="5"/>
  <c r="G219" i="5"/>
  <c r="G180" i="5"/>
  <c r="G103" i="5"/>
  <c r="G229" i="5"/>
  <c r="G104" i="5"/>
  <c r="G343" i="5"/>
  <c r="G161" i="5"/>
  <c r="G718" i="5"/>
  <c r="G285" i="5"/>
  <c r="G213" i="5"/>
  <c r="G560" i="5"/>
  <c r="G905" i="5"/>
  <c r="G514" i="5"/>
  <c r="G907" i="5"/>
  <c r="G1176" i="5"/>
  <c r="G162" i="5"/>
  <c r="G62" i="5"/>
  <c r="G892" i="5"/>
  <c r="G1037" i="5"/>
  <c r="G1024" i="5"/>
  <c r="G40" i="5"/>
  <c r="G421" i="5"/>
  <c r="G129" i="5"/>
  <c r="G1363" i="5"/>
  <c r="G531" i="5"/>
  <c r="G23" i="5"/>
  <c r="G616" i="5"/>
  <c r="G1430" i="5"/>
  <c r="G1195" i="5"/>
  <c r="G1009" i="5"/>
  <c r="G120" i="5"/>
  <c r="G288" i="5"/>
  <c r="G442" i="5"/>
  <c r="G50" i="5"/>
  <c r="G555" i="5"/>
  <c r="G492" i="5"/>
  <c r="G33" i="5"/>
  <c r="G313" i="5"/>
  <c r="G334" i="5"/>
  <c r="G1420" i="5"/>
  <c r="G1262" i="5"/>
  <c r="G435" i="5"/>
  <c r="G222" i="5"/>
  <c r="G1041" i="5"/>
  <c r="G173" i="5"/>
  <c r="G1078" i="5"/>
  <c r="G25" i="5"/>
  <c r="G906" i="5"/>
  <c r="G790" i="5"/>
  <c r="G1461" i="5"/>
  <c r="G127" i="5"/>
  <c r="G610" i="5"/>
  <c r="G289" i="5"/>
  <c r="G681" i="5"/>
  <c r="G212" i="5"/>
  <c r="G543" i="5"/>
  <c r="G639" i="5"/>
  <c r="G346" i="5"/>
  <c r="G1228" i="5"/>
  <c r="G564" i="5"/>
  <c r="G908" i="5"/>
  <c r="G397" i="5"/>
  <c r="G866" i="5"/>
  <c r="G666" i="5"/>
  <c r="G207" i="5"/>
  <c r="G655" i="5"/>
  <c r="G32" i="5"/>
  <c r="G125" i="5"/>
  <c r="G479" i="5"/>
  <c r="G71" i="5"/>
  <c r="G1288" i="5"/>
  <c r="G52" i="5"/>
  <c r="G740" i="5"/>
  <c r="G1162" i="5"/>
  <c r="G34" i="5"/>
  <c r="G39" i="5"/>
  <c r="G1248" i="5"/>
  <c r="G138" i="5"/>
  <c r="G909" i="5"/>
  <c r="G855" i="5"/>
  <c r="G244" i="5"/>
  <c r="G741" i="5"/>
  <c r="G59" i="5"/>
  <c r="G187" i="5"/>
  <c r="G803" i="5"/>
  <c r="G995" i="5"/>
  <c r="G1307" i="5"/>
  <c r="G954" i="5"/>
  <c r="G1013" i="5"/>
  <c r="G190" i="5"/>
  <c r="G1447" i="5"/>
  <c r="G234" i="5"/>
  <c r="G223" i="5"/>
  <c r="G105" i="5"/>
  <c r="G1256" i="5"/>
  <c r="G111" i="5"/>
  <c r="G117" i="5"/>
  <c r="G49" i="5"/>
  <c r="G60" i="5"/>
  <c r="G258" i="5"/>
  <c r="G158" i="5"/>
  <c r="G854" i="5"/>
  <c r="G263" i="5"/>
  <c r="G1327" i="5"/>
  <c r="G1085" i="5"/>
  <c r="G24" i="5"/>
  <c r="G422" i="5"/>
  <c r="G1437" i="5"/>
  <c r="G63" i="5"/>
  <c r="G955" i="5"/>
  <c r="G249" i="5"/>
  <c r="G1060" i="5"/>
  <c r="G911" i="5"/>
  <c r="G26" i="5"/>
  <c r="G1466" i="5"/>
  <c r="G1272" i="5"/>
  <c r="G489" i="5"/>
  <c r="G967" i="5"/>
  <c r="G233" i="5"/>
  <c r="G1172" i="5"/>
  <c r="G1222" i="5"/>
  <c r="G398" i="5"/>
  <c r="G1181" i="5"/>
  <c r="G839" i="5"/>
  <c r="G488" i="5"/>
  <c r="G1067" i="5"/>
  <c r="G851" i="5"/>
  <c r="G1442" i="5"/>
  <c r="G524" i="5"/>
  <c r="G1404" i="5"/>
  <c r="G130" i="5"/>
  <c r="G119" i="5"/>
  <c r="G1379" i="5"/>
  <c r="G765" i="5"/>
  <c r="G1308" i="5"/>
  <c r="G680" i="5"/>
  <c r="G101" i="5"/>
  <c r="G563" i="5"/>
  <c r="G333" i="5"/>
  <c r="G973" i="5"/>
  <c r="G870" i="5"/>
  <c r="G983" i="5"/>
  <c r="G529" i="5"/>
  <c r="G328" i="5"/>
  <c r="G206" i="5"/>
  <c r="G565" i="5"/>
  <c r="G1133" i="5"/>
  <c r="G407" i="5"/>
  <c r="G441" i="5"/>
  <c r="G998" i="5"/>
  <c r="G12" i="5"/>
  <c r="G678" i="5"/>
  <c r="G28" i="5"/>
  <c r="G932" i="5"/>
  <c r="G677" i="5"/>
  <c r="G804" i="5"/>
  <c r="G793" i="5"/>
  <c r="G445" i="5"/>
  <c r="G431" i="5"/>
  <c r="G818" i="5"/>
  <c r="G1118" i="5"/>
  <c r="G295" i="5"/>
  <c r="G327" i="5"/>
  <c r="G1462" i="5"/>
  <c r="G686" i="5"/>
  <c r="G320" i="5"/>
  <c r="G541" i="5"/>
  <c r="G1136" i="5"/>
  <c r="G562" i="5"/>
  <c r="G711" i="5"/>
  <c r="G1464" i="5"/>
  <c r="G1059" i="5"/>
  <c r="G405" i="5"/>
  <c r="G1025" i="5"/>
  <c r="G282" i="5"/>
  <c r="G400" i="5"/>
  <c r="G20" i="5"/>
  <c r="G745" i="5"/>
  <c r="G30" i="5"/>
  <c r="G507" i="5"/>
  <c r="G1453" i="5"/>
  <c r="G705" i="5"/>
  <c r="G914" i="5"/>
  <c r="G1352" i="5"/>
  <c r="G697" i="5"/>
  <c r="G1448" i="5"/>
  <c r="G199" i="5"/>
  <c r="G1376" i="5"/>
  <c r="G611" i="5"/>
  <c r="G935" i="5"/>
  <c r="G116" i="5"/>
  <c r="G1309" i="5"/>
  <c r="G1435" i="5"/>
  <c r="G778" i="5"/>
  <c r="G1137" i="5"/>
  <c r="G1433" i="5"/>
  <c r="G107" i="5"/>
  <c r="G467" i="5"/>
  <c r="G284" i="5"/>
  <c r="G780" i="5"/>
  <c r="G347" i="5"/>
  <c r="G508" i="5"/>
  <c r="G923" i="5"/>
  <c r="G197" i="5"/>
  <c r="G884" i="5"/>
  <c r="G963" i="5"/>
  <c r="G1350" i="5"/>
  <c r="G321" i="5"/>
  <c r="G373" i="5"/>
  <c r="G241" i="5"/>
  <c r="G606" i="5"/>
  <c r="G493" i="5"/>
  <c r="G1416" i="5"/>
  <c r="G238" i="5"/>
  <c r="G1202" i="5"/>
  <c r="G530" i="5"/>
  <c r="G302" i="5"/>
  <c r="G1160" i="5"/>
  <c r="G427" i="5"/>
  <c r="G254" i="5"/>
  <c r="G824" i="5"/>
  <c r="G688" i="5"/>
  <c r="G306" i="5"/>
  <c r="G1010" i="5"/>
  <c r="G1258" i="5"/>
  <c r="G135" i="5"/>
  <c r="G691" i="5"/>
  <c r="G559" i="5"/>
  <c r="G1397" i="5"/>
  <c r="G21" i="5"/>
  <c r="G644" i="5"/>
  <c r="G628" i="5"/>
  <c r="G805" i="5"/>
  <c r="G540" i="5"/>
  <c r="G292" i="5"/>
  <c r="G208" i="5"/>
  <c r="G1340" i="5"/>
  <c r="G42" i="5"/>
  <c r="G809" i="5"/>
  <c r="G1177" i="5"/>
  <c r="G687" i="5"/>
  <c r="G1064" i="5"/>
  <c r="G968" i="5"/>
  <c r="G215" i="5"/>
  <c r="G1436" i="5"/>
  <c r="G930" i="5"/>
  <c r="G1367" i="5"/>
  <c r="G356" i="5"/>
  <c r="G722" i="5"/>
  <c r="G341" i="5"/>
  <c r="G1026" i="5"/>
  <c r="G996" i="5"/>
  <c r="G1008" i="5"/>
  <c r="G1189" i="5"/>
  <c r="G440" i="5"/>
  <c r="G1450" i="5"/>
  <c r="G881" i="5"/>
  <c r="G506" i="5"/>
  <c r="G1428" i="5"/>
  <c r="G601" i="5"/>
  <c r="G742" i="5"/>
  <c r="G1446" i="5"/>
  <c r="G1093" i="5"/>
  <c r="G204" i="5"/>
  <c r="G526" i="5"/>
  <c r="G1255" i="5"/>
  <c r="G250" i="5"/>
  <c r="G784" i="5"/>
  <c r="G1312" i="5"/>
  <c r="G624" i="5"/>
  <c r="G1400" i="5"/>
  <c r="G35" i="5"/>
  <c r="G802" i="5"/>
  <c r="G136" i="5"/>
  <c r="G436" i="5"/>
  <c r="G1235" i="5"/>
  <c r="G118" i="5"/>
  <c r="G1425" i="5"/>
  <c r="G1463" i="5"/>
  <c r="G744" i="5"/>
  <c r="G535" i="5"/>
  <c r="G1163" i="5"/>
  <c r="G1237" i="5"/>
  <c r="G792" i="5"/>
  <c r="G843" i="5"/>
  <c r="G513" i="5"/>
  <c r="G1348" i="5"/>
  <c r="G225" i="5"/>
  <c r="G1353" i="5"/>
  <c r="G1365" i="5"/>
  <c r="G159" i="5"/>
  <c r="G846" i="5"/>
  <c r="G1132" i="5"/>
  <c r="G1330" i="5"/>
  <c r="G888" i="5"/>
  <c r="G286" i="5"/>
  <c r="G640" i="5"/>
  <c r="G38" i="5"/>
  <c r="G269" i="5"/>
  <c r="G1098" i="5"/>
  <c r="G597" i="5"/>
  <c r="G1380" i="5"/>
  <c r="G15" i="5"/>
  <c r="G865" i="5"/>
  <c r="G984" i="5"/>
  <c r="G425" i="5"/>
  <c r="G43" i="5"/>
  <c r="G345" i="5"/>
  <c r="G371" i="5"/>
  <c r="G1053" i="5"/>
  <c r="G143" i="5"/>
  <c r="G309" i="5"/>
  <c r="G264" i="5"/>
  <c r="G1452" i="5"/>
  <c r="G554" i="5"/>
  <c r="G1194" i="5"/>
  <c r="G1042" i="5"/>
  <c r="G464" i="5"/>
  <c r="G324" i="5"/>
  <c r="G273" i="5"/>
  <c r="G515" i="5"/>
  <c r="G453" i="5"/>
  <c r="G448" i="5"/>
  <c r="G1084" i="5"/>
  <c r="G79" i="5"/>
  <c r="G1349" i="5"/>
  <c r="G1164" i="5"/>
  <c r="G221" i="5"/>
  <c r="G1045" i="5"/>
  <c r="G760" i="5"/>
  <c r="G329" i="5"/>
  <c r="G1031" i="5"/>
  <c r="G1117" i="5"/>
  <c r="G417" i="5"/>
  <c r="G910" i="5"/>
  <c r="G902" i="5"/>
  <c r="G392" i="5"/>
  <c r="G721" i="5"/>
  <c r="G880" i="5"/>
  <c r="G713" i="5"/>
  <c r="G388" i="5"/>
  <c r="G323" i="5"/>
  <c r="G1451" i="5"/>
  <c r="G1229" i="5"/>
  <c r="G708" i="5"/>
  <c r="G1011" i="5"/>
  <c r="G387" i="5"/>
  <c r="G786" i="5"/>
  <c r="G504" i="5"/>
  <c r="G268" i="5"/>
  <c r="G68" i="5"/>
  <c r="G452" i="5"/>
  <c r="G1220" i="5"/>
  <c r="G1186" i="5"/>
  <c r="G1432" i="5"/>
  <c r="G409" i="5"/>
  <c r="G291" i="5"/>
  <c r="G1459" i="5"/>
  <c r="G1170" i="5"/>
  <c r="G1190" i="5"/>
  <c r="G732" i="5"/>
  <c r="G351" i="5"/>
  <c r="G349" i="5"/>
  <c r="G771" i="5"/>
  <c r="G980" i="5"/>
  <c r="G1422" i="5"/>
  <c r="G310" i="5"/>
  <c r="G1287" i="5"/>
  <c r="G613" i="5"/>
  <c r="G369" i="5"/>
  <c r="G844" i="5"/>
  <c r="G27" i="5"/>
  <c r="G300" i="5"/>
  <c r="G599" i="5"/>
  <c r="G1394" i="5"/>
  <c r="G332" i="5"/>
  <c r="G1091" i="5"/>
  <c r="G1318" i="5"/>
  <c r="G237" i="5"/>
  <c r="G265" i="5"/>
  <c r="G783" i="5"/>
  <c r="G326" i="5"/>
  <c r="G1047" i="5"/>
  <c r="G505" i="5"/>
  <c r="G259" i="5"/>
  <c r="G1427" i="5"/>
  <c r="G1004" i="5"/>
  <c r="G160" i="5"/>
  <c r="G982" i="5"/>
  <c r="G177" i="5"/>
  <c r="G1082" i="5"/>
  <c r="G163" i="5"/>
  <c r="G1431" i="5"/>
  <c r="G940" i="5"/>
  <c r="G539" i="5"/>
  <c r="G444" i="5"/>
  <c r="G1410" i="5"/>
  <c r="G287" i="5"/>
  <c r="G1171" i="5"/>
  <c r="G860" i="5"/>
  <c r="G69" i="5"/>
  <c r="G897" i="5"/>
  <c r="G822" i="5"/>
  <c r="G148" i="5"/>
  <c r="G617" i="5"/>
  <c r="G1460" i="5"/>
  <c r="G66" i="5"/>
  <c r="G748" i="5"/>
  <c r="G406" i="5"/>
  <c r="G220" i="5"/>
  <c r="G465" i="5"/>
  <c r="G200" i="5"/>
  <c r="G999" i="5"/>
  <c r="G325" i="5"/>
  <c r="G1369" i="5"/>
  <c r="G1070" i="5"/>
  <c r="G272" i="5"/>
  <c r="G1036" i="5"/>
  <c r="G1386" i="5"/>
  <c r="G1429" i="5"/>
  <c r="G157" i="5"/>
  <c r="G1356" i="5"/>
  <c r="G370" i="5"/>
  <c r="G849" i="5"/>
  <c r="G57" i="5"/>
  <c r="G1377" i="5"/>
  <c r="G121" i="5"/>
  <c r="G353" i="5"/>
  <c r="G1273" i="5"/>
  <c r="G726" i="5"/>
  <c r="G214" i="5"/>
  <c r="G31" i="5"/>
  <c r="G65" i="5"/>
  <c r="G141" i="5"/>
  <c r="L367" i="5"/>
  <c r="L918" i="5"/>
  <c r="L885" i="5"/>
  <c r="L695" i="5"/>
  <c r="L631" i="5"/>
  <c r="L832" i="5"/>
  <c r="L821" i="5"/>
  <c r="L661" i="5"/>
  <c r="L19" i="5"/>
  <c r="L546" i="5"/>
  <c r="L634" i="5"/>
  <c r="L279" i="5"/>
  <c r="L379" i="5"/>
  <c r="L593" i="5"/>
  <c r="L1021" i="5"/>
  <c r="L556" i="5"/>
  <c r="L1342" i="5"/>
  <c r="L544" i="5"/>
  <c r="L816" i="5"/>
  <c r="L664" i="5"/>
  <c r="L951" i="5"/>
  <c r="L586" i="5"/>
  <c r="L974" i="5"/>
  <c r="L1071" i="5"/>
  <c r="L1239" i="5"/>
  <c r="L209" i="5"/>
  <c r="L619" i="5"/>
  <c r="L872" i="5"/>
  <c r="L1167" i="5"/>
  <c r="L275" i="5"/>
  <c r="L97" i="5"/>
  <c r="L956" i="5"/>
  <c r="L762" i="5"/>
  <c r="L17" i="5"/>
  <c r="L1304" i="5"/>
  <c r="L830" i="5"/>
  <c r="L500" i="5"/>
  <c r="L1129" i="5"/>
  <c r="L1274" i="5"/>
  <c r="L949" i="5"/>
  <c r="L95" i="5"/>
  <c r="L1014" i="5"/>
  <c r="L365" i="5"/>
  <c r="L376" i="5"/>
  <c r="L1074" i="5"/>
  <c r="L498" i="5"/>
  <c r="L2" i="5"/>
  <c r="L144" i="5"/>
  <c r="L1028" i="5"/>
  <c r="L247" i="5"/>
  <c r="L411" i="5"/>
  <c r="L239" i="5"/>
  <c r="L551" i="5"/>
  <c r="L396" i="5"/>
  <c r="L1417" i="5"/>
  <c r="L227" i="5"/>
  <c r="L16" i="5"/>
  <c r="L1107" i="5"/>
  <c r="L1293" i="5"/>
  <c r="L629" i="5"/>
  <c r="L299" i="5"/>
  <c r="L1232" i="5"/>
  <c r="L927" i="5"/>
  <c r="L184" i="5"/>
  <c r="L977" i="5"/>
  <c r="L145" i="5"/>
  <c r="L1108" i="5"/>
  <c r="L1382" i="5"/>
  <c r="L294" i="5"/>
  <c r="L181" i="5"/>
  <c r="L1354" i="5"/>
  <c r="L1333" i="5"/>
  <c r="L1121" i="5"/>
  <c r="L767" i="5"/>
  <c r="L1126" i="5"/>
  <c r="L958" i="5"/>
  <c r="L1204" i="5"/>
  <c r="L1225" i="5"/>
  <c r="L1260" i="5"/>
  <c r="L1401" i="5"/>
  <c r="L393" i="5"/>
  <c r="L1075" i="5"/>
  <c r="L766" i="5"/>
  <c r="L896" i="5"/>
  <c r="L338" i="5"/>
  <c r="L1158" i="5"/>
  <c r="L1242" i="5"/>
  <c r="L857" i="5"/>
  <c r="L1444" i="5"/>
  <c r="L358" i="5"/>
  <c r="L139" i="5"/>
  <c r="L1106" i="5"/>
  <c r="L692" i="5"/>
  <c r="L1165" i="5"/>
  <c r="L1143" i="5"/>
  <c r="L862" i="5"/>
  <c r="L863" i="5"/>
  <c r="L729" i="5"/>
  <c r="L124" i="5"/>
  <c r="L641" i="5"/>
  <c r="L945" i="5"/>
  <c r="L549" i="5"/>
  <c r="L318" i="5"/>
  <c r="L1344" i="5"/>
  <c r="L361" i="5"/>
  <c r="L1111" i="5"/>
  <c r="L357" i="5"/>
  <c r="L913" i="5"/>
  <c r="L1381" i="5"/>
  <c r="L837" i="5"/>
  <c r="L976" i="5"/>
  <c r="L895" i="5"/>
  <c r="L1200" i="5"/>
  <c r="L1128" i="5"/>
  <c r="L1147" i="5"/>
  <c r="L1020" i="5"/>
  <c r="L965" i="5"/>
  <c r="L773" i="5"/>
  <c r="L1303" i="5"/>
  <c r="L1244" i="5"/>
  <c r="L580" i="5"/>
  <c r="L1426" i="5"/>
  <c r="L1234" i="5"/>
  <c r="L931" i="5"/>
  <c r="L835" i="5"/>
  <c r="L149" i="5"/>
  <c r="L165" i="5"/>
  <c r="L1175" i="5"/>
  <c r="L1051" i="5"/>
  <c r="L164" i="5"/>
  <c r="L1240" i="5"/>
  <c r="L1112" i="5"/>
  <c r="L723" i="5"/>
  <c r="L1179" i="5"/>
  <c r="L548" i="5"/>
  <c r="L1290" i="5"/>
  <c r="L1306" i="5"/>
  <c r="L789" i="5"/>
  <c r="L243" i="5"/>
  <c r="L242" i="5"/>
  <c r="L755" i="5"/>
  <c r="L590" i="5"/>
  <c r="L775" i="5"/>
  <c r="L4" i="5"/>
  <c r="L646" i="5"/>
  <c r="L113" i="5"/>
  <c r="L550" i="5"/>
  <c r="L961" i="5"/>
  <c r="L9" i="5"/>
  <c r="L948" i="5"/>
  <c r="L1383" i="5"/>
  <c r="L764" i="5"/>
  <c r="L757" i="5"/>
  <c r="L516" i="5"/>
  <c r="L134" i="5"/>
  <c r="L1187" i="5"/>
  <c r="L582" i="5"/>
  <c r="L614" i="5"/>
  <c r="L459" i="5"/>
  <c r="L774" i="5"/>
  <c r="L378" i="5"/>
  <c r="L536" i="5"/>
  <c r="L770" i="5"/>
  <c r="L1282" i="5"/>
  <c r="L583" i="5"/>
  <c r="L538" i="5"/>
  <c r="L362" i="5"/>
  <c r="L1012" i="5"/>
  <c r="L1370" i="5"/>
  <c r="L1103" i="5"/>
  <c r="L394" i="5"/>
  <c r="L1241" i="5"/>
  <c r="L1207" i="5"/>
  <c r="L648" i="5"/>
  <c r="L1458" i="5"/>
  <c r="L1032" i="5"/>
  <c r="L1280" i="5"/>
  <c r="L756" i="5"/>
  <c r="L1275" i="5"/>
  <c r="L826" i="5"/>
  <c r="L1029" i="5"/>
  <c r="L53" i="5"/>
  <c r="L151" i="5"/>
  <c r="L1359" i="5"/>
  <c r="L308" i="5"/>
  <c r="L99" i="5"/>
  <c r="L1360" i="5"/>
  <c r="L814" i="5"/>
  <c r="L1291" i="5"/>
  <c r="L10" i="5"/>
  <c r="L395" i="5"/>
  <c r="L311" i="5"/>
  <c r="L1233" i="5"/>
  <c r="L679" i="5"/>
  <c r="L947" i="5"/>
  <c r="L1338" i="5"/>
  <c r="L751" i="5"/>
  <c r="L1343" i="5"/>
  <c r="L579" i="5"/>
  <c r="L825" i="5"/>
  <c r="L1398" i="5"/>
  <c r="L55" i="5"/>
  <c r="L528" i="5"/>
  <c r="L946" i="5"/>
  <c r="L54" i="5"/>
  <c r="L114" i="5"/>
  <c r="L1223" i="5"/>
  <c r="L350" i="5"/>
  <c r="L877" i="5"/>
  <c r="L643" i="5"/>
  <c r="L1434" i="5"/>
  <c r="L772" i="5"/>
  <c r="L100" i="5"/>
  <c r="L1361" i="5"/>
  <c r="L569" i="5"/>
  <c r="L1292" i="5"/>
  <c r="L879" i="5"/>
  <c r="L754" i="5"/>
  <c r="L235" i="5"/>
  <c r="L1017" i="5"/>
  <c r="L359" i="5"/>
  <c r="L850" i="5"/>
  <c r="L561" i="5"/>
  <c r="L1110" i="5"/>
  <c r="L519" i="5"/>
  <c r="L997" i="5"/>
  <c r="L660" i="5"/>
  <c r="L240" i="5"/>
  <c r="L152" i="5"/>
  <c r="L413" i="5"/>
  <c r="L195" i="5"/>
  <c r="L1048" i="5"/>
  <c r="L1079" i="5"/>
  <c r="L454" i="5"/>
  <c r="L1339" i="5"/>
  <c r="L581" i="5"/>
  <c r="L912" i="5"/>
  <c r="L1324" i="5"/>
  <c r="L985" i="5"/>
  <c r="L11" i="5"/>
  <c r="L1203" i="5"/>
  <c r="L537" i="5"/>
  <c r="L260" i="5"/>
  <c r="L1027" i="5"/>
  <c r="L924" i="5"/>
  <c r="L749" i="5"/>
  <c r="L1310" i="5"/>
  <c r="L186" i="5"/>
  <c r="L944" i="5"/>
  <c r="L1173" i="5"/>
  <c r="L936" i="5"/>
  <c r="L1124" i="5"/>
  <c r="L293" i="5"/>
  <c r="L747" i="5"/>
  <c r="L462" i="5"/>
  <c r="L1395" i="5"/>
  <c r="L231" i="5"/>
  <c r="L647" i="5"/>
  <c r="L305" i="5"/>
  <c r="L319" i="5"/>
  <c r="L166" i="5"/>
  <c r="L322" i="5"/>
  <c r="L584" i="5"/>
  <c r="L972" i="5"/>
  <c r="L1038" i="5"/>
  <c r="L1396" i="5"/>
  <c r="L1337" i="5"/>
  <c r="L267" i="5"/>
  <c r="L898" i="5"/>
  <c r="L1039" i="5"/>
  <c r="L1371" i="5"/>
  <c r="L917" i="5"/>
  <c r="L1006" i="5"/>
  <c r="L758" i="5"/>
  <c r="L266" i="5"/>
  <c r="L1040" i="5"/>
  <c r="L858" i="5"/>
  <c r="L1161" i="5"/>
  <c r="L1003" i="5"/>
  <c r="L795" i="5"/>
  <c r="L1245" i="5"/>
  <c r="L1104" i="5"/>
  <c r="L1368" i="5"/>
  <c r="L1289" i="5"/>
  <c r="L776" i="5"/>
  <c r="L1311" i="5"/>
  <c r="L1346" i="5"/>
  <c r="L829" i="5"/>
  <c r="L232" i="5"/>
  <c r="L307" i="5"/>
  <c r="L1150" i="5"/>
  <c r="L432" i="5"/>
  <c r="L1253" i="5"/>
  <c r="L1387" i="5"/>
  <c r="L202" i="5"/>
  <c r="L828" i="5"/>
  <c r="L1001" i="5"/>
  <c r="L1052" i="5"/>
  <c r="L1002" i="5"/>
  <c r="L1449" i="5"/>
  <c r="L864" i="5"/>
  <c r="L211" i="5"/>
  <c r="L153" i="5"/>
  <c r="L676" i="5"/>
  <c r="L1336" i="5"/>
  <c r="L430" i="5"/>
  <c r="L1100" i="5"/>
  <c r="L1364" i="5"/>
  <c r="L1081" i="5"/>
  <c r="L685" i="5"/>
  <c r="L1358" i="5"/>
  <c r="L1000" i="5"/>
  <c r="L901" i="5"/>
  <c r="L1131" i="5"/>
  <c r="L750" i="5"/>
  <c r="L1199" i="5"/>
  <c r="L674" i="5"/>
  <c r="L845" i="5"/>
  <c r="L1097" i="5"/>
  <c r="L623" i="5"/>
  <c r="L456" i="5"/>
  <c r="L573" i="5"/>
  <c r="L56" i="5"/>
  <c r="L668" i="5"/>
  <c r="L1465" i="5"/>
  <c r="L878" i="5"/>
  <c r="L609" i="5"/>
  <c r="L969" i="5"/>
  <c r="L796" i="5"/>
  <c r="L753" i="5"/>
  <c r="L1362" i="5"/>
  <c r="L602" i="5"/>
  <c r="L1125" i="5"/>
  <c r="L106" i="5"/>
  <c r="L1415" i="5"/>
  <c r="L1284" i="5"/>
  <c r="L1320" i="5"/>
  <c r="L701" i="5"/>
  <c r="L1390" i="5"/>
  <c r="L1268" i="5"/>
  <c r="L1269" i="5"/>
  <c r="L1391" i="5"/>
  <c r="L1389" i="5"/>
  <c r="L1406" i="5"/>
  <c r="L1328" i="5"/>
  <c r="L1156" i="5"/>
  <c r="L1152" i="5"/>
  <c r="L167" i="5"/>
  <c r="L1439" i="5"/>
  <c r="L657" i="5"/>
  <c r="L1184" i="5"/>
  <c r="L477" i="5"/>
  <c r="L336" i="5"/>
  <c r="L1408" i="5"/>
  <c r="L1438" i="5"/>
  <c r="L735" i="5"/>
  <c r="L703" i="5"/>
  <c r="L252" i="5"/>
  <c r="L801" i="5"/>
  <c r="L1087" i="5"/>
  <c r="L1214" i="5"/>
  <c r="L1149" i="5"/>
  <c r="L725" i="5"/>
  <c r="L1297" i="5"/>
  <c r="L1412" i="5"/>
  <c r="L1212" i="5"/>
  <c r="L1148" i="5"/>
  <c r="L478" i="5"/>
  <c r="L1414" i="5"/>
  <c r="L366" i="5"/>
  <c r="L992" i="5"/>
  <c r="L988" i="5"/>
  <c r="L1411" i="5"/>
  <c r="L1182" i="5"/>
  <c r="L414" i="5"/>
  <c r="L1279" i="5"/>
  <c r="L1226" i="5"/>
  <c r="L920" i="5"/>
  <c r="L486" i="5"/>
  <c r="L886" i="5"/>
  <c r="L1413" i="5"/>
  <c r="L1183" i="5"/>
  <c r="L979" i="5"/>
  <c r="L1123" i="5"/>
  <c r="L848" i="5"/>
  <c r="L1286" i="5"/>
  <c r="L798" i="5"/>
  <c r="L1141" i="5"/>
  <c r="L800" i="5"/>
  <c r="L675" i="5"/>
  <c r="L1102" i="5"/>
  <c r="L1323" i="5"/>
  <c r="L693" i="5"/>
  <c r="L632" i="5"/>
  <c r="L473" i="5"/>
  <c r="L1054" i="5"/>
  <c r="L875" i="5"/>
  <c r="L1057" i="5"/>
  <c r="L807" i="5"/>
  <c r="L1299" i="5"/>
  <c r="L337" i="5"/>
  <c r="L474" i="5"/>
  <c r="L1457" i="5"/>
  <c r="L833" i="5"/>
  <c r="L342" i="5"/>
  <c r="L670" i="5"/>
  <c r="L1270" i="5"/>
  <c r="L595" i="5"/>
  <c r="L656" i="5"/>
  <c r="L1296" i="5"/>
  <c r="L1174" i="5"/>
  <c r="L1231" i="5"/>
  <c r="L1224" i="5"/>
  <c r="L926" i="5"/>
  <c r="L1155" i="5"/>
  <c r="L598" i="5"/>
  <c r="L1056" i="5"/>
  <c r="L428" i="5"/>
  <c r="L819" i="5"/>
  <c r="L1301" i="5"/>
  <c r="L890" i="5"/>
  <c r="L1322" i="5"/>
  <c r="L662" i="5"/>
  <c r="L547" i="5"/>
  <c r="L1185" i="5"/>
  <c r="L1302" i="5"/>
  <c r="L737" i="5"/>
  <c r="L1113" i="5"/>
  <c r="L635" i="5"/>
  <c r="L1139" i="5"/>
  <c r="L618" i="5"/>
  <c r="L133" i="5"/>
  <c r="L1096" i="5"/>
  <c r="L315" i="5"/>
  <c r="L483" i="5"/>
  <c r="L472" i="5"/>
  <c r="L1138" i="5"/>
  <c r="L437" i="5"/>
  <c r="L402" i="5"/>
  <c r="L981" i="5"/>
  <c r="L702" i="5"/>
  <c r="L1197" i="5"/>
  <c r="L481" i="5"/>
  <c r="L278" i="5"/>
  <c r="L1063" i="5"/>
  <c r="L1298" i="5"/>
  <c r="L797" i="5"/>
  <c r="L882" i="5"/>
  <c r="L904" i="5"/>
  <c r="L1198" i="5"/>
  <c r="L471" i="5"/>
  <c r="L777" i="5"/>
  <c r="L570" i="5"/>
  <c r="L482" i="5"/>
  <c r="L592" i="5"/>
  <c r="L1015" i="5"/>
  <c r="L1022" i="5"/>
  <c r="L1154" i="5"/>
  <c r="L1321" i="5"/>
  <c r="L1246" i="5"/>
  <c r="L1018" i="5"/>
  <c r="L893" i="5"/>
  <c r="L1454" i="5"/>
  <c r="L1314" i="5"/>
  <c r="L557" i="5"/>
  <c r="L487" i="5"/>
  <c r="L175" i="5"/>
  <c r="L952" i="5"/>
  <c r="L1247" i="5"/>
  <c r="L1440" i="5"/>
  <c r="L545" i="5"/>
  <c r="L859" i="5"/>
  <c r="L817" i="5"/>
  <c r="L989" i="5"/>
  <c r="L1277" i="5"/>
  <c r="L1007" i="5"/>
  <c r="L418" i="5"/>
  <c r="L1317" i="5"/>
  <c r="L1072" i="5"/>
  <c r="L169" i="5"/>
  <c r="L714" i="5"/>
  <c r="L1295" i="5"/>
  <c r="L716" i="5"/>
  <c r="L591" i="5"/>
  <c r="L1208" i="5"/>
  <c r="L1217" i="5"/>
  <c r="L1077" i="5"/>
  <c r="L1421" i="5"/>
  <c r="L856" i="5"/>
  <c r="L480" i="5"/>
  <c r="L1384" i="5"/>
  <c r="L1101" i="5"/>
  <c r="L1313" i="5"/>
  <c r="L335" i="5"/>
  <c r="L1146" i="5"/>
  <c r="L867" i="5"/>
  <c r="L1153" i="5"/>
  <c r="L485" i="5"/>
  <c r="L1402" i="5"/>
  <c r="L1033" i="5"/>
  <c r="L475" i="5"/>
  <c r="L1116" i="5"/>
  <c r="L1341" i="5"/>
  <c r="L276" i="5"/>
  <c r="L1168" i="5"/>
  <c r="L578" i="5"/>
  <c r="L1315" i="5"/>
  <c r="L1409" i="5"/>
  <c r="L1285" i="5"/>
  <c r="L1115" i="5"/>
  <c r="L700" i="5"/>
  <c r="L1035" i="5"/>
  <c r="L1443" i="5"/>
  <c r="L1403" i="5"/>
  <c r="L831" i="5"/>
  <c r="L1325" i="5"/>
  <c r="L1016" i="5"/>
  <c r="L1210" i="5"/>
  <c r="L501" i="5"/>
  <c r="L1076" i="5"/>
  <c r="L1357" i="5"/>
  <c r="L1366" i="5"/>
  <c r="L1385" i="5"/>
  <c r="L176" i="5"/>
  <c r="L1166" i="5"/>
  <c r="L1455" i="5"/>
  <c r="L1259" i="5"/>
  <c r="L889" i="5"/>
  <c r="L994" i="5"/>
  <c r="L1271" i="5"/>
  <c r="L1050" i="5"/>
  <c r="L712" i="5"/>
  <c r="L1034" i="5"/>
  <c r="L1331" i="5"/>
  <c r="L684" i="5"/>
  <c r="L942" i="5"/>
  <c r="L178" i="5"/>
  <c r="L724" i="5"/>
  <c r="L1316" i="5"/>
  <c r="L625" i="5"/>
  <c r="L552" i="5"/>
  <c r="L1347" i="5"/>
  <c r="L1135" i="5"/>
  <c r="L1188" i="5"/>
  <c r="L484" i="5"/>
  <c r="L1392" i="5"/>
  <c r="L1090" i="5"/>
  <c r="L1441" i="5"/>
  <c r="L734" i="5"/>
  <c r="L1120" i="5"/>
  <c r="L1351" i="5"/>
  <c r="L696" i="5"/>
  <c r="L621" i="5"/>
  <c r="L1265" i="5"/>
  <c r="L1114" i="5"/>
  <c r="L1238" i="5"/>
  <c r="L280" i="5"/>
  <c r="L1393" i="5"/>
  <c r="L1005" i="5"/>
  <c r="L1209" i="5"/>
  <c r="L939" i="5"/>
  <c r="L1332" i="5"/>
  <c r="L183" i="5"/>
  <c r="L1061" i="5"/>
  <c r="L768" i="5"/>
  <c r="L1140" i="5"/>
  <c r="L991" i="5"/>
  <c r="L1252" i="5"/>
  <c r="L799" i="5"/>
  <c r="L959" i="5"/>
  <c r="L1205" i="5"/>
  <c r="L1374" i="5"/>
  <c r="L1089" i="5"/>
  <c r="L1086" i="5"/>
  <c r="L1281" i="5"/>
  <c r="L1159" i="5"/>
  <c r="L420" i="5"/>
  <c r="L921" i="5"/>
  <c r="L344" i="5"/>
  <c r="L1456" i="5"/>
  <c r="L615" i="5"/>
  <c r="L1300" i="5"/>
  <c r="L938" i="5"/>
  <c r="L1372" i="5"/>
  <c r="L245" i="5"/>
  <c r="L1065" i="5"/>
  <c r="L1283" i="5"/>
  <c r="L1319" i="5"/>
  <c r="L8" i="5"/>
  <c r="L193" i="5"/>
  <c r="L962" i="5"/>
  <c r="L710" i="5"/>
  <c r="L1345" i="5"/>
  <c r="L1405" i="5"/>
  <c r="L1329" i="5"/>
  <c r="L794" i="5"/>
  <c r="L496" i="5"/>
  <c r="L446" i="5"/>
  <c r="L168" i="5"/>
  <c r="L416" i="5"/>
  <c r="L1151" i="5"/>
  <c r="L364" i="5"/>
  <c r="L808" i="5"/>
  <c r="L476" i="5"/>
  <c r="L201" i="5"/>
  <c r="L36" i="5"/>
  <c r="L1251" i="5"/>
  <c r="L1088" i="5"/>
  <c r="L1213" i="5"/>
  <c r="L449" i="5"/>
  <c r="L132" i="5"/>
  <c r="L1211" i="5"/>
  <c r="L189" i="5"/>
  <c r="L271" i="5"/>
  <c r="L368" i="5"/>
  <c r="L146" i="5"/>
  <c r="L372" i="5"/>
  <c r="L92" i="5"/>
  <c r="L381" i="5"/>
  <c r="L1278" i="5"/>
  <c r="L424" i="5"/>
  <c r="L1142" i="5"/>
  <c r="L919" i="5"/>
  <c r="L887" i="5"/>
  <c r="L1227" i="5"/>
  <c r="L847" i="5"/>
  <c r="L671" i="5"/>
  <c r="L842" i="5"/>
  <c r="L694" i="5"/>
  <c r="L608" i="5"/>
  <c r="L401" i="5"/>
  <c r="L1266" i="5"/>
  <c r="L633" i="5"/>
  <c r="L439" i="5"/>
  <c r="L1055" i="5"/>
  <c r="L876" i="5"/>
  <c r="L861" i="5"/>
  <c r="L572" i="5"/>
  <c r="L72" i="5"/>
  <c r="L689" i="5"/>
  <c r="L730" i="5"/>
  <c r="L1058" i="5"/>
  <c r="L834" i="5"/>
  <c r="L651" i="5"/>
  <c r="L596" i="5"/>
  <c r="L89" i="5"/>
  <c r="L360" i="5"/>
  <c r="L1083" i="5"/>
  <c r="L363" i="5"/>
  <c r="L653" i="5"/>
  <c r="L419" i="5"/>
  <c r="L533" i="5"/>
  <c r="L82" i="5"/>
  <c r="L1378" i="5"/>
  <c r="L270" i="5"/>
  <c r="L1236" i="5"/>
  <c r="L391" i="5"/>
  <c r="L429" i="5"/>
  <c r="L820" i="5"/>
  <c r="L41" i="5"/>
  <c r="L736" i="5"/>
  <c r="L566" i="5"/>
  <c r="L698" i="5"/>
  <c r="L340" i="5"/>
  <c r="L589" i="5"/>
  <c r="L304" i="5"/>
  <c r="L415" i="5"/>
  <c r="L274" i="5"/>
  <c r="L663" i="5"/>
  <c r="L298" i="5"/>
  <c r="L588" i="5"/>
  <c r="L1230" i="5"/>
  <c r="L738" i="5"/>
  <c r="L636" i="5"/>
  <c r="L81" i="5"/>
  <c r="L451" i="5"/>
  <c r="L534" i="5"/>
  <c r="L891" i="5"/>
  <c r="L761" i="5"/>
  <c r="L384" i="5"/>
  <c r="L385" i="5"/>
  <c r="L637" i="5"/>
  <c r="L1191" i="5"/>
  <c r="L216" i="5"/>
  <c r="L380" i="5"/>
  <c r="L87" i="5"/>
  <c r="L316" i="5"/>
  <c r="L986" i="5"/>
  <c r="L150" i="5"/>
  <c r="L594" i="5"/>
  <c r="L1099" i="5"/>
  <c r="L916" i="5"/>
  <c r="L1023" i="5"/>
  <c r="L585" i="5"/>
  <c r="L903" i="5"/>
  <c r="L899" i="5"/>
  <c r="L650" i="5"/>
  <c r="L128" i="5"/>
  <c r="L255" i="5"/>
  <c r="L558" i="5"/>
  <c r="L953" i="5"/>
  <c r="L37" i="5"/>
  <c r="L122" i="5"/>
  <c r="L112" i="5"/>
  <c r="L1276" i="5"/>
  <c r="L966" i="5"/>
  <c r="L1196" i="5"/>
  <c r="L171" i="5"/>
  <c r="L312" i="5"/>
  <c r="L727" i="5"/>
  <c r="L788" i="5"/>
  <c r="L236" i="5"/>
  <c r="L512" i="5"/>
  <c r="L1019" i="5"/>
  <c r="L665" i="5"/>
  <c r="L375" i="5"/>
  <c r="L667" i="5"/>
  <c r="L191" i="5"/>
  <c r="L226" i="5"/>
  <c r="L503" i="5"/>
  <c r="L605" i="5"/>
  <c r="L5" i="5"/>
  <c r="L587" i="5"/>
  <c r="L975" i="5"/>
  <c r="L6" i="5"/>
  <c r="L1092" i="5"/>
  <c r="L86" i="5"/>
  <c r="L1073" i="5"/>
  <c r="L102" i="5"/>
  <c r="L1243" i="5"/>
  <c r="L301" i="5"/>
  <c r="L210" i="5"/>
  <c r="L523" i="5"/>
  <c r="L257" i="5"/>
  <c r="L7" i="5"/>
  <c r="L1218" i="5"/>
  <c r="L188" i="5"/>
  <c r="L224" i="5"/>
  <c r="L746" i="5"/>
  <c r="L256" i="5"/>
  <c r="L715" i="5"/>
  <c r="L1216" i="5"/>
  <c r="L869" i="5"/>
  <c r="L1388" i="5"/>
  <c r="L900" i="5"/>
  <c r="L518" i="5"/>
  <c r="L806" i="5"/>
  <c r="L642" i="5"/>
  <c r="L782" i="5"/>
  <c r="L894" i="5"/>
  <c r="L131" i="5"/>
  <c r="L1257" i="5"/>
  <c r="L1043" i="5"/>
  <c r="L468" i="5"/>
  <c r="L520" i="5"/>
  <c r="L510" i="5"/>
  <c r="L261" i="5"/>
  <c r="L76" i="5"/>
  <c r="L752" i="5"/>
  <c r="L137" i="5"/>
  <c r="L217" i="5"/>
  <c r="L74" i="5"/>
  <c r="L759" i="5"/>
  <c r="L303" i="5"/>
  <c r="L174" i="5"/>
  <c r="L75" i="5"/>
  <c r="L868" i="5"/>
  <c r="L841" i="5"/>
  <c r="L873" i="5"/>
  <c r="L58" i="5"/>
  <c r="L455" i="5"/>
  <c r="L277" i="5"/>
  <c r="L690" i="5"/>
  <c r="L1267" i="5"/>
  <c r="L1193" i="5"/>
  <c r="L1221" i="5"/>
  <c r="L627" i="5"/>
  <c r="L154" i="5"/>
  <c r="L73" i="5"/>
  <c r="L915" i="5"/>
  <c r="L638" i="5"/>
  <c r="L1095" i="5"/>
  <c r="L399" i="5"/>
  <c r="L1066" i="5"/>
  <c r="L1169" i="5"/>
  <c r="L922" i="5"/>
  <c r="L1263" i="5"/>
  <c r="L317" i="5"/>
  <c r="L683" i="5"/>
  <c r="L941" i="5"/>
  <c r="L64" i="5"/>
  <c r="L251" i="5"/>
  <c r="L728" i="5"/>
  <c r="L460" i="5"/>
  <c r="L22" i="5"/>
  <c r="L1044" i="5"/>
  <c r="L521" i="5"/>
  <c r="L542" i="5"/>
  <c r="L1119" i="5"/>
  <c r="L198" i="5"/>
  <c r="L355" i="5"/>
  <c r="L600" i="5"/>
  <c r="L98" i="5"/>
  <c r="L156" i="5"/>
  <c r="L403" i="5"/>
  <c r="L490" i="5"/>
  <c r="L709" i="5"/>
  <c r="L990" i="5"/>
  <c r="L883" i="5"/>
  <c r="L527" i="5"/>
  <c r="L330" i="5"/>
  <c r="L109" i="5"/>
  <c r="L296" i="5"/>
  <c r="L993" i="5"/>
  <c r="L1062" i="5"/>
  <c r="L874" i="5"/>
  <c r="L383" i="5"/>
  <c r="L810" i="5"/>
  <c r="L957" i="5"/>
  <c r="L230" i="5"/>
  <c r="L194" i="5"/>
  <c r="L352" i="5"/>
  <c r="L90" i="5"/>
  <c r="L763" i="5"/>
  <c r="L155" i="5"/>
  <c r="L91" i="5"/>
  <c r="L699" i="5"/>
  <c r="L1122" i="5"/>
  <c r="L719" i="5"/>
  <c r="L192" i="5"/>
  <c r="L46" i="5"/>
  <c r="L620" i="5"/>
  <c r="L170" i="5"/>
  <c r="L18" i="5"/>
  <c r="L707" i="5"/>
  <c r="L48" i="5"/>
  <c r="L1305" i="5"/>
  <c r="L44" i="5"/>
  <c r="L1134" i="5"/>
  <c r="L502" i="5"/>
  <c r="L1130" i="5"/>
  <c r="L577" i="5"/>
  <c r="L1157" i="5"/>
  <c r="L852" i="5"/>
  <c r="L717" i="5"/>
  <c r="L567" i="5"/>
  <c r="L1219" i="5"/>
  <c r="L93" i="5"/>
  <c r="L525" i="5"/>
  <c r="L108" i="5"/>
  <c r="L438" i="5"/>
  <c r="L950" i="5"/>
  <c r="L96" i="5"/>
  <c r="L494" i="5"/>
  <c r="L126" i="5"/>
  <c r="L386" i="5"/>
  <c r="L654" i="5"/>
  <c r="L499" i="5"/>
  <c r="L78" i="5"/>
  <c r="L1178" i="5"/>
  <c r="L853" i="5"/>
  <c r="L434" i="5"/>
  <c r="L1068" i="5"/>
  <c r="L1407" i="5"/>
  <c r="L1180" i="5"/>
  <c r="L1215" i="5"/>
  <c r="L733" i="5"/>
  <c r="L1069" i="5"/>
  <c r="L110" i="5"/>
  <c r="L377" i="5"/>
  <c r="L929" i="5"/>
  <c r="L348" i="5"/>
  <c r="L1080" i="5"/>
  <c r="L659" i="5"/>
  <c r="L14" i="5"/>
  <c r="L811" i="5"/>
  <c r="L283" i="5"/>
  <c r="L1094" i="5"/>
  <c r="L77" i="5"/>
  <c r="L1201" i="5"/>
  <c r="L517" i="5"/>
  <c r="L3" i="5"/>
  <c r="L815" i="5"/>
  <c r="L607" i="5"/>
  <c r="L511" i="5"/>
  <c r="L248" i="5"/>
  <c r="L218" i="5"/>
  <c r="L70" i="5"/>
  <c r="L626" i="5"/>
  <c r="L1424" i="5"/>
  <c r="L1399" i="5"/>
  <c r="L1250" i="5"/>
  <c r="L1145" i="5"/>
  <c r="L461" i="5"/>
  <c r="L412" i="5"/>
  <c r="L354" i="5"/>
  <c r="L720" i="5"/>
  <c r="L731" i="5"/>
  <c r="L553" i="5"/>
  <c r="L532" i="5"/>
  <c r="L970" i="5"/>
  <c r="L495" i="5"/>
  <c r="L1030" i="5"/>
  <c r="L838" i="5"/>
  <c r="L85" i="5"/>
  <c r="L314" i="5"/>
  <c r="L29" i="5"/>
  <c r="L943" i="5"/>
  <c r="L1418" i="5"/>
  <c r="L443" i="5"/>
  <c r="L871" i="5"/>
  <c r="L645" i="5"/>
  <c r="L739" i="5"/>
  <c r="L836" i="5"/>
  <c r="L964" i="5"/>
  <c r="L331" i="5"/>
  <c r="L672" i="5"/>
  <c r="L450" i="5"/>
  <c r="L179" i="5"/>
  <c r="L88" i="5"/>
  <c r="L823" i="5"/>
  <c r="L172" i="5"/>
  <c r="L706" i="5"/>
  <c r="L522" i="5"/>
  <c r="L47" i="5"/>
  <c r="L1294" i="5"/>
  <c r="L669" i="5"/>
  <c r="L408" i="5"/>
  <c r="L630" i="5"/>
  <c r="L704" i="5"/>
  <c r="L497" i="5"/>
  <c r="L925" i="5"/>
  <c r="L1046" i="5"/>
  <c r="L649" i="5"/>
  <c r="L1419" i="5"/>
  <c r="L682" i="5"/>
  <c r="L781" i="5"/>
  <c r="L673" i="5"/>
  <c r="L928" i="5"/>
  <c r="L1326" i="5"/>
  <c r="L987" i="5"/>
  <c r="L410" i="5"/>
  <c r="L447" i="5"/>
  <c r="L185" i="5"/>
  <c r="L813" i="5"/>
  <c r="L1144" i="5"/>
  <c r="L791" i="5"/>
  <c r="L1254" i="5"/>
  <c r="L827" i="5"/>
  <c r="L612" i="5"/>
  <c r="L933" i="5"/>
  <c r="L571" i="5"/>
  <c r="L67" i="5"/>
  <c r="L978" i="5"/>
  <c r="L390" i="5"/>
  <c r="L253" i="5"/>
  <c r="L470" i="5"/>
  <c r="L1334" i="5"/>
  <c r="L658" i="5"/>
  <c r="L281" i="5"/>
  <c r="L1049" i="5"/>
  <c r="L433" i="5"/>
  <c r="L622" i="5"/>
  <c r="L246" i="5"/>
  <c r="L94" i="5"/>
  <c r="L262" i="5"/>
  <c r="L142" i="5"/>
  <c r="L196" i="5"/>
  <c r="L1109" i="5"/>
  <c r="L297" i="5"/>
  <c r="L13" i="5"/>
  <c r="L603" i="5"/>
  <c r="L382" i="5"/>
  <c r="L509" i="5"/>
  <c r="L182" i="5"/>
  <c r="L787" i="5"/>
  <c r="L1192" i="5"/>
  <c r="L568" i="5"/>
  <c r="L1423" i="5"/>
  <c r="L1355" i="5"/>
  <c r="L228" i="5"/>
  <c r="L743" i="5"/>
  <c r="L426" i="5"/>
  <c r="L769" i="5"/>
  <c r="L83" i="5"/>
  <c r="L1127" i="5"/>
  <c r="L574" i="5"/>
  <c r="L374" i="5"/>
  <c r="L1105" i="5"/>
  <c r="L937" i="5"/>
  <c r="L960" i="5"/>
  <c r="L934" i="5"/>
  <c r="L1206" i="5"/>
  <c r="L115" i="5"/>
  <c r="L812" i="5"/>
  <c r="L575" i="5"/>
  <c r="L45" i="5"/>
  <c r="L123" i="5"/>
  <c r="L51" i="5"/>
  <c r="L785" i="5"/>
  <c r="L1261" i="5"/>
  <c r="L840" i="5"/>
  <c r="L604" i="5"/>
  <c r="L576" i="5"/>
  <c r="L389" i="5"/>
  <c r="L84" i="5"/>
  <c r="L466" i="5"/>
  <c r="L1375" i="5"/>
  <c r="L971" i="5"/>
  <c r="L1249" i="5"/>
  <c r="L339" i="5"/>
  <c r="L205" i="5"/>
  <c r="L147" i="5"/>
  <c r="L652" i="5"/>
  <c r="L1264" i="5"/>
  <c r="L290" i="5"/>
  <c r="L779" i="5"/>
  <c r="L1373" i="5"/>
  <c r="L1445" i="5"/>
  <c r="L140" i="5"/>
  <c r="L423" i="5"/>
  <c r="L469" i="5"/>
  <c r="L491" i="5"/>
  <c r="L61" i="5"/>
  <c r="L463" i="5"/>
  <c r="L404" i="5"/>
  <c r="L1335" i="5"/>
  <c r="L458" i="5"/>
  <c r="L203" i="5"/>
  <c r="L457" i="5"/>
  <c r="L80" i="5"/>
  <c r="L219" i="5"/>
  <c r="L180" i="5"/>
  <c r="L103" i="5"/>
  <c r="L229" i="5"/>
  <c r="L104" i="5"/>
  <c r="L343" i="5"/>
  <c r="L161" i="5"/>
  <c r="L718" i="5"/>
  <c r="L285" i="5"/>
  <c r="L213" i="5"/>
  <c r="L560" i="5"/>
  <c r="L905" i="5"/>
  <c r="L514" i="5"/>
  <c r="L907" i="5"/>
  <c r="L1176" i="5"/>
  <c r="L162" i="5"/>
  <c r="L62" i="5"/>
  <c r="L892" i="5"/>
  <c r="L1037" i="5"/>
  <c r="L1024" i="5"/>
  <c r="L40" i="5"/>
  <c r="L421" i="5"/>
  <c r="L129" i="5"/>
  <c r="L1363" i="5"/>
  <c r="L531" i="5"/>
  <c r="L23" i="5"/>
  <c r="L616" i="5"/>
  <c r="L1430" i="5"/>
  <c r="L1195" i="5"/>
  <c r="L1009" i="5"/>
  <c r="L120" i="5"/>
  <c r="L288" i="5"/>
  <c r="L442" i="5"/>
  <c r="L50" i="5"/>
  <c r="L555" i="5"/>
  <c r="L492" i="5"/>
  <c r="L33" i="5"/>
  <c r="L313" i="5"/>
  <c r="L334" i="5"/>
  <c r="L1420" i="5"/>
  <c r="L1262" i="5"/>
  <c r="L435" i="5"/>
  <c r="L222" i="5"/>
  <c r="L1041" i="5"/>
  <c r="L173" i="5"/>
  <c r="L1078" i="5"/>
  <c r="L25" i="5"/>
  <c r="L906" i="5"/>
  <c r="L790" i="5"/>
  <c r="L1461" i="5"/>
  <c r="L127" i="5"/>
  <c r="L610" i="5"/>
  <c r="L289" i="5"/>
  <c r="L681" i="5"/>
  <c r="L212" i="5"/>
  <c r="L543" i="5"/>
  <c r="L639" i="5"/>
  <c r="L346" i="5"/>
  <c r="L1228" i="5"/>
  <c r="L564" i="5"/>
  <c r="L908" i="5"/>
  <c r="L397" i="5"/>
  <c r="L866" i="5"/>
  <c r="L666" i="5"/>
  <c r="L207" i="5"/>
  <c r="L655" i="5"/>
  <c r="L32" i="5"/>
  <c r="L125" i="5"/>
  <c r="L479" i="5"/>
  <c r="L71" i="5"/>
  <c r="L1288" i="5"/>
  <c r="L52" i="5"/>
  <c r="L740" i="5"/>
  <c r="L1162" i="5"/>
  <c r="L34" i="5"/>
  <c r="L39" i="5"/>
  <c r="L1248" i="5"/>
  <c r="L138" i="5"/>
  <c r="L909" i="5"/>
  <c r="L855" i="5"/>
  <c r="L244" i="5"/>
  <c r="L741" i="5"/>
  <c r="L59" i="5"/>
  <c r="L187" i="5"/>
  <c r="L803" i="5"/>
  <c r="L995" i="5"/>
  <c r="L1307" i="5"/>
  <c r="L954" i="5"/>
  <c r="L1013" i="5"/>
  <c r="L190" i="5"/>
  <c r="L1447" i="5"/>
  <c r="L234" i="5"/>
  <c r="L223" i="5"/>
  <c r="L105" i="5"/>
  <c r="L1256" i="5"/>
  <c r="L111" i="5"/>
  <c r="L117" i="5"/>
  <c r="L49" i="5"/>
  <c r="L60" i="5"/>
  <c r="L258" i="5"/>
  <c r="L158" i="5"/>
  <c r="L854" i="5"/>
  <c r="L263" i="5"/>
  <c r="L1327" i="5"/>
  <c r="L1085" i="5"/>
  <c r="L24" i="5"/>
  <c r="L422" i="5"/>
  <c r="L1437" i="5"/>
  <c r="L63" i="5"/>
  <c r="L955" i="5"/>
  <c r="L249" i="5"/>
  <c r="L1060" i="5"/>
  <c r="L911" i="5"/>
  <c r="L26" i="5"/>
  <c r="L1466" i="5"/>
  <c r="L1272" i="5"/>
  <c r="L489" i="5"/>
  <c r="L967" i="5"/>
  <c r="L233" i="5"/>
  <c r="L1172" i="5"/>
  <c r="L1222" i="5"/>
  <c r="L398" i="5"/>
  <c r="L1181" i="5"/>
  <c r="L839" i="5"/>
  <c r="L488" i="5"/>
  <c r="L1067" i="5"/>
  <c r="L851" i="5"/>
  <c r="L1442" i="5"/>
  <c r="L524" i="5"/>
  <c r="L1404" i="5"/>
  <c r="L130" i="5"/>
  <c r="L119" i="5"/>
  <c r="L1379" i="5"/>
  <c r="L765" i="5"/>
  <c r="L1308" i="5"/>
  <c r="L680" i="5"/>
  <c r="L101" i="5"/>
  <c r="L563" i="5"/>
  <c r="L333" i="5"/>
  <c r="L973" i="5"/>
  <c r="L870" i="5"/>
  <c r="L983" i="5"/>
  <c r="L529" i="5"/>
  <c r="L328" i="5"/>
  <c r="L206" i="5"/>
  <c r="L565" i="5"/>
  <c r="L1133" i="5"/>
  <c r="L407" i="5"/>
  <c r="L441" i="5"/>
  <c r="L998" i="5"/>
  <c r="L12" i="5"/>
  <c r="L678" i="5"/>
  <c r="L28" i="5"/>
  <c r="L932" i="5"/>
  <c r="L677" i="5"/>
  <c r="L804" i="5"/>
  <c r="L793" i="5"/>
  <c r="L445" i="5"/>
  <c r="L431" i="5"/>
  <c r="L818" i="5"/>
  <c r="L1118" i="5"/>
  <c r="L295" i="5"/>
  <c r="L327" i="5"/>
  <c r="L1462" i="5"/>
  <c r="L686" i="5"/>
  <c r="L320" i="5"/>
  <c r="L541" i="5"/>
  <c r="L1136" i="5"/>
  <c r="L562" i="5"/>
  <c r="L711" i="5"/>
  <c r="L1464" i="5"/>
  <c r="L1059" i="5"/>
  <c r="L405" i="5"/>
  <c r="L1025" i="5"/>
  <c r="L282" i="5"/>
  <c r="L400" i="5"/>
  <c r="L20" i="5"/>
  <c r="L745" i="5"/>
  <c r="L30" i="5"/>
  <c r="L507" i="5"/>
  <c r="L1453" i="5"/>
  <c r="L705" i="5"/>
  <c r="L914" i="5"/>
  <c r="L1352" i="5"/>
  <c r="L697" i="5"/>
  <c r="L1448" i="5"/>
  <c r="L199" i="5"/>
  <c r="L1376" i="5"/>
  <c r="L611" i="5"/>
  <c r="L935" i="5"/>
  <c r="L116" i="5"/>
  <c r="L1309" i="5"/>
  <c r="L1435" i="5"/>
  <c r="L778" i="5"/>
  <c r="L1137" i="5"/>
  <c r="L1433" i="5"/>
  <c r="L107" i="5"/>
  <c r="L467" i="5"/>
  <c r="L284" i="5"/>
  <c r="L780" i="5"/>
  <c r="L347" i="5"/>
  <c r="L508" i="5"/>
  <c r="L923" i="5"/>
  <c r="L197" i="5"/>
  <c r="L884" i="5"/>
  <c r="L963" i="5"/>
  <c r="L1350" i="5"/>
  <c r="L321" i="5"/>
  <c r="L373" i="5"/>
  <c r="L241" i="5"/>
  <c r="L606" i="5"/>
  <c r="L493" i="5"/>
  <c r="L1416" i="5"/>
  <c r="L238" i="5"/>
  <c r="L1202" i="5"/>
  <c r="L530" i="5"/>
  <c r="L302" i="5"/>
  <c r="L1160" i="5"/>
  <c r="L427" i="5"/>
  <c r="L254" i="5"/>
  <c r="L824" i="5"/>
  <c r="L688" i="5"/>
  <c r="L306" i="5"/>
  <c r="L1010" i="5"/>
  <c r="L1258" i="5"/>
  <c r="L135" i="5"/>
  <c r="L691" i="5"/>
  <c r="L559" i="5"/>
  <c r="L1397" i="5"/>
  <c r="L21" i="5"/>
  <c r="L644" i="5"/>
  <c r="L628" i="5"/>
  <c r="L805" i="5"/>
  <c r="L540" i="5"/>
  <c r="L292" i="5"/>
  <c r="L208" i="5"/>
  <c r="L1340" i="5"/>
  <c r="L42" i="5"/>
  <c r="L809" i="5"/>
  <c r="L1177" i="5"/>
  <c r="L687" i="5"/>
  <c r="L1064" i="5"/>
  <c r="L968" i="5"/>
  <c r="L215" i="5"/>
  <c r="L1436" i="5"/>
  <c r="L930" i="5"/>
  <c r="L1367" i="5"/>
  <c r="L356" i="5"/>
  <c r="L722" i="5"/>
  <c r="L341" i="5"/>
  <c r="L1026" i="5"/>
  <c r="L996" i="5"/>
  <c r="L1008" i="5"/>
  <c r="L1189" i="5"/>
  <c r="L440" i="5"/>
  <c r="L1450" i="5"/>
  <c r="L881" i="5"/>
  <c r="L506" i="5"/>
  <c r="L1428" i="5"/>
  <c r="L601" i="5"/>
  <c r="L742" i="5"/>
  <c r="L1446" i="5"/>
  <c r="L1093" i="5"/>
  <c r="L204" i="5"/>
  <c r="L526" i="5"/>
  <c r="L1255" i="5"/>
  <c r="L250" i="5"/>
  <c r="L784" i="5"/>
  <c r="L1312" i="5"/>
  <c r="L624" i="5"/>
  <c r="L1400" i="5"/>
  <c r="L35" i="5"/>
  <c r="L802" i="5"/>
  <c r="L136" i="5"/>
  <c r="L436" i="5"/>
  <c r="L1235" i="5"/>
  <c r="L118" i="5"/>
  <c r="L1425" i="5"/>
  <c r="L1463" i="5"/>
  <c r="L744" i="5"/>
  <c r="L535" i="5"/>
  <c r="L1163" i="5"/>
  <c r="L1237" i="5"/>
  <c r="L792" i="5"/>
  <c r="L843" i="5"/>
  <c r="L513" i="5"/>
  <c r="L1348" i="5"/>
  <c r="L225" i="5"/>
  <c r="L1353" i="5"/>
  <c r="L1365" i="5"/>
  <c r="L159" i="5"/>
  <c r="L846" i="5"/>
  <c r="L1132" i="5"/>
  <c r="L1330" i="5"/>
  <c r="L888" i="5"/>
  <c r="L286" i="5"/>
  <c r="L640" i="5"/>
  <c r="L38" i="5"/>
  <c r="L269" i="5"/>
  <c r="L1098" i="5"/>
  <c r="L597" i="5"/>
  <c r="L1380" i="5"/>
  <c r="L15" i="5"/>
  <c r="L865" i="5"/>
  <c r="L984" i="5"/>
  <c r="L425" i="5"/>
  <c r="L43" i="5"/>
  <c r="L345" i="5"/>
  <c r="L371" i="5"/>
  <c r="L1053" i="5"/>
  <c r="L143" i="5"/>
  <c r="L309" i="5"/>
  <c r="L264" i="5"/>
  <c r="L1452" i="5"/>
  <c r="L554" i="5"/>
  <c r="L1194" i="5"/>
  <c r="L1042" i="5"/>
  <c r="L464" i="5"/>
  <c r="L324" i="5"/>
  <c r="L273" i="5"/>
  <c r="L515" i="5"/>
  <c r="L453" i="5"/>
  <c r="L448" i="5"/>
  <c r="L1084" i="5"/>
  <c r="L79" i="5"/>
  <c r="L1349" i="5"/>
  <c r="L1164" i="5"/>
  <c r="L221" i="5"/>
  <c r="L1045" i="5"/>
  <c r="L760" i="5"/>
  <c r="L329" i="5"/>
  <c r="L1031" i="5"/>
  <c r="L1117" i="5"/>
  <c r="L417" i="5"/>
  <c r="L910" i="5"/>
  <c r="L902" i="5"/>
  <c r="L392" i="5"/>
  <c r="L721" i="5"/>
  <c r="L880" i="5"/>
  <c r="L713" i="5"/>
  <c r="L388" i="5"/>
  <c r="L323" i="5"/>
  <c r="L1451" i="5"/>
  <c r="L1229" i="5"/>
  <c r="L708" i="5"/>
  <c r="L1011" i="5"/>
  <c r="L387" i="5"/>
  <c r="L786" i="5"/>
  <c r="L504" i="5"/>
  <c r="L268" i="5"/>
  <c r="L68" i="5"/>
  <c r="L452" i="5"/>
  <c r="L1220" i="5"/>
  <c r="L1186" i="5"/>
  <c r="L1432" i="5"/>
  <c r="L409" i="5"/>
  <c r="L291" i="5"/>
  <c r="L1459" i="5"/>
  <c r="L1170" i="5"/>
  <c r="L1190" i="5"/>
  <c r="L732" i="5"/>
  <c r="L351" i="5"/>
  <c r="L349" i="5"/>
  <c r="L771" i="5"/>
  <c r="L980" i="5"/>
  <c r="L1422" i="5"/>
  <c r="L310" i="5"/>
  <c r="L1287" i="5"/>
  <c r="L613" i="5"/>
  <c r="L369" i="5"/>
  <c r="L844" i="5"/>
  <c r="L27" i="5"/>
  <c r="L300" i="5"/>
  <c r="L599" i="5"/>
  <c r="L1394" i="5"/>
  <c r="L332" i="5"/>
  <c r="L1091" i="5"/>
  <c r="L1318" i="5"/>
  <c r="L237" i="5"/>
  <c r="L265" i="5"/>
  <c r="L783" i="5"/>
  <c r="L326" i="5"/>
  <c r="L1047" i="5"/>
  <c r="L505" i="5"/>
  <c r="L259" i="5"/>
  <c r="L1427" i="5"/>
  <c r="L1004" i="5"/>
  <c r="L160" i="5"/>
  <c r="L982" i="5"/>
  <c r="L177" i="5"/>
  <c r="L1082" i="5"/>
  <c r="L163" i="5"/>
  <c r="L1431" i="5"/>
  <c r="L940" i="5"/>
  <c r="L539" i="5"/>
  <c r="L444" i="5"/>
  <c r="L1410" i="5"/>
  <c r="L287" i="5"/>
  <c r="L1171" i="5"/>
  <c r="L860" i="5"/>
  <c r="L69" i="5"/>
  <c r="L897" i="5"/>
  <c r="L822" i="5"/>
  <c r="L148" i="5"/>
  <c r="L617" i="5"/>
  <c r="L1460" i="5"/>
  <c r="L66" i="5"/>
  <c r="L748" i="5"/>
  <c r="L406" i="5"/>
  <c r="L220" i="5"/>
  <c r="L465" i="5"/>
  <c r="L200" i="5"/>
  <c r="L999" i="5"/>
  <c r="L325" i="5"/>
  <c r="L1369" i="5"/>
  <c r="L1070" i="5"/>
  <c r="L272" i="5"/>
  <c r="L1036" i="5"/>
  <c r="L1386" i="5"/>
  <c r="L1429" i="5"/>
  <c r="L157" i="5"/>
  <c r="L1356" i="5"/>
  <c r="L370" i="5"/>
  <c r="L849" i="5"/>
  <c r="L57" i="5"/>
  <c r="L1377" i="5"/>
  <c r="L121" i="5"/>
  <c r="L353" i="5"/>
  <c r="L1273" i="5"/>
  <c r="L726" i="5"/>
  <c r="L214" i="5"/>
  <c r="L31" i="5"/>
  <c r="L65" i="5"/>
  <c r="L141" i="5"/>
  <c r="I367" i="5"/>
  <c r="I918" i="5"/>
  <c r="I885" i="5"/>
  <c r="I695" i="5"/>
  <c r="I631" i="5"/>
  <c r="I832" i="5"/>
  <c r="I821" i="5"/>
  <c r="I661" i="5"/>
  <c r="I19" i="5"/>
  <c r="I546" i="5"/>
  <c r="I634" i="5"/>
  <c r="I279" i="5"/>
  <c r="I379" i="5"/>
  <c r="I593" i="5"/>
  <c r="I1021" i="5"/>
  <c r="I556" i="5"/>
  <c r="I1342" i="5"/>
  <c r="I544" i="5"/>
  <c r="I816" i="5"/>
  <c r="I664" i="5"/>
  <c r="I951" i="5"/>
  <c r="I586" i="5"/>
  <c r="I974" i="5"/>
  <c r="I1071" i="5"/>
  <c r="I1239" i="5"/>
  <c r="I209" i="5"/>
  <c r="I619" i="5"/>
  <c r="I872" i="5"/>
  <c r="I1167" i="5"/>
  <c r="I275" i="5"/>
  <c r="I97" i="5"/>
  <c r="I956" i="5"/>
  <c r="I762" i="5"/>
  <c r="I17" i="5"/>
  <c r="I1304" i="5"/>
  <c r="I830" i="5"/>
  <c r="I500" i="5"/>
  <c r="I1129" i="5"/>
  <c r="I1274" i="5"/>
  <c r="I949" i="5"/>
  <c r="I95" i="5"/>
  <c r="I1014" i="5"/>
  <c r="I365" i="5"/>
  <c r="I376" i="5"/>
  <c r="I1074" i="5"/>
  <c r="I498" i="5"/>
  <c r="I2" i="5"/>
  <c r="I144" i="5"/>
  <c r="I1028" i="5"/>
  <c r="I247" i="5"/>
  <c r="I411" i="5"/>
  <c r="I239" i="5"/>
  <c r="I551" i="5"/>
  <c r="I396" i="5"/>
  <c r="I1417" i="5"/>
  <c r="I227" i="5"/>
  <c r="I16" i="5"/>
  <c r="I1107" i="5"/>
  <c r="I1293" i="5"/>
  <c r="I629" i="5"/>
  <c r="I299" i="5"/>
  <c r="I1232" i="5"/>
  <c r="I927" i="5"/>
  <c r="I184" i="5"/>
  <c r="I977" i="5"/>
  <c r="I145" i="5"/>
  <c r="I1108" i="5"/>
  <c r="I1382" i="5"/>
  <c r="I294" i="5"/>
  <c r="I181" i="5"/>
  <c r="I1354" i="5"/>
  <c r="I1333" i="5"/>
  <c r="I1121" i="5"/>
  <c r="I767" i="5"/>
  <c r="I1126" i="5"/>
  <c r="I958" i="5"/>
  <c r="I1204" i="5"/>
  <c r="I1225" i="5"/>
  <c r="I1260" i="5"/>
  <c r="I1401" i="5"/>
  <c r="I393" i="5"/>
  <c r="I1075" i="5"/>
  <c r="I766" i="5"/>
  <c r="I896" i="5"/>
  <c r="I338" i="5"/>
  <c r="I1158" i="5"/>
  <c r="I1242" i="5"/>
  <c r="I857" i="5"/>
  <c r="I1444" i="5"/>
  <c r="I358" i="5"/>
  <c r="I139" i="5"/>
  <c r="I1106" i="5"/>
  <c r="I692" i="5"/>
  <c r="I1165" i="5"/>
  <c r="I1143" i="5"/>
  <c r="I862" i="5"/>
  <c r="I863" i="5"/>
  <c r="I729" i="5"/>
  <c r="I124" i="5"/>
  <c r="I641" i="5"/>
  <c r="I945" i="5"/>
  <c r="I549" i="5"/>
  <c r="I318" i="5"/>
  <c r="I1344" i="5"/>
  <c r="I361" i="5"/>
  <c r="I1111" i="5"/>
  <c r="I357" i="5"/>
  <c r="I913" i="5"/>
  <c r="I1381" i="5"/>
  <c r="I837" i="5"/>
  <c r="I976" i="5"/>
  <c r="I895" i="5"/>
  <c r="I1200" i="5"/>
  <c r="I1128" i="5"/>
  <c r="I1147" i="5"/>
  <c r="I1020" i="5"/>
  <c r="I965" i="5"/>
  <c r="I773" i="5"/>
  <c r="I1303" i="5"/>
  <c r="I1244" i="5"/>
  <c r="I580" i="5"/>
  <c r="I1426" i="5"/>
  <c r="I1234" i="5"/>
  <c r="I931" i="5"/>
  <c r="I835" i="5"/>
  <c r="I149" i="5"/>
  <c r="I165" i="5"/>
  <c r="I1175" i="5"/>
  <c r="I1051" i="5"/>
  <c r="I164" i="5"/>
  <c r="I1240" i="5"/>
  <c r="I1112" i="5"/>
  <c r="I723" i="5"/>
  <c r="I1179" i="5"/>
  <c r="I548" i="5"/>
  <c r="I1290" i="5"/>
  <c r="I1306" i="5"/>
  <c r="I789" i="5"/>
  <c r="I243" i="5"/>
  <c r="I242" i="5"/>
  <c r="I755" i="5"/>
  <c r="I590" i="5"/>
  <c r="I775" i="5"/>
  <c r="I4" i="5"/>
  <c r="I646" i="5"/>
  <c r="I113" i="5"/>
  <c r="I550" i="5"/>
  <c r="I961" i="5"/>
  <c r="I9" i="5"/>
  <c r="I948" i="5"/>
  <c r="I1383" i="5"/>
  <c r="I764" i="5"/>
  <c r="I757" i="5"/>
  <c r="I516" i="5"/>
  <c r="I134" i="5"/>
  <c r="I1187" i="5"/>
  <c r="I582" i="5"/>
  <c r="I614" i="5"/>
  <c r="I459" i="5"/>
  <c r="I774" i="5"/>
  <c r="I378" i="5"/>
  <c r="I536" i="5"/>
  <c r="I770" i="5"/>
  <c r="I1282" i="5"/>
  <c r="I583" i="5"/>
  <c r="I538" i="5"/>
  <c r="I362" i="5"/>
  <c r="I1012" i="5"/>
  <c r="I1370" i="5"/>
  <c r="I1103" i="5"/>
  <c r="I394" i="5"/>
  <c r="I1241" i="5"/>
  <c r="I1207" i="5"/>
  <c r="I648" i="5"/>
  <c r="I1458" i="5"/>
  <c r="I1032" i="5"/>
  <c r="I1280" i="5"/>
  <c r="I756" i="5"/>
  <c r="I1275" i="5"/>
  <c r="I826" i="5"/>
  <c r="I1029" i="5"/>
  <c r="I53" i="5"/>
  <c r="I151" i="5"/>
  <c r="I1359" i="5"/>
  <c r="I308" i="5"/>
  <c r="I99" i="5"/>
  <c r="I1360" i="5"/>
  <c r="I814" i="5"/>
  <c r="I1291" i="5"/>
  <c r="I10" i="5"/>
  <c r="I395" i="5"/>
  <c r="I311" i="5"/>
  <c r="I1233" i="5"/>
  <c r="I679" i="5"/>
  <c r="I947" i="5"/>
  <c r="I1338" i="5"/>
  <c r="I751" i="5"/>
  <c r="I1343" i="5"/>
  <c r="I579" i="5"/>
  <c r="I825" i="5"/>
  <c r="I1398" i="5"/>
  <c r="I55" i="5"/>
  <c r="I528" i="5"/>
  <c r="I946" i="5"/>
  <c r="I54" i="5"/>
  <c r="I114" i="5"/>
  <c r="I1223" i="5"/>
  <c r="I350" i="5"/>
  <c r="I877" i="5"/>
  <c r="I643" i="5"/>
  <c r="I1434" i="5"/>
  <c r="I772" i="5"/>
  <c r="I100" i="5"/>
  <c r="I1361" i="5"/>
  <c r="I569" i="5"/>
  <c r="I1292" i="5"/>
  <c r="I879" i="5"/>
  <c r="I754" i="5"/>
  <c r="I235" i="5"/>
  <c r="I1017" i="5"/>
  <c r="I359" i="5"/>
  <c r="I850" i="5"/>
  <c r="I561" i="5"/>
  <c r="I1110" i="5"/>
  <c r="I519" i="5"/>
  <c r="I997" i="5"/>
  <c r="I660" i="5"/>
  <c r="I240" i="5"/>
  <c r="I152" i="5"/>
  <c r="I413" i="5"/>
  <c r="I195" i="5"/>
  <c r="I1048" i="5"/>
  <c r="I1079" i="5"/>
  <c r="I454" i="5"/>
  <c r="I1339" i="5"/>
  <c r="I581" i="5"/>
  <c r="I912" i="5"/>
  <c r="I1324" i="5"/>
  <c r="I985" i="5"/>
  <c r="I11" i="5"/>
  <c r="I1203" i="5"/>
  <c r="I537" i="5"/>
  <c r="I260" i="5"/>
  <c r="I1027" i="5"/>
  <c r="I924" i="5"/>
  <c r="I749" i="5"/>
  <c r="I1310" i="5"/>
  <c r="I186" i="5"/>
  <c r="I944" i="5"/>
  <c r="I1173" i="5"/>
  <c r="I936" i="5"/>
  <c r="I1124" i="5"/>
  <c r="I293" i="5"/>
  <c r="I747" i="5"/>
  <c r="I462" i="5"/>
  <c r="I1395" i="5"/>
  <c r="I231" i="5"/>
  <c r="I647" i="5"/>
  <c r="I305" i="5"/>
  <c r="I319" i="5"/>
  <c r="I166" i="5"/>
  <c r="I322" i="5"/>
  <c r="I584" i="5"/>
  <c r="I972" i="5"/>
  <c r="I1038" i="5"/>
  <c r="I1396" i="5"/>
  <c r="I1337" i="5"/>
  <c r="I267" i="5"/>
  <c r="I898" i="5"/>
  <c r="I1039" i="5"/>
  <c r="I1371" i="5"/>
  <c r="I917" i="5"/>
  <c r="I1006" i="5"/>
  <c r="I758" i="5"/>
  <c r="I266" i="5"/>
  <c r="I1040" i="5"/>
  <c r="I858" i="5"/>
  <c r="I1161" i="5"/>
  <c r="I1003" i="5"/>
  <c r="I795" i="5"/>
  <c r="I1245" i="5"/>
  <c r="I1104" i="5"/>
  <c r="I1368" i="5"/>
  <c r="I1289" i="5"/>
  <c r="I776" i="5"/>
  <c r="I1311" i="5"/>
  <c r="I1346" i="5"/>
  <c r="I829" i="5"/>
  <c r="I232" i="5"/>
  <c r="I307" i="5"/>
  <c r="I1150" i="5"/>
  <c r="I432" i="5"/>
  <c r="I1253" i="5"/>
  <c r="I1387" i="5"/>
  <c r="I202" i="5"/>
  <c r="I828" i="5"/>
  <c r="I1001" i="5"/>
  <c r="I1052" i="5"/>
  <c r="I1002" i="5"/>
  <c r="I1449" i="5"/>
  <c r="I864" i="5"/>
  <c r="I211" i="5"/>
  <c r="I153" i="5"/>
  <c r="I676" i="5"/>
  <c r="I1336" i="5"/>
  <c r="I430" i="5"/>
  <c r="I1100" i="5"/>
  <c r="I1364" i="5"/>
  <c r="I1081" i="5"/>
  <c r="I685" i="5"/>
  <c r="I1358" i="5"/>
  <c r="I1000" i="5"/>
  <c r="I901" i="5"/>
  <c r="I1131" i="5"/>
  <c r="I750" i="5"/>
  <c r="I1199" i="5"/>
  <c r="I674" i="5"/>
  <c r="I845" i="5"/>
  <c r="I1097" i="5"/>
  <c r="I623" i="5"/>
  <c r="I456" i="5"/>
  <c r="I573" i="5"/>
  <c r="I56" i="5"/>
  <c r="I668" i="5"/>
  <c r="I1465" i="5"/>
  <c r="I878" i="5"/>
  <c r="I609" i="5"/>
  <c r="I969" i="5"/>
  <c r="I796" i="5"/>
  <c r="I753" i="5"/>
  <c r="I1362" i="5"/>
  <c r="I602" i="5"/>
  <c r="I1125" i="5"/>
  <c r="I106" i="5"/>
  <c r="I1415" i="5"/>
  <c r="I1284" i="5"/>
  <c r="I1320" i="5"/>
  <c r="I701" i="5"/>
  <c r="I1390" i="5"/>
  <c r="I1268" i="5"/>
  <c r="I1269" i="5"/>
  <c r="I1391" i="5"/>
  <c r="I1389" i="5"/>
  <c r="I1406" i="5"/>
  <c r="I1328" i="5"/>
  <c r="I1156" i="5"/>
  <c r="I1152" i="5"/>
  <c r="I167" i="5"/>
  <c r="I1439" i="5"/>
  <c r="I657" i="5"/>
  <c r="I1184" i="5"/>
  <c r="I477" i="5"/>
  <c r="I336" i="5"/>
  <c r="I1408" i="5"/>
  <c r="I1438" i="5"/>
  <c r="I735" i="5"/>
  <c r="I703" i="5"/>
  <c r="I252" i="5"/>
  <c r="I801" i="5"/>
  <c r="I1087" i="5"/>
  <c r="I1214" i="5"/>
  <c r="I1149" i="5"/>
  <c r="I725" i="5"/>
  <c r="I1297" i="5"/>
  <c r="I1412" i="5"/>
  <c r="I1212" i="5"/>
  <c r="I1148" i="5"/>
  <c r="I478" i="5"/>
  <c r="I1414" i="5"/>
  <c r="I366" i="5"/>
  <c r="I992" i="5"/>
  <c r="I988" i="5"/>
  <c r="I1411" i="5"/>
  <c r="I1182" i="5"/>
  <c r="I414" i="5"/>
  <c r="I1279" i="5"/>
  <c r="I1226" i="5"/>
  <c r="I920" i="5"/>
  <c r="I486" i="5"/>
  <c r="I886" i="5"/>
  <c r="I1413" i="5"/>
  <c r="I1183" i="5"/>
  <c r="I979" i="5"/>
  <c r="I1123" i="5"/>
  <c r="I848" i="5"/>
  <c r="I1286" i="5"/>
  <c r="I798" i="5"/>
  <c r="I1141" i="5"/>
  <c r="I800" i="5"/>
  <c r="I675" i="5"/>
  <c r="I1102" i="5"/>
  <c r="I1323" i="5"/>
  <c r="I693" i="5"/>
  <c r="I632" i="5"/>
  <c r="I473" i="5"/>
  <c r="I1054" i="5"/>
  <c r="I875" i="5"/>
  <c r="I1057" i="5"/>
  <c r="I807" i="5"/>
  <c r="I1299" i="5"/>
  <c r="I337" i="5"/>
  <c r="I474" i="5"/>
  <c r="I1457" i="5"/>
  <c r="I833" i="5"/>
  <c r="I342" i="5"/>
  <c r="I670" i="5"/>
  <c r="I1270" i="5"/>
  <c r="I595" i="5"/>
  <c r="I656" i="5"/>
  <c r="I1296" i="5"/>
  <c r="I1174" i="5"/>
  <c r="I1231" i="5"/>
  <c r="I1224" i="5"/>
  <c r="I926" i="5"/>
  <c r="I1155" i="5"/>
  <c r="I598" i="5"/>
  <c r="I1056" i="5"/>
  <c r="I428" i="5"/>
  <c r="I819" i="5"/>
  <c r="I1301" i="5"/>
  <c r="I890" i="5"/>
  <c r="I1322" i="5"/>
  <c r="I662" i="5"/>
  <c r="I547" i="5"/>
  <c r="I1185" i="5"/>
  <c r="I1302" i="5"/>
  <c r="I737" i="5"/>
  <c r="I1113" i="5"/>
  <c r="I635" i="5"/>
  <c r="I1139" i="5"/>
  <c r="I618" i="5"/>
  <c r="I133" i="5"/>
  <c r="I1096" i="5"/>
  <c r="I315" i="5"/>
  <c r="I483" i="5"/>
  <c r="I472" i="5"/>
  <c r="I1138" i="5"/>
  <c r="I437" i="5"/>
  <c r="I402" i="5"/>
  <c r="I981" i="5"/>
  <c r="I702" i="5"/>
  <c r="I1197" i="5"/>
  <c r="I481" i="5"/>
  <c r="I278" i="5"/>
  <c r="I1063" i="5"/>
  <c r="I1298" i="5"/>
  <c r="I797" i="5"/>
  <c r="I882" i="5"/>
  <c r="I904" i="5"/>
  <c r="I1198" i="5"/>
  <c r="I471" i="5"/>
  <c r="I777" i="5"/>
  <c r="I570" i="5"/>
  <c r="I482" i="5"/>
  <c r="I592" i="5"/>
  <c r="I1015" i="5"/>
  <c r="I1022" i="5"/>
  <c r="I1154" i="5"/>
  <c r="I1321" i="5"/>
  <c r="I1246" i="5"/>
  <c r="I1018" i="5"/>
  <c r="I893" i="5"/>
  <c r="I1454" i="5"/>
  <c r="I1314" i="5"/>
  <c r="I557" i="5"/>
  <c r="I487" i="5"/>
  <c r="I175" i="5"/>
  <c r="I952" i="5"/>
  <c r="I1247" i="5"/>
  <c r="I1440" i="5"/>
  <c r="I545" i="5"/>
  <c r="I859" i="5"/>
  <c r="I817" i="5"/>
  <c r="I989" i="5"/>
  <c r="I1277" i="5"/>
  <c r="I1007" i="5"/>
  <c r="I418" i="5"/>
  <c r="I1317" i="5"/>
  <c r="I1072" i="5"/>
  <c r="I169" i="5"/>
  <c r="I714" i="5"/>
  <c r="I1295" i="5"/>
  <c r="I716" i="5"/>
  <c r="I591" i="5"/>
  <c r="I1208" i="5"/>
  <c r="I1217" i="5"/>
  <c r="I1077" i="5"/>
  <c r="I1421" i="5"/>
  <c r="I856" i="5"/>
  <c r="I480" i="5"/>
  <c r="I1384" i="5"/>
  <c r="I1101" i="5"/>
  <c r="I1313" i="5"/>
  <c r="I335" i="5"/>
  <c r="I1146" i="5"/>
  <c r="I867" i="5"/>
  <c r="I1153" i="5"/>
  <c r="I485" i="5"/>
  <c r="I1402" i="5"/>
  <c r="I1033" i="5"/>
  <c r="I475" i="5"/>
  <c r="I1116" i="5"/>
  <c r="I1341" i="5"/>
  <c r="I276" i="5"/>
  <c r="I1168" i="5"/>
  <c r="I578" i="5"/>
  <c r="I1315" i="5"/>
  <c r="I1409" i="5"/>
  <c r="I1285" i="5"/>
  <c r="I1115" i="5"/>
  <c r="I700" i="5"/>
  <c r="I1035" i="5"/>
  <c r="I1443" i="5"/>
  <c r="I1403" i="5"/>
  <c r="I831" i="5"/>
  <c r="I1325" i="5"/>
  <c r="I1016" i="5"/>
  <c r="I1210" i="5"/>
  <c r="I501" i="5"/>
  <c r="I1076" i="5"/>
  <c r="I1357" i="5"/>
  <c r="I1366" i="5"/>
  <c r="I1385" i="5"/>
  <c r="I176" i="5"/>
  <c r="I1166" i="5"/>
  <c r="I1455" i="5"/>
  <c r="I1259" i="5"/>
  <c r="I889" i="5"/>
  <c r="I994" i="5"/>
  <c r="I1271" i="5"/>
  <c r="I1050" i="5"/>
  <c r="I712" i="5"/>
  <c r="I1034" i="5"/>
  <c r="I1331" i="5"/>
  <c r="I684" i="5"/>
  <c r="I942" i="5"/>
  <c r="I178" i="5"/>
  <c r="I724" i="5"/>
  <c r="I1316" i="5"/>
  <c r="I625" i="5"/>
  <c r="I552" i="5"/>
  <c r="I1347" i="5"/>
  <c r="I1135" i="5"/>
  <c r="I1188" i="5"/>
  <c r="I484" i="5"/>
  <c r="I1392" i="5"/>
  <c r="I1090" i="5"/>
  <c r="I1441" i="5"/>
  <c r="I734" i="5"/>
  <c r="I1120" i="5"/>
  <c r="I1351" i="5"/>
  <c r="I696" i="5"/>
  <c r="I621" i="5"/>
  <c r="I1265" i="5"/>
  <c r="I1114" i="5"/>
  <c r="I1238" i="5"/>
  <c r="I280" i="5"/>
  <c r="I1393" i="5"/>
  <c r="I1005" i="5"/>
  <c r="I1209" i="5"/>
  <c r="I939" i="5"/>
  <c r="I1332" i="5"/>
  <c r="I183" i="5"/>
  <c r="I1061" i="5"/>
  <c r="I768" i="5"/>
  <c r="I1140" i="5"/>
  <c r="I991" i="5"/>
  <c r="I1252" i="5"/>
  <c r="I799" i="5"/>
  <c r="I959" i="5"/>
  <c r="I1205" i="5"/>
  <c r="I1374" i="5"/>
  <c r="I1089" i="5"/>
  <c r="I1086" i="5"/>
  <c r="I1281" i="5"/>
  <c r="I1159" i="5"/>
  <c r="I420" i="5"/>
  <c r="I921" i="5"/>
  <c r="I344" i="5"/>
  <c r="I1456" i="5"/>
  <c r="I615" i="5"/>
  <c r="I1300" i="5"/>
  <c r="I938" i="5"/>
  <c r="I1372" i="5"/>
  <c r="I245" i="5"/>
  <c r="I1065" i="5"/>
  <c r="I1283" i="5"/>
  <c r="I1319" i="5"/>
  <c r="I8" i="5"/>
  <c r="I193" i="5"/>
  <c r="I962" i="5"/>
  <c r="I710" i="5"/>
  <c r="I1345" i="5"/>
  <c r="I1405" i="5"/>
  <c r="I1329" i="5"/>
  <c r="I794" i="5"/>
  <c r="I496" i="5"/>
  <c r="I446" i="5"/>
  <c r="I168" i="5"/>
  <c r="I416" i="5"/>
  <c r="I1151" i="5"/>
  <c r="I364" i="5"/>
  <c r="I808" i="5"/>
  <c r="I476" i="5"/>
  <c r="I201" i="5"/>
  <c r="I36" i="5"/>
  <c r="I1251" i="5"/>
  <c r="I1088" i="5"/>
  <c r="I1213" i="5"/>
  <c r="I449" i="5"/>
  <c r="I132" i="5"/>
  <c r="I1211" i="5"/>
  <c r="I189" i="5"/>
  <c r="I271" i="5"/>
  <c r="I368" i="5"/>
  <c r="I146" i="5"/>
  <c r="I372" i="5"/>
  <c r="I92" i="5"/>
  <c r="I381" i="5"/>
  <c r="I1278" i="5"/>
  <c r="I424" i="5"/>
  <c r="I1142" i="5"/>
  <c r="I919" i="5"/>
  <c r="I887" i="5"/>
  <c r="I1227" i="5"/>
  <c r="I847" i="5"/>
  <c r="I671" i="5"/>
  <c r="I842" i="5"/>
  <c r="I694" i="5"/>
  <c r="I608" i="5"/>
  <c r="I401" i="5"/>
  <c r="I1266" i="5"/>
  <c r="I633" i="5"/>
  <c r="I439" i="5"/>
  <c r="I1055" i="5"/>
  <c r="I876" i="5"/>
  <c r="I861" i="5"/>
  <c r="I572" i="5"/>
  <c r="I72" i="5"/>
  <c r="I689" i="5"/>
  <c r="I730" i="5"/>
  <c r="I1058" i="5"/>
  <c r="I834" i="5"/>
  <c r="I651" i="5"/>
  <c r="I596" i="5"/>
  <c r="I89" i="5"/>
  <c r="I360" i="5"/>
  <c r="I1083" i="5"/>
  <c r="I363" i="5"/>
  <c r="I653" i="5"/>
  <c r="I419" i="5"/>
  <c r="I533" i="5"/>
  <c r="I82" i="5"/>
  <c r="I1378" i="5"/>
  <c r="I270" i="5"/>
  <c r="I1236" i="5"/>
  <c r="I391" i="5"/>
  <c r="I429" i="5"/>
  <c r="I820" i="5"/>
  <c r="I41" i="5"/>
  <c r="I736" i="5"/>
  <c r="I566" i="5"/>
  <c r="I698" i="5"/>
  <c r="I340" i="5"/>
  <c r="I589" i="5"/>
  <c r="I304" i="5"/>
  <c r="I415" i="5"/>
  <c r="I274" i="5"/>
  <c r="I663" i="5"/>
  <c r="I298" i="5"/>
  <c r="I588" i="5"/>
  <c r="I1230" i="5"/>
  <c r="I738" i="5"/>
  <c r="I636" i="5"/>
  <c r="I81" i="5"/>
  <c r="I451" i="5"/>
  <c r="I534" i="5"/>
  <c r="I891" i="5"/>
  <c r="I761" i="5"/>
  <c r="I384" i="5"/>
  <c r="I385" i="5"/>
  <c r="I637" i="5"/>
  <c r="I1191" i="5"/>
  <c r="I216" i="5"/>
  <c r="I380" i="5"/>
  <c r="I87" i="5"/>
  <c r="I316" i="5"/>
  <c r="I986" i="5"/>
  <c r="I150" i="5"/>
  <c r="I594" i="5"/>
  <c r="I1099" i="5"/>
  <c r="I916" i="5"/>
  <c r="I1023" i="5"/>
  <c r="I585" i="5"/>
  <c r="I903" i="5"/>
  <c r="I899" i="5"/>
  <c r="I650" i="5"/>
  <c r="I128" i="5"/>
  <c r="I255" i="5"/>
  <c r="I558" i="5"/>
  <c r="I953" i="5"/>
  <c r="I37" i="5"/>
  <c r="I122" i="5"/>
  <c r="I112" i="5"/>
  <c r="I1276" i="5"/>
  <c r="I966" i="5"/>
  <c r="I1196" i="5"/>
  <c r="I171" i="5"/>
  <c r="I312" i="5"/>
  <c r="I727" i="5"/>
  <c r="I788" i="5"/>
  <c r="I236" i="5"/>
  <c r="I512" i="5"/>
  <c r="I1019" i="5"/>
  <c r="I665" i="5"/>
  <c r="I375" i="5"/>
  <c r="I667" i="5"/>
  <c r="I191" i="5"/>
  <c r="I226" i="5"/>
  <c r="I503" i="5"/>
  <c r="I605" i="5"/>
  <c r="I5" i="5"/>
  <c r="I587" i="5"/>
  <c r="I975" i="5"/>
  <c r="I6" i="5"/>
  <c r="I1092" i="5"/>
  <c r="I86" i="5"/>
  <c r="I1073" i="5"/>
  <c r="I102" i="5"/>
  <c r="I1243" i="5"/>
  <c r="I301" i="5"/>
  <c r="I210" i="5"/>
  <c r="I523" i="5"/>
  <c r="I257" i="5"/>
  <c r="I7" i="5"/>
  <c r="I1218" i="5"/>
  <c r="I188" i="5"/>
  <c r="I224" i="5"/>
  <c r="I746" i="5"/>
  <c r="I256" i="5"/>
  <c r="I715" i="5"/>
  <c r="I1216" i="5"/>
  <c r="I869" i="5"/>
  <c r="I1388" i="5"/>
  <c r="I900" i="5"/>
  <c r="I518" i="5"/>
  <c r="I806" i="5"/>
  <c r="I642" i="5"/>
  <c r="I782" i="5"/>
  <c r="I894" i="5"/>
  <c r="I131" i="5"/>
  <c r="I1257" i="5"/>
  <c r="I1043" i="5"/>
  <c r="I468" i="5"/>
  <c r="I520" i="5"/>
  <c r="I510" i="5"/>
  <c r="I261" i="5"/>
  <c r="I76" i="5"/>
  <c r="I752" i="5"/>
  <c r="I137" i="5"/>
  <c r="I217" i="5"/>
  <c r="I74" i="5"/>
  <c r="I759" i="5"/>
  <c r="I303" i="5"/>
  <c r="I174" i="5"/>
  <c r="I75" i="5"/>
  <c r="I868" i="5"/>
  <c r="I841" i="5"/>
  <c r="I873" i="5"/>
  <c r="I58" i="5"/>
  <c r="I455" i="5"/>
  <c r="I277" i="5"/>
  <c r="I690" i="5"/>
  <c r="I1267" i="5"/>
  <c r="I1193" i="5"/>
  <c r="I1221" i="5"/>
  <c r="I627" i="5"/>
  <c r="I154" i="5"/>
  <c r="I73" i="5"/>
  <c r="I915" i="5"/>
  <c r="I638" i="5"/>
  <c r="I1095" i="5"/>
  <c r="I399" i="5"/>
  <c r="I1066" i="5"/>
  <c r="I1169" i="5"/>
  <c r="I922" i="5"/>
  <c r="I1263" i="5"/>
  <c r="I317" i="5"/>
  <c r="I683" i="5"/>
  <c r="I941" i="5"/>
  <c r="I64" i="5"/>
  <c r="I251" i="5"/>
  <c r="I728" i="5"/>
  <c r="I460" i="5"/>
  <c r="I22" i="5"/>
  <c r="I1044" i="5"/>
  <c r="I521" i="5"/>
  <c r="I542" i="5"/>
  <c r="I1119" i="5"/>
  <c r="I198" i="5"/>
  <c r="I355" i="5"/>
  <c r="I600" i="5"/>
  <c r="I98" i="5"/>
  <c r="I156" i="5"/>
  <c r="I403" i="5"/>
  <c r="I490" i="5"/>
  <c r="I709" i="5"/>
  <c r="I990" i="5"/>
  <c r="I883" i="5"/>
  <c r="I527" i="5"/>
  <c r="I330" i="5"/>
  <c r="I109" i="5"/>
  <c r="I296" i="5"/>
  <c r="I993" i="5"/>
  <c r="I1062" i="5"/>
  <c r="I874" i="5"/>
  <c r="I383" i="5"/>
  <c r="I810" i="5"/>
  <c r="I957" i="5"/>
  <c r="I230" i="5"/>
  <c r="I194" i="5"/>
  <c r="I352" i="5"/>
  <c r="I90" i="5"/>
  <c r="I763" i="5"/>
  <c r="I155" i="5"/>
  <c r="I91" i="5"/>
  <c r="I699" i="5"/>
  <c r="I1122" i="5"/>
  <c r="I719" i="5"/>
  <c r="I192" i="5"/>
  <c r="I46" i="5"/>
  <c r="I620" i="5"/>
  <c r="I170" i="5"/>
  <c r="I18" i="5"/>
  <c r="I707" i="5"/>
  <c r="I48" i="5"/>
  <c r="I1305" i="5"/>
  <c r="I44" i="5"/>
  <c r="I1134" i="5"/>
  <c r="I502" i="5"/>
  <c r="I1130" i="5"/>
  <c r="I577" i="5"/>
  <c r="I1157" i="5"/>
  <c r="I852" i="5"/>
  <c r="I717" i="5"/>
  <c r="I567" i="5"/>
  <c r="I1219" i="5"/>
  <c r="I93" i="5"/>
  <c r="I525" i="5"/>
  <c r="I108" i="5"/>
  <c r="I438" i="5"/>
  <c r="I950" i="5"/>
  <c r="I96" i="5"/>
  <c r="I494" i="5"/>
  <c r="I126" i="5"/>
  <c r="I386" i="5"/>
  <c r="I654" i="5"/>
  <c r="I499" i="5"/>
  <c r="I78" i="5"/>
  <c r="I1178" i="5"/>
  <c r="I853" i="5"/>
  <c r="I434" i="5"/>
  <c r="I1068" i="5"/>
  <c r="I1407" i="5"/>
  <c r="I1180" i="5"/>
  <c r="I1215" i="5"/>
  <c r="I733" i="5"/>
  <c r="I1069" i="5"/>
  <c r="I110" i="5"/>
  <c r="I377" i="5"/>
  <c r="I929" i="5"/>
  <c r="I348" i="5"/>
  <c r="I1080" i="5"/>
  <c r="I659" i="5"/>
  <c r="I14" i="5"/>
  <c r="I811" i="5"/>
  <c r="I283" i="5"/>
  <c r="I1094" i="5"/>
  <c r="I77" i="5"/>
  <c r="I1201" i="5"/>
  <c r="I517" i="5"/>
  <c r="I3" i="5"/>
  <c r="I815" i="5"/>
  <c r="I607" i="5"/>
  <c r="I511" i="5"/>
  <c r="I248" i="5"/>
  <c r="I218" i="5"/>
  <c r="I70" i="5"/>
  <c r="I626" i="5"/>
  <c r="I1424" i="5"/>
  <c r="I1399" i="5"/>
  <c r="I1250" i="5"/>
  <c r="I1145" i="5"/>
  <c r="I461" i="5"/>
  <c r="I412" i="5"/>
  <c r="I354" i="5"/>
  <c r="I720" i="5"/>
  <c r="I731" i="5"/>
  <c r="I553" i="5"/>
  <c r="I532" i="5"/>
  <c r="I970" i="5"/>
  <c r="I495" i="5"/>
  <c r="I1030" i="5"/>
  <c r="I838" i="5"/>
  <c r="I85" i="5"/>
  <c r="I314" i="5"/>
  <c r="I29" i="5"/>
  <c r="I943" i="5"/>
  <c r="I1418" i="5"/>
  <c r="I443" i="5"/>
  <c r="I871" i="5"/>
  <c r="I645" i="5"/>
  <c r="I739" i="5"/>
  <c r="I836" i="5"/>
  <c r="I964" i="5"/>
  <c r="I331" i="5"/>
  <c r="I672" i="5"/>
  <c r="I450" i="5"/>
  <c r="I179" i="5"/>
  <c r="I88" i="5"/>
  <c r="I823" i="5"/>
  <c r="I172" i="5"/>
  <c r="I706" i="5"/>
  <c r="I522" i="5"/>
  <c r="I47" i="5"/>
  <c r="I1294" i="5"/>
  <c r="I669" i="5"/>
  <c r="I408" i="5"/>
  <c r="I630" i="5"/>
  <c r="I704" i="5"/>
  <c r="I497" i="5"/>
  <c r="I925" i="5"/>
  <c r="I1046" i="5"/>
  <c r="I649" i="5"/>
  <c r="I1419" i="5"/>
  <c r="I682" i="5"/>
  <c r="I781" i="5"/>
  <c r="I673" i="5"/>
  <c r="I928" i="5"/>
  <c r="I1326" i="5"/>
  <c r="I987" i="5"/>
  <c r="I410" i="5"/>
  <c r="I447" i="5"/>
  <c r="I185" i="5"/>
  <c r="I813" i="5"/>
  <c r="I1144" i="5"/>
  <c r="I791" i="5"/>
  <c r="I1254" i="5"/>
  <c r="I827" i="5"/>
  <c r="I612" i="5"/>
  <c r="I933" i="5"/>
  <c r="I571" i="5"/>
  <c r="I67" i="5"/>
  <c r="I978" i="5"/>
  <c r="I390" i="5"/>
  <c r="I253" i="5"/>
  <c r="I470" i="5"/>
  <c r="I1334" i="5"/>
  <c r="I658" i="5"/>
  <c r="I281" i="5"/>
  <c r="I1049" i="5"/>
  <c r="I433" i="5"/>
  <c r="I622" i="5"/>
  <c r="I246" i="5"/>
  <c r="I94" i="5"/>
  <c r="I262" i="5"/>
  <c r="I142" i="5"/>
  <c r="I196" i="5"/>
  <c r="I1109" i="5"/>
  <c r="I297" i="5"/>
  <c r="I13" i="5"/>
  <c r="I603" i="5"/>
  <c r="I382" i="5"/>
  <c r="I509" i="5"/>
  <c r="I182" i="5"/>
  <c r="I787" i="5"/>
  <c r="I1192" i="5"/>
  <c r="I568" i="5"/>
  <c r="I1423" i="5"/>
  <c r="I1355" i="5"/>
  <c r="I228" i="5"/>
  <c r="I743" i="5"/>
  <c r="I426" i="5"/>
  <c r="I769" i="5"/>
  <c r="I83" i="5"/>
  <c r="I1127" i="5"/>
  <c r="I574" i="5"/>
  <c r="I374" i="5"/>
  <c r="I1105" i="5"/>
  <c r="I937" i="5"/>
  <c r="I960" i="5"/>
  <c r="I934" i="5"/>
  <c r="I1206" i="5"/>
  <c r="I115" i="5"/>
  <c r="I812" i="5"/>
  <c r="I575" i="5"/>
  <c r="I45" i="5"/>
  <c r="I123" i="5"/>
  <c r="I51" i="5"/>
  <c r="I785" i="5"/>
  <c r="I1261" i="5"/>
  <c r="I840" i="5"/>
  <c r="I604" i="5"/>
  <c r="I576" i="5"/>
  <c r="I389" i="5"/>
  <c r="I84" i="5"/>
  <c r="I466" i="5"/>
  <c r="I1375" i="5"/>
  <c r="I971" i="5"/>
  <c r="I1249" i="5"/>
  <c r="I339" i="5"/>
  <c r="I205" i="5"/>
  <c r="I147" i="5"/>
  <c r="I652" i="5"/>
  <c r="I1264" i="5"/>
  <c r="I290" i="5"/>
  <c r="I779" i="5"/>
  <c r="I1373" i="5"/>
  <c r="I1445" i="5"/>
  <c r="I140" i="5"/>
  <c r="I423" i="5"/>
  <c r="I469" i="5"/>
  <c r="I491" i="5"/>
  <c r="I61" i="5"/>
  <c r="I463" i="5"/>
  <c r="I404" i="5"/>
  <c r="I1335" i="5"/>
  <c r="I458" i="5"/>
  <c r="I203" i="5"/>
  <c r="I457" i="5"/>
  <c r="I80" i="5"/>
  <c r="I219" i="5"/>
  <c r="I180" i="5"/>
  <c r="I103" i="5"/>
  <c r="I229" i="5"/>
  <c r="I104" i="5"/>
  <c r="I343" i="5"/>
  <c r="I161" i="5"/>
  <c r="I718" i="5"/>
  <c r="I285" i="5"/>
  <c r="I213" i="5"/>
  <c r="I560" i="5"/>
  <c r="I905" i="5"/>
  <c r="I514" i="5"/>
  <c r="I907" i="5"/>
  <c r="I1176" i="5"/>
  <c r="I162" i="5"/>
  <c r="I62" i="5"/>
  <c r="I892" i="5"/>
  <c r="I1037" i="5"/>
  <c r="I1024" i="5"/>
  <c r="I40" i="5"/>
  <c r="I421" i="5"/>
  <c r="I129" i="5"/>
  <c r="I1363" i="5"/>
  <c r="I531" i="5"/>
  <c r="I23" i="5"/>
  <c r="I616" i="5"/>
  <c r="I1430" i="5"/>
  <c r="I1195" i="5"/>
  <c r="I1009" i="5"/>
  <c r="I120" i="5"/>
  <c r="I288" i="5"/>
  <c r="I442" i="5"/>
  <c r="I50" i="5"/>
  <c r="I555" i="5"/>
  <c r="I492" i="5"/>
  <c r="I33" i="5"/>
  <c r="I313" i="5"/>
  <c r="I334" i="5"/>
  <c r="I1420" i="5"/>
  <c r="I1262" i="5"/>
  <c r="I435" i="5"/>
  <c r="I222" i="5"/>
  <c r="I1041" i="5"/>
  <c r="I173" i="5"/>
  <c r="I1078" i="5"/>
  <c r="I25" i="5"/>
  <c r="I906" i="5"/>
  <c r="I790" i="5"/>
  <c r="I1461" i="5"/>
  <c r="I127" i="5"/>
  <c r="I610" i="5"/>
  <c r="I289" i="5"/>
  <c r="I681" i="5"/>
  <c r="I212" i="5"/>
  <c r="I543" i="5"/>
  <c r="I639" i="5"/>
  <c r="I346" i="5"/>
  <c r="I1228" i="5"/>
  <c r="I564" i="5"/>
  <c r="I908" i="5"/>
  <c r="I397" i="5"/>
  <c r="I866" i="5"/>
  <c r="I666" i="5"/>
  <c r="I207" i="5"/>
  <c r="I655" i="5"/>
  <c r="I32" i="5"/>
  <c r="I125" i="5"/>
  <c r="I479" i="5"/>
  <c r="I71" i="5"/>
  <c r="I1288" i="5"/>
  <c r="I52" i="5"/>
  <c r="I740" i="5"/>
  <c r="I1162" i="5"/>
  <c r="I34" i="5"/>
  <c r="I39" i="5"/>
  <c r="I1248" i="5"/>
  <c r="I138" i="5"/>
  <c r="I909" i="5"/>
  <c r="I855" i="5"/>
  <c r="I244" i="5"/>
  <c r="I741" i="5"/>
  <c r="I59" i="5"/>
  <c r="I187" i="5"/>
  <c r="I803" i="5"/>
  <c r="I995" i="5"/>
  <c r="I1307" i="5"/>
  <c r="I954" i="5"/>
  <c r="I1013" i="5"/>
  <c r="I190" i="5"/>
  <c r="I1447" i="5"/>
  <c r="I234" i="5"/>
  <c r="I223" i="5"/>
  <c r="I105" i="5"/>
  <c r="I1256" i="5"/>
  <c r="I111" i="5"/>
  <c r="I117" i="5"/>
  <c r="I49" i="5"/>
  <c r="I60" i="5"/>
  <c r="I258" i="5"/>
  <c r="I158" i="5"/>
  <c r="I854" i="5"/>
  <c r="I263" i="5"/>
  <c r="I1327" i="5"/>
  <c r="I1085" i="5"/>
  <c r="I24" i="5"/>
  <c r="I422" i="5"/>
  <c r="I1437" i="5"/>
  <c r="I63" i="5"/>
  <c r="I955" i="5"/>
  <c r="I249" i="5"/>
  <c r="I1060" i="5"/>
  <c r="I911" i="5"/>
  <c r="I26" i="5"/>
  <c r="I1466" i="5"/>
  <c r="I1272" i="5"/>
  <c r="I489" i="5"/>
  <c r="I967" i="5"/>
  <c r="I233" i="5"/>
  <c r="I1172" i="5"/>
  <c r="I1222" i="5"/>
  <c r="I398" i="5"/>
  <c r="I1181" i="5"/>
  <c r="I839" i="5"/>
  <c r="I488" i="5"/>
  <c r="I1067" i="5"/>
  <c r="I851" i="5"/>
  <c r="I1442" i="5"/>
  <c r="I524" i="5"/>
  <c r="I1404" i="5"/>
  <c r="I130" i="5"/>
  <c r="I119" i="5"/>
  <c r="I1379" i="5"/>
  <c r="I765" i="5"/>
  <c r="I1308" i="5"/>
  <c r="I680" i="5"/>
  <c r="I101" i="5"/>
  <c r="I563" i="5"/>
  <c r="I333" i="5"/>
  <c r="I973" i="5"/>
  <c r="I870" i="5"/>
  <c r="I983" i="5"/>
  <c r="I529" i="5"/>
  <c r="I328" i="5"/>
  <c r="I206" i="5"/>
  <c r="I565" i="5"/>
  <c r="I1133" i="5"/>
  <c r="I407" i="5"/>
  <c r="I441" i="5"/>
  <c r="I998" i="5"/>
  <c r="I12" i="5"/>
  <c r="I678" i="5"/>
  <c r="I28" i="5"/>
  <c r="I932" i="5"/>
  <c r="I677" i="5"/>
  <c r="I804" i="5"/>
  <c r="I793" i="5"/>
  <c r="I445" i="5"/>
  <c r="I431" i="5"/>
  <c r="I818" i="5"/>
  <c r="I1118" i="5"/>
  <c r="I295" i="5"/>
  <c r="I327" i="5"/>
  <c r="I1462" i="5"/>
  <c r="I686" i="5"/>
  <c r="I320" i="5"/>
  <c r="I541" i="5"/>
  <c r="I1136" i="5"/>
  <c r="I562" i="5"/>
  <c r="I711" i="5"/>
  <c r="I1464" i="5"/>
  <c r="I1059" i="5"/>
  <c r="I405" i="5"/>
  <c r="I1025" i="5"/>
  <c r="I282" i="5"/>
  <c r="I400" i="5"/>
  <c r="I20" i="5"/>
  <c r="I745" i="5"/>
  <c r="I30" i="5"/>
  <c r="I507" i="5"/>
  <c r="I1453" i="5"/>
  <c r="I705" i="5"/>
  <c r="I914" i="5"/>
  <c r="I1352" i="5"/>
  <c r="I697" i="5"/>
  <c r="I1448" i="5"/>
  <c r="I199" i="5"/>
  <c r="I1376" i="5"/>
  <c r="I611" i="5"/>
  <c r="I935" i="5"/>
  <c r="I116" i="5"/>
  <c r="I1309" i="5"/>
  <c r="I1435" i="5"/>
  <c r="I778" i="5"/>
  <c r="I1137" i="5"/>
  <c r="I1433" i="5"/>
  <c r="I107" i="5"/>
  <c r="I467" i="5"/>
  <c r="I284" i="5"/>
  <c r="I780" i="5"/>
  <c r="I347" i="5"/>
  <c r="I508" i="5"/>
  <c r="I923" i="5"/>
  <c r="I197" i="5"/>
  <c r="I884" i="5"/>
  <c r="I963" i="5"/>
  <c r="I1350" i="5"/>
  <c r="I321" i="5"/>
  <c r="I373" i="5"/>
  <c r="I241" i="5"/>
  <c r="I606" i="5"/>
  <c r="I493" i="5"/>
  <c r="I1416" i="5"/>
  <c r="I238" i="5"/>
  <c r="I1202" i="5"/>
  <c r="I530" i="5"/>
  <c r="I302" i="5"/>
  <c r="I1160" i="5"/>
  <c r="I427" i="5"/>
  <c r="I254" i="5"/>
  <c r="I824" i="5"/>
  <c r="I688" i="5"/>
  <c r="I306" i="5"/>
  <c r="I1010" i="5"/>
  <c r="I1258" i="5"/>
  <c r="I135" i="5"/>
  <c r="I691" i="5"/>
  <c r="I559" i="5"/>
  <c r="I1397" i="5"/>
  <c r="I21" i="5"/>
  <c r="I644" i="5"/>
  <c r="I628" i="5"/>
  <c r="I805" i="5"/>
  <c r="I540" i="5"/>
  <c r="I292" i="5"/>
  <c r="I208" i="5"/>
  <c r="I1340" i="5"/>
  <c r="I42" i="5"/>
  <c r="I809" i="5"/>
  <c r="I1177" i="5"/>
  <c r="I687" i="5"/>
  <c r="I1064" i="5"/>
  <c r="I968" i="5"/>
  <c r="I215" i="5"/>
  <c r="I1436" i="5"/>
  <c r="I930" i="5"/>
  <c r="I1367" i="5"/>
  <c r="I356" i="5"/>
  <c r="I722" i="5"/>
  <c r="I341" i="5"/>
  <c r="I1026" i="5"/>
  <c r="I996" i="5"/>
  <c r="I1008" i="5"/>
  <c r="I1189" i="5"/>
  <c r="I440" i="5"/>
  <c r="I1450" i="5"/>
  <c r="I881" i="5"/>
  <c r="I506" i="5"/>
  <c r="I1428" i="5"/>
  <c r="I601" i="5"/>
  <c r="I742" i="5"/>
  <c r="I1446" i="5"/>
  <c r="I1093" i="5"/>
  <c r="I204" i="5"/>
  <c r="I526" i="5"/>
  <c r="I1255" i="5"/>
  <c r="I250" i="5"/>
  <c r="I784" i="5"/>
  <c r="I1312" i="5"/>
  <c r="I624" i="5"/>
  <c r="I1400" i="5"/>
  <c r="I35" i="5"/>
  <c r="I802" i="5"/>
  <c r="I136" i="5"/>
  <c r="I436" i="5"/>
  <c r="I1235" i="5"/>
  <c r="I118" i="5"/>
  <c r="I1425" i="5"/>
  <c r="I1463" i="5"/>
  <c r="I744" i="5"/>
  <c r="I535" i="5"/>
  <c r="I1163" i="5"/>
  <c r="I1237" i="5"/>
  <c r="I792" i="5"/>
  <c r="I843" i="5"/>
  <c r="I513" i="5"/>
  <c r="I1348" i="5"/>
  <c r="I225" i="5"/>
  <c r="I1353" i="5"/>
  <c r="I1365" i="5"/>
  <c r="I159" i="5"/>
  <c r="I846" i="5"/>
  <c r="I1132" i="5"/>
  <c r="I1330" i="5"/>
  <c r="I888" i="5"/>
  <c r="I286" i="5"/>
  <c r="I640" i="5"/>
  <c r="I38" i="5"/>
  <c r="I269" i="5"/>
  <c r="I1098" i="5"/>
  <c r="I597" i="5"/>
  <c r="I1380" i="5"/>
  <c r="I15" i="5"/>
  <c r="I865" i="5"/>
  <c r="I984" i="5"/>
  <c r="I425" i="5"/>
  <c r="I43" i="5"/>
  <c r="I345" i="5"/>
  <c r="I371" i="5"/>
  <c r="I1053" i="5"/>
  <c r="I143" i="5"/>
  <c r="I309" i="5"/>
  <c r="I264" i="5"/>
  <c r="I1452" i="5"/>
  <c r="I554" i="5"/>
  <c r="I1194" i="5"/>
  <c r="I1042" i="5"/>
  <c r="I464" i="5"/>
  <c r="I324" i="5"/>
  <c r="I273" i="5"/>
  <c r="I515" i="5"/>
  <c r="I453" i="5"/>
  <c r="I448" i="5"/>
  <c r="I1084" i="5"/>
  <c r="I79" i="5"/>
  <c r="I1349" i="5"/>
  <c r="I1164" i="5"/>
  <c r="I221" i="5"/>
  <c r="I1045" i="5"/>
  <c r="I760" i="5"/>
  <c r="I329" i="5"/>
  <c r="I1031" i="5"/>
  <c r="I1117" i="5"/>
  <c r="I417" i="5"/>
  <c r="I910" i="5"/>
  <c r="I902" i="5"/>
  <c r="I392" i="5"/>
  <c r="I721" i="5"/>
  <c r="I880" i="5"/>
  <c r="I713" i="5"/>
  <c r="I388" i="5"/>
  <c r="I323" i="5"/>
  <c r="I1451" i="5"/>
  <c r="I1229" i="5"/>
  <c r="I708" i="5"/>
  <c r="I1011" i="5"/>
  <c r="I387" i="5"/>
  <c r="I786" i="5"/>
  <c r="I504" i="5"/>
  <c r="I268" i="5"/>
  <c r="I68" i="5"/>
  <c r="I452" i="5"/>
  <c r="I1220" i="5"/>
  <c r="I1186" i="5"/>
  <c r="I1432" i="5"/>
  <c r="I409" i="5"/>
  <c r="I291" i="5"/>
  <c r="I1459" i="5"/>
  <c r="I1170" i="5"/>
  <c r="I1190" i="5"/>
  <c r="I732" i="5"/>
  <c r="I351" i="5"/>
  <c r="I349" i="5"/>
  <c r="I771" i="5"/>
  <c r="I980" i="5"/>
  <c r="I1422" i="5"/>
  <c r="I310" i="5"/>
  <c r="I1287" i="5"/>
  <c r="I613" i="5"/>
  <c r="I369" i="5"/>
  <c r="I844" i="5"/>
  <c r="I27" i="5"/>
  <c r="I300" i="5"/>
  <c r="I599" i="5"/>
  <c r="I1394" i="5"/>
  <c r="I332" i="5"/>
  <c r="I1091" i="5"/>
  <c r="I1318" i="5"/>
  <c r="I237" i="5"/>
  <c r="I265" i="5"/>
  <c r="I783" i="5"/>
  <c r="I326" i="5"/>
  <c r="I1047" i="5"/>
  <c r="I505" i="5"/>
  <c r="I259" i="5"/>
  <c r="I1427" i="5"/>
  <c r="I1004" i="5"/>
  <c r="I160" i="5"/>
  <c r="I982" i="5"/>
  <c r="I177" i="5"/>
  <c r="I1082" i="5"/>
  <c r="I163" i="5"/>
  <c r="I1431" i="5"/>
  <c r="I940" i="5"/>
  <c r="I539" i="5"/>
  <c r="I444" i="5"/>
  <c r="I1410" i="5"/>
  <c r="I287" i="5"/>
  <c r="I1171" i="5"/>
  <c r="I860" i="5"/>
  <c r="I69" i="5"/>
  <c r="I897" i="5"/>
  <c r="I822" i="5"/>
  <c r="I148" i="5"/>
  <c r="I617" i="5"/>
  <c r="I1460" i="5"/>
  <c r="I66" i="5"/>
  <c r="I748" i="5"/>
  <c r="I406" i="5"/>
  <c r="I220" i="5"/>
  <c r="I465" i="5"/>
  <c r="I200" i="5"/>
  <c r="I999" i="5"/>
  <c r="I325" i="5"/>
  <c r="I1369" i="5"/>
  <c r="I1070" i="5"/>
  <c r="I272" i="5"/>
  <c r="I1036" i="5"/>
  <c r="I1386" i="5"/>
  <c r="I1429" i="5"/>
  <c r="I157" i="5"/>
  <c r="I1356" i="5"/>
  <c r="I370" i="5"/>
  <c r="I849" i="5"/>
  <c r="I57" i="5"/>
  <c r="I1377" i="5"/>
  <c r="I121" i="5"/>
  <c r="I353" i="5"/>
  <c r="I1273" i="5"/>
  <c r="I726" i="5"/>
  <c r="I214" i="5"/>
  <c r="I31" i="5"/>
  <c r="I65" i="5"/>
  <c r="I141" i="5"/>
  <c r="AQ7" i="5" l="1"/>
</calcChain>
</file>

<file path=xl/sharedStrings.xml><?xml version="1.0" encoding="utf-8"?>
<sst xmlns="http://schemas.openxmlformats.org/spreadsheetml/2006/main" count="33849" uniqueCount="16758">
  <si>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</si>
  <si>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</si>
  <si>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</si>
  <si>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</si>
  <si>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</si>
  <si>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</si>
  <si>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</si>
  <si>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</si>
  <si>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</si>
  <si>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</si>
  <si>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</si>
  <si>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</si>
  <si>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</si>
  <si>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</si>
  <si>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</si>
  <si>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</si>
  <si>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</si>
  <si>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</si>
  <si>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</si>
  <si>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</si>
  <si>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</si>
  <si>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</si>
  <si>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</si>
  <si>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</si>
  <si>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</si>
  <si>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</si>
  <si>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</si>
  <si>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</si>
  <si>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</si>
  <si>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</si>
  <si>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</si>
  <si>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</si>
  <si>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</si>
  <si>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</si>
  <si>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</si>
  <si>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</si>
  <si>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</si>
  <si>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</si>
  <si>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</si>
  <si>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</si>
  <si>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</si>
  <si>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</si>
  <si>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</si>
  <si>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</si>
  <si>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</si>
  <si>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</si>
  <si>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</si>
  <si>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</si>
  <si>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</si>
  <si>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</si>
  <si>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</si>
  <si>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</si>
  <si>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</si>
  <si>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</si>
  <si>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</si>
  <si>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</si>
  <si>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</si>
  <si>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</si>
  <si>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</si>
  <si>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</si>
  <si>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</si>
  <si>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</si>
  <si>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</si>
  <si>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</si>
  <si>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</si>
  <si>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</si>
  <si>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</si>
  <si>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</si>
  <si>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</si>
  <si>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</si>
  <si>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</si>
  <si>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</si>
  <si>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</si>
  <si>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</si>
  <si>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</si>
  <si>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</si>
  <si>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</si>
  <si>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</si>
  <si>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</si>
  <si>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</si>
  <si>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</si>
  <si>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</si>
  <si>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</si>
  <si>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</si>
  <si>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</si>
  <si>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</si>
  <si>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</si>
  <si>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</si>
  <si>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</si>
  <si>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</si>
  <si>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</si>
  <si>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</si>
  <si>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</si>
  <si>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</si>
  <si>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</si>
  <si>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</si>
  <si>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</si>
  <si>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</si>
  <si>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</si>
  <si>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</si>
  <si>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</si>
  <si>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</si>
  <si>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</si>
  <si>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</si>
  <si>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</si>
  <si>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</si>
  <si>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</si>
  <si>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</si>
  <si>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</si>
  <si>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</si>
  <si>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</si>
  <si>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</si>
  <si>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</si>
  <si>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</si>
  <si>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</si>
  <si>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</si>
  <si>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</si>
  <si>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</si>
  <si>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</si>
  <si>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</si>
  <si>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</si>
  <si>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</si>
  <si>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</si>
  <si>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</si>
  <si>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</si>
  <si>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</si>
  <si>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</si>
  <si>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</si>
  <si>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</si>
  <si>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</si>
  <si>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</si>
  <si>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</si>
  <si>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</si>
  <si>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</si>
  <si>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</si>
  <si>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</si>
  <si>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</si>
  <si>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</si>
  <si>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</si>
  <si>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</si>
  <si>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</si>
  <si>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</si>
  <si>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</si>
  <si>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</si>
  <si>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</si>
  <si>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</si>
  <si>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</si>
  <si>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</si>
  <si>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</si>
  <si>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</si>
  <si>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</si>
  <si>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</si>
  <si>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</si>
  <si>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</si>
  <si>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</si>
  <si>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</si>
  <si>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</si>
  <si>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</si>
  <si>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</si>
  <si>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</si>
  <si>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</si>
  <si>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</si>
  <si>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</si>
  <si>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</si>
  <si>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</si>
  <si>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</si>
  <si>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</si>
  <si>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</si>
  <si>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</si>
  <si>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</si>
  <si>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</si>
  <si>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</si>
  <si>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</si>
  <si>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</si>
  <si>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</si>
  <si>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</si>
  <si>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</si>
  <si>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</si>
  <si>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</si>
  <si>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</si>
  <si>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</si>
  <si>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</si>
  <si>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</si>
  <si>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</si>
  <si>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</si>
  <si>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</si>
  <si>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</si>
  <si>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</si>
  <si>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</si>
  <si>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</si>
  <si>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</si>
  <si>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</si>
  <si>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</si>
  <si>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</si>
  <si>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</si>
  <si>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</si>
  <si>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</si>
  <si>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</si>
  <si>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</si>
  <si>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</si>
  <si>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</si>
  <si>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</si>
  <si>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</si>
  <si>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</si>
  <si>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</si>
  <si>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</si>
  <si>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</si>
  <si>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</si>
  <si>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</si>
  <si>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</si>
  <si>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</si>
  <si>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</si>
  <si>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</si>
  <si>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</si>
  <si>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</si>
  <si>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</si>
  <si>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</si>
  <si>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</si>
  <si>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</si>
  <si>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</si>
  <si>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</si>
  <si>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</si>
  <si>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</si>
  <si>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</si>
  <si>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</si>
  <si>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</si>
  <si>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</si>
  <si>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</si>
  <si>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</si>
  <si>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</si>
  <si>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</si>
  <si>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</si>
  <si>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</si>
  <si>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</si>
  <si>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</si>
  <si>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</si>
  <si>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</si>
  <si>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</si>
  <si>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</si>
  <si>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</si>
  <si>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</si>
  <si>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</si>
  <si>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</si>
  <si>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</si>
  <si>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</si>
  <si>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</si>
  <si>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</si>
  <si>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</si>
  <si>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</si>
  <si>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</si>
  <si>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</si>
  <si>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</si>
  <si>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</si>
  <si>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</si>
  <si>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</si>
  <si>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</si>
  <si>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</si>
  <si>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</si>
  <si>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</si>
  <si>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</si>
  <si>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</si>
  <si>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</si>
  <si>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</si>
  <si>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</si>
  <si>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</si>
  <si>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</si>
  <si>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</si>
  <si>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</si>
  <si>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</si>
  <si>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</si>
  <si>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</si>
  <si>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</si>
  <si>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</si>
  <si>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</si>
  <si>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</si>
  <si>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</si>
  <si>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</si>
  <si>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</si>
  <si>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</si>
  <si>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</si>
  <si>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</si>
  <si>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</si>
  <si>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</si>
  <si>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</si>
  <si>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</si>
  <si>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</si>
  <si>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</si>
  <si>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</si>
  <si>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</si>
  <si>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</si>
  <si>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</si>
  <si>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</si>
  <si>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</si>
  <si>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</si>
  <si>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</si>
  <si>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</si>
  <si>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</si>
  <si>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</si>
  <si>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</si>
  <si>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</si>
  <si>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</si>
  <si>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</si>
  <si>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</si>
  <si>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</si>
  <si>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</si>
  <si>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</si>
  <si>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</si>
  <si>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</si>
  <si>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</si>
  <si>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</si>
  <si>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</si>
  <si>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</si>
  <si>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</si>
  <si>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</si>
  <si>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</si>
  <si>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</si>
  <si>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</si>
  <si>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</si>
  <si>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</si>
  <si>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</si>
  <si>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</si>
  <si>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</si>
  <si>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</si>
  <si>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</si>
  <si>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</si>
  <si>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</si>
  <si>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</si>
  <si>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</si>
  <si>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</si>
  <si>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</si>
  <si>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</si>
  <si>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</si>
  <si>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</si>
  <si>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</si>
  <si>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</si>
  <si>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</si>
  <si>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</si>
  <si>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</si>
  <si>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</si>
  <si>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</si>
  <si>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</si>
  <si>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</si>
  <si>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</si>
  <si>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</si>
  <si>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</si>
  <si>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</si>
  <si>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</si>
  <si>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</si>
  <si>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</si>
  <si>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</si>
  <si>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</si>
  <si>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</si>
  <si>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</si>
  <si>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</si>
  <si>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</si>
  <si>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</si>
  <si>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</si>
  <si>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</si>
  <si>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</si>
  <si>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</si>
  <si>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</si>
  <si>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</si>
  <si>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</si>
  <si>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</si>
  <si>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</si>
  <si>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</si>
  <si>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</si>
  <si>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</si>
  <si>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</si>
  <si>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</si>
  <si>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</si>
  <si>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</si>
  <si>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</si>
  <si>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</si>
  <si>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</si>
  <si>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</si>
  <si>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</si>
  <si>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</si>
  <si>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</si>
  <si>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</si>
  <si>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</si>
  <si>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</si>
  <si>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</si>
  <si>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</si>
  <si>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</si>
  <si>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</si>
  <si>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</si>
  <si>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</si>
  <si>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</si>
  <si>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</si>
  <si>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</si>
  <si>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</si>
  <si>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</si>
  <si>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</si>
  <si>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</si>
  <si>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</si>
  <si>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</si>
  <si>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</si>
  <si>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</si>
  <si>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</si>
  <si>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</si>
  <si>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</si>
  <si>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</si>
  <si>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</si>
  <si>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</si>
  <si>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</si>
  <si>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</si>
  <si>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</si>
  <si>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</si>
  <si>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</si>
  <si>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</si>
  <si>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</si>
  <si>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</si>
  <si>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</si>
  <si>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</si>
  <si>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</si>
  <si>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</si>
  <si>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</si>
  <si>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</si>
  <si>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</si>
  <si>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</si>
  <si>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</si>
  <si>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</si>
  <si>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</si>
  <si>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</si>
  <si>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</si>
  <si>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</si>
  <si>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</si>
  <si>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</si>
  <si>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</si>
  <si>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</si>
  <si>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</si>
  <si>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</si>
  <si>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</si>
  <si>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</si>
  <si>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</si>
  <si>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</si>
  <si>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</si>
  <si>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</si>
  <si>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</si>
  <si>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</si>
  <si>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</si>
  <si>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</si>
  <si>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</si>
  <si>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</si>
  <si>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</si>
  <si>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</si>
  <si>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</si>
  <si>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</si>
  <si>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</si>
  <si>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</si>
  <si>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</si>
  <si>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</si>
  <si>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</si>
  <si>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</si>
  <si>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</si>
  <si>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</si>
  <si>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</si>
  <si>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</si>
  <si>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</si>
  <si>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</si>
  <si>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</si>
  <si>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</si>
  <si>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</si>
  <si>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</si>
  <si>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</si>
  <si>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</si>
  <si>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</si>
  <si>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</si>
  <si>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</si>
  <si>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</si>
  <si>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</si>
  <si>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</si>
  <si>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</si>
  <si>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</si>
  <si>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</si>
  <si>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</si>
  <si>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</si>
  <si>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</si>
  <si>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</si>
  <si>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</si>
  <si>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</si>
  <si>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</si>
  <si>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</si>
  <si>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</si>
  <si>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</si>
  <si>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</si>
  <si>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</si>
  <si>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</si>
  <si>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</si>
  <si>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</si>
  <si>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</si>
  <si>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</si>
  <si>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</si>
  <si>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</si>
  <si>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</si>
  <si>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</si>
  <si>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</si>
  <si>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</si>
  <si>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</si>
  <si>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</si>
  <si>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</si>
  <si>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</si>
  <si>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</si>
  <si>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</si>
  <si>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</si>
  <si>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</si>
  <si>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</si>
  <si>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</si>
  <si>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</si>
  <si>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</si>
  <si>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</si>
  <si>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</si>
  <si>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</si>
  <si>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</si>
  <si>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</si>
  <si>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</si>
  <si>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</si>
  <si>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</si>
  <si>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</si>
  <si>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</si>
  <si>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</si>
  <si>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</si>
  <si>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</si>
  <si>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</si>
  <si>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</si>
  <si>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</si>
  <si>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</si>
  <si>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</si>
  <si>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</si>
  <si>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</si>
  <si>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</si>
  <si>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</si>
  <si>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</si>
  <si>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</si>
  <si>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</si>
  <si>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</si>
  <si>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</si>
  <si>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</si>
  <si>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</si>
  <si>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</si>
  <si>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</si>
  <si>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</si>
  <si>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</si>
  <si>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</si>
  <si>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</si>
  <si>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</si>
  <si>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</si>
  <si>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</si>
  <si>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</si>
  <si>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</si>
  <si>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</si>
  <si>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</si>
  <si>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</si>
  <si>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</si>
  <si>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</si>
  <si>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</si>
  <si>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</si>
  <si>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</si>
  <si>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</si>
  <si>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</si>
  <si>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</si>
  <si>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</si>
  <si>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</si>
  <si>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</si>
  <si>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</si>
  <si>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</si>
  <si>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</si>
  <si>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</si>
  <si>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</si>
  <si>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</si>
  <si>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</si>
  <si>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</si>
  <si>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</si>
  <si>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</si>
  <si>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</si>
  <si>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</si>
  <si>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</si>
  <si>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</si>
  <si>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</si>
  <si>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</si>
  <si>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</si>
  <si>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</si>
  <si>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</si>
  <si>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</si>
  <si>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</si>
  <si>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</si>
  <si>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</si>
  <si>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</si>
  <si>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</si>
  <si>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</si>
  <si>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</si>
  <si>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</si>
  <si>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</si>
  <si>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</si>
  <si>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</si>
  <si>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</si>
  <si>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</si>
  <si>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</si>
  <si>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</si>
  <si>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</si>
  <si>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</si>
  <si>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</si>
  <si>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</si>
  <si>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</si>
  <si>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</si>
  <si>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</si>
  <si>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</si>
  <si>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</si>
  <si>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</si>
  <si>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</si>
  <si>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</si>
  <si>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</si>
  <si>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</si>
  <si>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</si>
  <si>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</si>
  <si>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</si>
  <si>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</si>
  <si>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</si>
  <si>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</si>
  <si>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</si>
  <si>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</si>
  <si>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</si>
  <si>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</si>
  <si>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</si>
  <si>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</si>
  <si>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</si>
  <si>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</si>
  <si>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</si>
  <si>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</si>
  <si>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</si>
  <si>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</si>
  <si>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</si>
  <si>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</si>
  <si>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</si>
  <si>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</si>
  <si>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</si>
  <si>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</si>
  <si>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</si>
  <si>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</si>
  <si>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</si>
  <si>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</si>
  <si>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</si>
  <si>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</si>
  <si>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</si>
  <si>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</si>
  <si>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</si>
  <si>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</si>
  <si>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</si>
  <si>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</si>
  <si>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</si>
  <si>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</si>
  <si>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</si>
  <si>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</si>
  <si>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</si>
  <si>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</si>
  <si>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</si>
  <si>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</si>
  <si>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</si>
  <si>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</si>
  <si>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</si>
  <si>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</si>
  <si>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</si>
  <si>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</si>
  <si>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</si>
  <si>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</si>
  <si>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</si>
  <si>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</si>
  <si>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</si>
  <si>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</si>
  <si>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</si>
  <si>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</si>
  <si>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</si>
  <si>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</si>
  <si>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</si>
  <si>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</si>
  <si>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</si>
  <si>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</si>
  <si>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</si>
  <si>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</si>
  <si>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</si>
  <si>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</si>
  <si>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</si>
  <si>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</si>
  <si>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</si>
  <si>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</si>
  <si>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</si>
  <si>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</si>
  <si>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</si>
  <si>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</si>
  <si>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</si>
  <si>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</si>
  <si>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</si>
  <si>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</si>
  <si>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</si>
  <si>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</si>
  <si>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</si>
  <si>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</si>
  <si>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</si>
  <si>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</si>
  <si>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</si>
  <si>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</si>
  <si>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</si>
  <si>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</si>
  <si>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</si>
  <si>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</si>
  <si>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</si>
  <si>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</si>
  <si>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</si>
  <si>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</si>
  <si>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</si>
  <si>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</si>
  <si>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</si>
  <si>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</si>
  <si>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</si>
  <si>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</si>
  <si>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</si>
  <si>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</si>
  <si>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</si>
  <si>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</si>
  <si>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</si>
  <si>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</si>
  <si>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</si>
  <si>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</si>
  <si>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</si>
  <si>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</si>
  <si>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</si>
  <si>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</si>
  <si>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</si>
  <si>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</si>
  <si>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</si>
  <si>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</si>
  <si>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</si>
  <si>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</si>
  <si>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</si>
  <si>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</si>
  <si>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</si>
  <si>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</si>
  <si>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</si>
  <si>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</si>
  <si>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</si>
  <si>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</si>
  <si>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</si>
  <si>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</si>
  <si>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</si>
  <si>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</si>
  <si>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</si>
  <si>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</si>
  <si>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</si>
  <si>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</si>
  <si>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</si>
  <si>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</si>
  <si>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</si>
  <si>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</si>
  <si>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</si>
  <si>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</si>
  <si>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</si>
  <si>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</si>
  <si>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</si>
  <si>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</si>
  <si>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</si>
  <si>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</si>
  <si>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</si>
  <si>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</si>
  <si>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</si>
  <si>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</si>
  <si>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</si>
  <si>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</si>
  <si>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</si>
  <si>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</si>
  <si>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</si>
  <si>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</si>
  <si>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</si>
  <si>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</si>
  <si>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</si>
  <si>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</si>
  <si>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</si>
  <si>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</si>
  <si>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</si>
  <si>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</si>
  <si>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</si>
  <si>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</si>
  <si>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</si>
  <si>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</si>
  <si>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</si>
  <si>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</si>
  <si>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</si>
  <si>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</si>
  <si>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</si>
  <si>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</si>
  <si>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</si>
  <si>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</si>
  <si>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</si>
  <si>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</si>
  <si>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</si>
  <si>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</si>
  <si>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</si>
  <si>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</si>
  <si>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</si>
  <si>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</si>
  <si>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</si>
  <si>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</si>
  <si>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</si>
  <si>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</si>
  <si>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</si>
  <si>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</si>
  <si>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</si>
  <si>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</si>
  <si>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</si>
  <si>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</si>
  <si>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</si>
  <si>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</si>
  <si>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</si>
  <si>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</si>
  <si>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</si>
  <si>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</si>
  <si>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</si>
  <si>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</si>
  <si>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</si>
  <si>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</si>
  <si>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</si>
  <si>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</si>
  <si>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</si>
  <si>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</si>
  <si>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</si>
  <si>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</si>
  <si>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</si>
  <si>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</si>
  <si>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</si>
  <si>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</si>
  <si>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</si>
  <si>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</si>
  <si>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</si>
  <si>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</si>
  <si>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</si>
  <si>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</si>
  <si>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</si>
  <si>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</si>
  <si>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</si>
  <si>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</si>
  <si>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</si>
  <si>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</si>
  <si>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</si>
  <si>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</si>
  <si>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</si>
  <si>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</si>
  <si>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</si>
  <si>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</si>
  <si>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</si>
  <si>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</si>
  <si>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</si>
  <si>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</si>
  <si>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</si>
  <si>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</si>
  <si>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</si>
  <si>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</si>
  <si>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</si>
  <si>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</si>
  <si>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</si>
  <si>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</si>
  <si>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</si>
  <si>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</si>
  <si>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</si>
  <si>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</si>
  <si>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</si>
  <si>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</si>
  <si>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</si>
  <si>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</si>
  <si>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</si>
  <si>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</si>
  <si>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</si>
  <si>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</si>
  <si>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</si>
  <si>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</si>
  <si>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</si>
  <si>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</si>
  <si>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</si>
  <si>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</si>
  <si>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</si>
  <si>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</si>
  <si>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</si>
  <si>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</si>
  <si>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</si>
  <si>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</si>
  <si>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</si>
  <si>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</si>
  <si>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</si>
  <si>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</si>
  <si>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</si>
  <si>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</si>
  <si>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</si>
  <si>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</si>
  <si>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</si>
  <si>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</si>
  <si>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</si>
  <si>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</si>
  <si>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</si>
  <si>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</si>
  <si>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</si>
  <si>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</si>
  <si>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</si>
  <si>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</si>
  <si>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</si>
  <si>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</si>
  <si>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</si>
  <si>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</si>
  <si>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</si>
  <si>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</si>
  <si>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</si>
  <si>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</si>
  <si>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</si>
  <si>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</si>
  <si>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</si>
  <si>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</si>
  <si>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</si>
  <si>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</si>
  <si>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</si>
  <si>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</si>
  <si>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</si>
  <si>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</si>
  <si>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</si>
  <si>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</si>
  <si>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</si>
  <si>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</si>
  <si>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</si>
  <si>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</si>
  <si>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</si>
  <si>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</si>
  <si>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</si>
  <si>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</si>
  <si>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</si>
  <si>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</si>
  <si>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</si>
  <si>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</si>
  <si>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</si>
  <si>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</si>
  <si>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</si>
  <si>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</si>
  <si>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</si>
  <si>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</si>
  <si>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</si>
  <si>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</si>
  <si>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</si>
  <si>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</si>
  <si>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</si>
  <si>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</si>
  <si>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</si>
  <si>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</si>
  <si>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</si>
  <si>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</si>
  <si>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</si>
  <si>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</si>
  <si>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</si>
  <si>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</si>
  <si>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</si>
  <si>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</si>
  <si>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</si>
  <si>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</si>
  <si>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</si>
  <si>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</si>
  <si>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</si>
  <si>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</si>
  <si>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</si>
  <si>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</si>
  <si>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</si>
  <si>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</si>
  <si>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</si>
  <si>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</si>
  <si>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</si>
  <si>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</si>
  <si>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</si>
  <si>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</si>
  <si>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</si>
  <si>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</si>
  <si>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</si>
  <si>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</si>
  <si>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</si>
  <si>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</si>
  <si>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</si>
  <si>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</si>
  <si>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</si>
  <si>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</si>
  <si>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</si>
  <si>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</si>
  <si>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</si>
  <si>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</si>
  <si>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</si>
  <si>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</si>
  <si>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</si>
  <si>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</si>
  <si>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</si>
  <si>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</si>
  <si>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</si>
  <si>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</si>
  <si>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</si>
  <si>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</si>
  <si>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</si>
  <si>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</si>
  <si>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</si>
  <si>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</si>
  <si>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</si>
  <si>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</si>
  <si>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</si>
  <si>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</si>
  <si>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</si>
  <si>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</si>
  <si>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</si>
  <si>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</si>
  <si>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</si>
  <si>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</si>
  <si>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</si>
  <si>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</si>
  <si>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</si>
  <si>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</si>
  <si>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</si>
  <si>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</si>
  <si>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</si>
  <si>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</si>
  <si>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</si>
  <si>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</si>
  <si>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</si>
  <si>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</si>
  <si>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</si>
  <si>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</si>
  <si>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</si>
  <si>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</si>
  <si>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</si>
  <si>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</si>
  <si>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</si>
  <si>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</si>
  <si>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</si>
  <si>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</si>
  <si>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</si>
  <si>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</si>
  <si>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</si>
  <si>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</si>
  <si>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</si>
  <si>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</si>
  <si>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</si>
  <si>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</si>
  <si>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</si>
  <si>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</si>
  <si>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</si>
  <si>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</si>
  <si>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</si>
  <si>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</si>
  <si>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</si>
  <si>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</si>
  <si>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</si>
  <si>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</si>
  <si>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</si>
  <si>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</si>
  <si>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</si>
  <si>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</si>
  <si>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</si>
  <si>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</si>
  <si>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</si>
  <si>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</si>
  <si>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</si>
  <si>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</si>
  <si>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</si>
  <si>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</si>
  <si>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</si>
  <si>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</si>
  <si>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</si>
  <si>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</si>
  <si>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</si>
  <si>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</si>
  <si>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</si>
  <si>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</si>
  <si>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</si>
  <si>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</si>
  <si>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</si>
  <si>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</si>
  <si>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</si>
  <si>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</si>
  <si>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</si>
  <si>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</si>
  <si>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</si>
  <si>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</si>
  <si>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</si>
  <si>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</si>
  <si>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</si>
  <si>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</si>
  <si>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</si>
  <si>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</si>
  <si>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</si>
  <si>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</si>
  <si>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</si>
  <si>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</si>
  <si>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</si>
  <si>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</si>
  <si>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</si>
  <si>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</si>
  <si>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</si>
  <si>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</si>
  <si>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</si>
  <si>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</si>
  <si>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</si>
  <si>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</si>
  <si>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</si>
  <si>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</si>
  <si>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</si>
  <si>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</si>
  <si>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</si>
  <si>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</si>
  <si>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</si>
  <si>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</si>
  <si>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</si>
  <si>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</si>
  <si>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</si>
  <si>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</si>
  <si>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</si>
  <si>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</si>
  <si>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</si>
  <si>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</si>
  <si>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</si>
  <si>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</si>
  <si>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</si>
  <si>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</si>
  <si>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</si>
  <si>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</si>
  <si>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</si>
  <si>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</si>
  <si>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</si>
  <si>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</si>
  <si>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</si>
  <si>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</si>
  <si>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</si>
  <si>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</si>
  <si>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</si>
  <si>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</si>
  <si>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</si>
  <si>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</si>
  <si>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</si>
  <si>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</si>
  <si>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</si>
  <si>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</si>
  <si>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</si>
  <si>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</si>
  <si>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</si>
  <si>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</si>
  <si>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</si>
  <si>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</si>
  <si>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</si>
  <si>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</si>
  <si>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</si>
  <si>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</si>
  <si>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</si>
  <si>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</si>
  <si>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</si>
  <si>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</si>
  <si>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</si>
  <si>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</si>
  <si>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</si>
  <si>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</si>
  <si>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</si>
  <si>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</si>
  <si>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</si>
  <si>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</si>
  <si>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</si>
  <si>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</si>
  <si>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</si>
  <si>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</si>
  <si>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</si>
  <si>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</si>
  <si>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</si>
  <si>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</si>
  <si>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</si>
  <si>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</si>
  <si>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</si>
  <si>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</si>
  <si>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</si>
  <si>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</si>
  <si>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</si>
  <si>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</si>
  <si>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</si>
  <si>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</si>
  <si>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</si>
  <si>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</si>
  <si>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</si>
  <si>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</si>
  <si>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</si>
  <si>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</si>
  <si>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</si>
  <si>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</si>
  <si>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</si>
  <si>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</si>
  <si>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</si>
  <si>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</si>
  <si>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</si>
  <si>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</si>
  <si>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</si>
  <si>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</si>
  <si>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</si>
  <si>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</si>
  <si>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</si>
  <si>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</si>
  <si>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</si>
  <si>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</si>
  <si>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</si>
  <si>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</si>
  <si>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</si>
  <si>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</si>
  <si>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</si>
  <si>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</si>
  <si>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</si>
  <si>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</si>
  <si>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</si>
  <si>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</si>
  <si>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</si>
  <si>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</si>
  <si>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</si>
  <si>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</si>
  <si>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</si>
  <si>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</si>
  <si>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</si>
  <si>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</si>
  <si>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</si>
  <si>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</si>
  <si>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</si>
  <si>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</si>
  <si>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</si>
  <si>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</si>
  <si>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</si>
  <si>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</si>
  <si>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</si>
  <si>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</si>
  <si>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</si>
  <si>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</si>
  <si>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</si>
  <si>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</si>
  <si>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</si>
  <si>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</si>
  <si>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</si>
  <si>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</si>
  <si>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</si>
  <si>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</si>
  <si>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</si>
  <si>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</si>
  <si>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</si>
  <si>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</si>
  <si>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</si>
  <si>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</si>
  <si>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</si>
  <si>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</si>
  <si>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</si>
  <si>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</si>
  <si>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</si>
  <si>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</si>
  <si>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</si>
  <si>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</si>
  <si>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</si>
  <si>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</si>
  <si>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</si>
  <si>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</si>
  <si>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</si>
  <si>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</si>
  <si>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</si>
  <si>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</si>
  <si>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</si>
  <si>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</si>
  <si>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</si>
  <si>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</si>
  <si>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</si>
  <si>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</si>
  <si>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</si>
  <si>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</si>
  <si>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</si>
  <si>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</si>
  <si>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</si>
  <si>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</si>
  <si>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</si>
  <si>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</si>
  <si>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</si>
  <si>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</si>
  <si>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</si>
  <si>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</si>
  <si>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</si>
  <si>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</si>
  <si>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</si>
  <si>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</si>
  <si>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</si>
  <si>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</si>
  <si>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</si>
  <si>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</si>
  <si>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</si>
  <si>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</si>
  <si>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</si>
  <si>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</si>
  <si>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</si>
  <si>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</si>
  <si>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</si>
  <si>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</si>
  <si>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</si>
  <si>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</si>
  <si>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</si>
  <si>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</si>
  <si>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</si>
  <si>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</si>
  <si>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</si>
  <si>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</si>
  <si>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</si>
  <si>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</si>
  <si>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</si>
  <si>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</si>
  <si>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</si>
  <si>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</si>
  <si>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</si>
  <si>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</si>
  <si>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</si>
  <si>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</si>
  <si>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</si>
  <si>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</si>
  <si>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</si>
  <si>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</si>
  <si>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</si>
  <si>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</si>
  <si>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</si>
  <si>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</si>
  <si>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</si>
  <si>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</si>
  <si>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</si>
  <si>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</si>
  <si>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</si>
  <si>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</si>
  <si>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</si>
  <si>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</si>
  <si>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</si>
  <si>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</si>
  <si>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</si>
  <si>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</si>
  <si>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</si>
  <si>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</si>
  <si>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</si>
  <si>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</si>
  <si>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</si>
  <si>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</si>
  <si>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</si>
  <si>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</si>
  <si>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</si>
  <si>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</si>
  <si>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</si>
  <si>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</si>
  <si>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</si>
  <si>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</si>
  <si>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</si>
  <si>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</si>
  <si>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</si>
  <si>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</si>
  <si>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</si>
  <si>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</si>
  <si>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</si>
  <si>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</si>
  <si>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</si>
  <si>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</si>
  <si>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</si>
  <si>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</si>
  <si>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</si>
  <si>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</si>
  <si>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</si>
  <si>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</si>
  <si>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</si>
  <si>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</si>
  <si>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</si>
  <si>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</si>
  <si>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</si>
  <si>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</si>
  <si>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</si>
  <si>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</si>
  <si>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</si>
  <si>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</si>
  <si>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</si>
  <si>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</si>
  <si>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</si>
  <si>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</si>
  <si>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</si>
  <si>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</si>
  <si>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</si>
  <si>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</si>
  <si>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</si>
  <si>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</si>
  <si>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</si>
  <si>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</si>
  <si>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</si>
  <si>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</si>
  <si>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</si>
  <si>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</si>
  <si>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</si>
  <si>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</si>
  <si>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</si>
  <si>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</si>
  <si>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</si>
  <si>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</si>
  <si>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</si>
  <si>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</si>
  <si>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</si>
  <si>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</si>
  <si>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</si>
  <si>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</si>
  <si>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</si>
  <si>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</si>
  <si>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</si>
  <si>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</si>
  <si>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</si>
  <si>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</si>
  <si>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</si>
  <si>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</si>
  <si>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</si>
  <si>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</si>
  <si>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</si>
  <si>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</si>
  <si>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</si>
  <si>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</si>
  <si>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</si>
  <si>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</si>
  <si>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</si>
  <si>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</si>
  <si>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</si>
  <si>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</si>
  <si>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</si>
  <si>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</si>
  <si>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</si>
  <si>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</si>
  <si>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</si>
  <si>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</si>
  <si>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</si>
  <si>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</si>
  <si>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</si>
  <si>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</si>
  <si>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</si>
  <si>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</si>
  <si>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</si>
  <si>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</si>
  <si>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</si>
  <si>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</si>
  <si>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</si>
  <si>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</si>
  <si>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</si>
  <si>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</si>
  <si>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</si>
  <si>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</si>
  <si>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</si>
  <si>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</si>
  <si>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</si>
  <si>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</si>
  <si>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</si>
  <si>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</si>
  <si>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</si>
  <si>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</si>
  <si>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</si>
  <si>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</si>
  <si>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</si>
  <si>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</si>
  <si>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</si>
  <si>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</si>
  <si>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</si>
  <si>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</si>
  <si>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</si>
  <si>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</si>
  <si>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</si>
  <si>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</si>
  <si>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</si>
  <si>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</si>
  <si>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</si>
  <si>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</si>
  <si>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</si>
  <si>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</si>
  <si>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</si>
  <si>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</si>
  <si>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</si>
  <si>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</si>
  <si>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</si>
  <si>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</si>
  <si>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</si>
  <si>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</si>
  <si>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</si>
  <si>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</si>
  <si>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</si>
  <si>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</si>
  <si>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</si>
  <si>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</si>
  <si>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</si>
  <si>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</si>
  <si>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</si>
  <si>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</si>
  <si>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</si>
  <si>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</si>
  <si>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</si>
  <si>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</si>
  <si>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</si>
  <si>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</si>
  <si>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</si>
  <si>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</si>
  <si>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</si>
  <si>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</si>
  <si>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</si>
  <si>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</si>
  <si>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</si>
  <si>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</si>
  <si>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</si>
  <si>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</si>
  <si>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</si>
  <si>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</si>
  <si>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</si>
  <si>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</si>
  <si>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</si>
  <si>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</si>
  <si>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</si>
  <si>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</si>
  <si>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</si>
  <si>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</si>
  <si>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</si>
  <si>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</si>
  <si>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</si>
  <si>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</si>
  <si>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</si>
  <si>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</si>
  <si>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</si>
  <si>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</si>
  <si>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</si>
  <si>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</si>
  <si>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</si>
  <si>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</si>
  <si>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</si>
  <si>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</si>
  <si>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</si>
  <si>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</si>
  <si>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</si>
  <si>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</si>
  <si>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</si>
  <si>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</si>
  <si>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</si>
  <si>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</si>
  <si>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</si>
  <si>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</si>
  <si>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</si>
  <si>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</si>
  <si>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</si>
  <si>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</si>
  <si>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</si>
  <si>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</si>
  <si>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</si>
  <si>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</si>
  <si>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</si>
  <si>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</si>
  <si>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</si>
  <si>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</si>
  <si>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</si>
  <si>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</si>
  <si>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</si>
  <si>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</si>
  <si>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</si>
  <si>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</si>
  <si>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</si>
  <si>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</si>
  <si>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</si>
  <si>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</si>
  <si>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</si>
  <si>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</si>
  <si>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</si>
  <si>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</si>
  <si>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</si>
  <si>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</si>
  <si>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</si>
  <si>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</si>
  <si>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</si>
  <si>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</si>
  <si>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</si>
  <si>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</si>
  <si>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</si>
  <si>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</si>
  <si>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</si>
  <si>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</si>
  <si>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</si>
  <si>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</si>
  <si>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</si>
  <si>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</si>
  <si>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</si>
  <si>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</si>
  <si>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</si>
  <si>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</si>
  <si>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</si>
  <si>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</si>
  <si>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</si>
  <si>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</si>
  <si>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</si>
  <si>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</si>
  <si>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</si>
  <si>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</si>
  <si>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</si>
  <si>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</si>
  <si>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</si>
  <si>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</si>
  <si>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</si>
  <si>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</si>
  <si>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</si>
  <si>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</si>
  <si>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</si>
  <si>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</si>
  <si>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</si>
  <si>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</si>
  <si>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</si>
  <si>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</si>
  <si>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</si>
  <si>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</si>
  <si>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</si>
  <si>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</si>
  <si>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</si>
  <si>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</si>
  <si>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</si>
  <si>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</si>
  <si>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</si>
  <si>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</si>
  <si>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</si>
  <si>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</si>
  <si>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</si>
  <si>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</si>
  <si>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</si>
  <si>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</si>
  <si>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</si>
  <si>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</si>
  <si>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</si>
  <si>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</si>
  <si>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</si>
  <si>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</si>
  <si>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</si>
  <si>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</si>
  <si>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</si>
  <si>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</si>
  <si>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</si>
  <si>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</si>
  <si>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</si>
  <si>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</si>
  <si>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</si>
  <si>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</si>
  <si>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</si>
  <si>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</si>
  <si>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</si>
  <si>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</si>
  <si>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</si>
  <si>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</si>
  <si>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</si>
  <si>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</si>
  <si>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</si>
  <si>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</si>
  <si>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</si>
  <si>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</si>
  <si>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</si>
  <si>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</si>
  <si>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</si>
  <si>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</si>
  <si>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</si>
  <si>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</si>
  <si>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</si>
  <si>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</si>
  <si>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</si>
  <si>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</si>
  <si>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</si>
  <si>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</si>
  <si>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</si>
  <si>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</si>
  <si>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</si>
  <si>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</si>
  <si>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</si>
  <si>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</si>
  <si>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</si>
  <si>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</si>
  <si>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</si>
  <si>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</si>
  <si>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</si>
  <si>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</si>
  <si>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</si>
  <si>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</si>
  <si>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</si>
  <si>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</si>
  <si>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</si>
  <si>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</si>
  <si>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</si>
  <si>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</si>
  <si>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</si>
  <si>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</si>
  <si>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</si>
  <si>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</si>
  <si>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</si>
  <si>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</si>
  <si>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</si>
  <si>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</si>
  <si>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</si>
  <si>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</si>
  <si>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</si>
  <si>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</si>
  <si>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</si>
  <si>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</si>
  <si>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</si>
  <si>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</si>
  <si>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</si>
  <si>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</si>
  <si>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</si>
  <si>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</si>
  <si>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</si>
  <si>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</si>
  <si>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</si>
  <si>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</si>
  <si>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</si>
  <si>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</si>
  <si>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</si>
  <si>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</si>
  <si>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</si>
  <si>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</si>
  <si>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</si>
  <si>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</si>
  <si>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</si>
  <si>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</si>
  <si>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</si>
  <si>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</si>
  <si>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</si>
  <si>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</si>
  <si>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</si>
  <si>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</si>
  <si>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</si>
  <si>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</si>
  <si>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</si>
  <si>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</si>
  <si>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</si>
  <si>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</si>
  <si>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</si>
  <si>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</si>
  <si>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</si>
  <si>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</si>
  <si>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</si>
  <si>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</si>
  <si>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</si>
  <si>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</si>
  <si>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</si>
  <si>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</si>
  <si>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</si>
  <si>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</si>
  <si>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</si>
  <si>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</si>
  <si>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</si>
  <si>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</si>
  <si>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</si>
  <si>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</si>
  <si>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</si>
  <si>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</si>
  <si>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</si>
  <si>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</si>
  <si>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</si>
  <si>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</si>
  <si>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</si>
  <si>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</si>
  <si>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</si>
  <si>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</si>
  <si>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</si>
  <si>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</si>
  <si>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</si>
  <si>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</si>
  <si>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</si>
  <si>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</si>
  <si>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</si>
  <si>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</si>
  <si>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</si>
  <si>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</si>
  <si>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</si>
  <si>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</si>
  <si>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</si>
  <si>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</si>
  <si>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</si>
  <si>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</si>
  <si>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</si>
  <si>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</si>
  <si>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</si>
  <si>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</si>
  <si>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</si>
  <si>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</si>
  <si>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</si>
  <si>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</si>
  <si>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</si>
  <si>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</si>
  <si>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</si>
  <si>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</si>
  <si>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</si>
  <si>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</si>
  <si>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</si>
  <si>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</si>
  <si>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</si>
  <si>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</si>
  <si>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</si>
  <si>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</si>
  <si>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</si>
  <si>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</si>
  <si>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</si>
  <si>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</si>
  <si>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</si>
  <si>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</si>
  <si>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</si>
  <si>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</si>
  <si>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</si>
  <si>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</si>
  <si>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</si>
  <si>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</si>
  <si>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</si>
  <si>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</si>
  <si>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</si>
  <si>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</si>
  <si>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</si>
  <si>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</si>
  <si>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</si>
  <si>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</si>
  <si>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</si>
  <si>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</si>
  <si>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</si>
  <si>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</si>
  <si>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</si>
  <si>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</si>
  <si>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</si>
  <si>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</si>
  <si>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</si>
  <si>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</si>
  <si>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</si>
  <si>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</si>
  <si>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</si>
  <si>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</si>
  <si>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</si>
  <si>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</si>
  <si>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</si>
  <si>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</si>
  <si>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</si>
  <si>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</si>
  <si>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</si>
  <si>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</si>
  <si>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</si>
  <si>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</si>
  <si>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</si>
  <si>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</si>
  <si>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</si>
  <si>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</si>
  <si>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</si>
  <si>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</si>
  <si>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</si>
  <si>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</si>
  <si>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</si>
  <si>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</si>
  <si>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</si>
  <si>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</si>
  <si>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</si>
  <si>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</si>
  <si>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</si>
  <si>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</si>
  <si>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</si>
  <si>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</si>
  <si>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</si>
  <si>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</si>
  <si>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</si>
  <si>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</si>
  <si>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</si>
  <si>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</si>
  <si>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</si>
  <si>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</si>
  <si>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</si>
  <si>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</si>
  <si>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</si>
  <si>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</si>
  <si>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</si>
  <si>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</si>
  <si>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</si>
  <si>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</si>
  <si>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</si>
  <si>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</si>
  <si>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</si>
  <si>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</si>
  <si>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</si>
  <si>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</si>
  <si>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</si>
  <si>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</si>
  <si>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</si>
  <si>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</si>
  <si>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</si>
  <si>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</si>
  <si>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</si>
  <si>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</si>
  <si>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</si>
  <si>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</si>
  <si>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</si>
  <si>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</si>
  <si>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</si>
  <si>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</si>
  <si>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</si>
  <si>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</si>
  <si>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</si>
  <si>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</si>
  <si>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</si>
  <si>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</si>
  <si>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</si>
  <si>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</si>
  <si>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</si>
  <si>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</si>
  <si>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</si>
  <si>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</si>
  <si>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</si>
  <si>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</si>
  <si>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</si>
  <si>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</si>
  <si>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</si>
  <si>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</si>
  <si>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</si>
  <si>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</si>
  <si>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</si>
  <si>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</si>
  <si>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</si>
  <si>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</si>
  <si>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</si>
  <si>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</si>
  <si>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</si>
  <si>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</si>
  <si>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</si>
  <si>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</si>
  <si>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</si>
  <si>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</si>
  <si>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</si>
  <si>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</si>
  <si>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</si>
  <si>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</si>
  <si>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</si>
  <si>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</si>
  <si>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</si>
  <si>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</si>
  <si>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</si>
  <si>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</si>
  <si>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</si>
  <si>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</si>
  <si>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</si>
  <si>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</si>
  <si>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</si>
  <si>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</si>
  <si>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</si>
  <si>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</si>
  <si>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</si>
  <si>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</si>
  <si>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</si>
  <si>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</si>
  <si>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</si>
  <si>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</si>
  <si>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</si>
  <si>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</si>
  <si>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</si>
  <si>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</si>
  <si>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</si>
  <si>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</si>
  <si>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</si>
  <si>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</si>
  <si>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</si>
  <si>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</si>
  <si>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</si>
  <si>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</si>
  <si>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</si>
  <si>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</si>
  <si>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</si>
  <si>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</si>
  <si>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</si>
  <si>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</si>
  <si>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</si>
  <si>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</si>
  <si>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</si>
  <si>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</si>
  <si>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</si>
  <si>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</si>
  <si>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</si>
  <si>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</si>
  <si>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</si>
  <si>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</si>
  <si>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</si>
  <si>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</si>
  <si>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</si>
  <si>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</si>
  <si>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</si>
  <si>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</si>
  <si>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</si>
  <si>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</si>
  <si>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</si>
  <si>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</si>
  <si>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</si>
  <si>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</si>
  <si>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</si>
  <si>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</si>
  <si>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</si>
  <si>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</si>
  <si>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</si>
  <si>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</si>
  <si>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</si>
  <si>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</si>
  <si>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</si>
  <si>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</si>
  <si>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</si>
  <si>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</si>
  <si>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</si>
  <si>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</si>
  <si>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</si>
  <si>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</si>
  <si>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</si>
  <si>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</si>
  <si>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</si>
  <si>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</si>
  <si>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</si>
  <si>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</si>
  <si>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</si>
  <si>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</si>
  <si>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</si>
  <si>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</si>
  <si>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</si>
  <si>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</si>
  <si>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</si>
  <si>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</si>
  <si>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</si>
  <si>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</si>
  <si>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</si>
  <si>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</si>
  <si>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</si>
  <si>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</si>
  <si>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</si>
  <si>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</si>
  <si>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</si>
  <si>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</si>
  <si>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</si>
  <si>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</si>
  <si>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</si>
  <si>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</si>
  <si>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</si>
  <si>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</si>
  <si>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</si>
  <si>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</si>
  <si>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</si>
  <si>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</si>
  <si>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</si>
  <si>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</si>
  <si>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</si>
  <si>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</si>
  <si>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</si>
  <si>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</si>
  <si>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</si>
  <si>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</si>
  <si>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</si>
  <si>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</si>
  <si>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</si>
  <si>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</si>
  <si>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</si>
  <si>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</si>
  <si>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</si>
  <si>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</si>
  <si>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</si>
  <si>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</si>
  <si>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</si>
  <si>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</si>
  <si>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</si>
  <si>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</si>
  <si>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</si>
  <si>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</si>
  <si>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</si>
  <si>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</si>
  <si>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</si>
  <si>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</si>
  <si>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</si>
  <si>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</si>
  <si>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</si>
  <si>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</si>
  <si>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</si>
  <si>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</si>
  <si>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</si>
  <si>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</si>
  <si>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</si>
  <si>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</si>
  <si>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</si>
  <si>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</si>
  <si>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</si>
  <si>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</si>
  <si>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</si>
  <si>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</si>
  <si>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</si>
  <si>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</si>
  <si>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</si>
  <si>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</si>
  <si>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</si>
  <si>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</si>
  <si>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</si>
  <si>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</si>
  <si>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</si>
  <si>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</si>
  <si>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</si>
  <si>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</si>
  <si>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</si>
  <si>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</si>
  <si>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</si>
  <si>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</si>
  <si>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</si>
  <si>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</si>
  <si>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</si>
  <si>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</si>
  <si>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</si>
  <si>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</si>
  <si>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</si>
  <si>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</si>
  <si>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</si>
  <si>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</si>
  <si>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</si>
  <si>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</si>
  <si>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</si>
  <si>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</si>
  <si>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</si>
  <si>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</si>
  <si>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</si>
  <si>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</si>
  <si>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</si>
  <si>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</si>
  <si>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</si>
  <si>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</si>
  <si>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</si>
  <si>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</si>
  <si>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</si>
  <si>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</si>
  <si>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</si>
  <si>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</si>
  <si>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</si>
  <si>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</si>
  <si>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</si>
  <si>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</si>
  <si>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</si>
  <si>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</si>
  <si>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</si>
  <si>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</si>
  <si>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</si>
  <si>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</si>
  <si>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</si>
  <si>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</si>
  <si>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</si>
  <si>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</si>
  <si>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</si>
  <si>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</si>
  <si>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</si>
  <si>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</si>
  <si>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</si>
  <si>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</si>
  <si>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</si>
  <si>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</si>
  <si>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</si>
  <si>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</si>
  <si>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</si>
  <si>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</si>
  <si>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</si>
  <si>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</si>
  <si>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</si>
  <si>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</si>
  <si>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</si>
  <si>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</si>
  <si>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</si>
  <si>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</si>
  <si>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</si>
  <si>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</si>
  <si>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</si>
  <si>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</si>
  <si>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</si>
  <si>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</si>
  <si>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</si>
  <si>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</si>
  <si>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</si>
  <si>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</si>
  <si>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</si>
  <si>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</si>
  <si>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</si>
  <si>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</si>
  <si>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</si>
  <si>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</si>
  <si>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</si>
  <si>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</si>
  <si>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</si>
  <si>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</si>
  <si>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</si>
  <si>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</si>
  <si>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</si>
  <si>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</si>
  <si>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</si>
  <si>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</si>
  <si>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</si>
  <si>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</si>
  <si>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</si>
  <si>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</si>
  <si>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</si>
  <si>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</si>
  <si>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</si>
  <si>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</si>
  <si>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</si>
  <si>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</si>
  <si>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</si>
  <si>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</si>
  <si>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</si>
  <si>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</si>
  <si>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</si>
  <si>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</si>
  <si>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</si>
  <si>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</si>
  <si>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</si>
  <si>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</si>
  <si>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</si>
  <si>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</si>
  <si>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</si>
  <si>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</si>
  <si>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</si>
  <si>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</si>
  <si>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</si>
  <si>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</si>
  <si>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</si>
  <si>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</si>
  <si>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</si>
  <si>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</si>
  <si>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</si>
  <si>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</si>
  <si>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</si>
  <si>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</si>
  <si>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</si>
  <si>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</si>
  <si>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</si>
  <si>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</si>
  <si>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</si>
  <si>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</si>
  <si>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</si>
  <si>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</si>
  <si>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</si>
  <si>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</si>
  <si>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</si>
  <si>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</si>
  <si>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</si>
  <si>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</si>
  <si>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</si>
  <si>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</si>
  <si>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</si>
  <si>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</si>
  <si>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</si>
  <si>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</si>
  <si>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</si>
  <si>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</si>
  <si>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</si>
  <si>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</si>
  <si>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</si>
  <si>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</si>
  <si>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</si>
  <si>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</si>
  <si>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</si>
  <si>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</si>
  <si>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</si>
  <si>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</si>
  <si>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</si>
  <si>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</si>
  <si>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</si>
  <si>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</si>
  <si>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</si>
  <si>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</si>
  <si>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</si>
  <si>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</si>
  <si>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</si>
  <si>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</si>
  <si>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</si>
  <si>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</si>
  <si>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</si>
  <si>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</si>
  <si>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</si>
  <si>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</si>
  <si>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</si>
  <si>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</si>
  <si>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</si>
  <si>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</si>
  <si>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</si>
  <si>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</si>
  <si>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</si>
  <si>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</si>
  <si>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</si>
  <si>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</si>
  <si>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</si>
  <si>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</si>
  <si>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</si>
  <si>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</si>
  <si>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</si>
  <si>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</si>
  <si>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</si>
  <si>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</si>
  <si>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</si>
  <si>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</si>
  <si>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</si>
  <si>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</si>
  <si>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</si>
  <si>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</si>
  <si>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</si>
  <si>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</si>
  <si>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</si>
  <si>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</si>
  <si>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</si>
  <si>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</si>
  <si>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</si>
  <si>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</si>
  <si>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</si>
  <si>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</si>
  <si>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</si>
  <si>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</si>
  <si>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</si>
  <si>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</si>
  <si>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</si>
  <si>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</si>
  <si>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</si>
  <si>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</si>
  <si>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</si>
  <si>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</si>
  <si>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</si>
  <si>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</si>
  <si>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</si>
  <si>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</si>
  <si>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</si>
  <si>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</si>
  <si>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</si>
  <si>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</si>
  <si>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</si>
  <si>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</si>
  <si>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</si>
  <si>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</si>
  <si>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</si>
  <si>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</si>
  <si>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</si>
  <si>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</si>
  <si>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</si>
  <si>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</si>
  <si>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</si>
  <si>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</si>
  <si>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</si>
  <si>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</si>
  <si>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</si>
  <si>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</si>
  <si>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</si>
  <si>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</si>
  <si>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</si>
  <si>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</si>
  <si>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</si>
  <si>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</si>
  <si>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</si>
  <si>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</si>
  <si>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</si>
  <si>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</si>
  <si>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</si>
  <si>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</si>
  <si>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</si>
  <si>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</si>
  <si>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</si>
  <si>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</si>
  <si>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</si>
  <si>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</si>
  <si>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</si>
  <si>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</si>
  <si>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</si>
  <si>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</si>
  <si>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</si>
  <si>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</si>
  <si>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</si>
  <si>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</si>
  <si>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</si>
  <si>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</si>
  <si>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</si>
  <si>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</si>
  <si>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</si>
  <si>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</si>
  <si>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</si>
  <si>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</si>
  <si>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</si>
  <si>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</si>
  <si>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</si>
  <si>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</si>
  <si>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</si>
  <si>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</si>
  <si>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</si>
  <si>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</si>
  <si>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</si>
  <si>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</si>
  <si>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</si>
  <si>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</si>
  <si>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</si>
  <si>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</si>
  <si>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</si>
  <si>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</si>
  <si>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</si>
  <si>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</si>
  <si>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</si>
  <si>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</si>
  <si>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</si>
  <si>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</si>
  <si>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</si>
  <si>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</si>
  <si>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</si>
  <si>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</si>
  <si>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</si>
  <si>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</si>
  <si>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</si>
  <si>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</si>
  <si>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</si>
  <si>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</si>
  <si>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</si>
  <si>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</si>
  <si>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</si>
  <si>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</si>
  <si>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</si>
  <si>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</si>
  <si>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</si>
  <si>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</si>
  <si>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</si>
  <si>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</si>
  <si>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</si>
  <si>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</si>
  <si>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</si>
  <si>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</si>
  <si>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</si>
  <si>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</si>
  <si>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</si>
  <si>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</si>
  <si>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</si>
  <si>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</si>
  <si>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</si>
  <si>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</si>
  <si>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</si>
  <si>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</si>
  <si>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</si>
  <si>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</si>
  <si>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</si>
  <si>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</si>
  <si>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</si>
  <si>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</si>
  <si>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</si>
  <si>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</si>
  <si>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</si>
  <si>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</si>
  <si>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</si>
  <si>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</si>
  <si>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</si>
  <si>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</si>
  <si>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</si>
  <si>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</si>
  <si>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</si>
  <si>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</si>
  <si>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</si>
  <si>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</si>
  <si>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</si>
  <si>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</si>
  <si>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</si>
  <si>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</si>
  <si>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</si>
  <si>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</si>
  <si>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</si>
  <si>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</si>
  <si>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</si>
  <si>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</si>
  <si>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</si>
  <si>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</si>
  <si>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</si>
  <si>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</si>
  <si>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</si>
  <si>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</si>
  <si>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</si>
  <si>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</si>
  <si>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</si>
  <si>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</si>
  <si>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</si>
  <si>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</si>
  <si>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</si>
  <si>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</si>
  <si>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</si>
  <si>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</si>
  <si>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</si>
  <si>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</si>
  <si>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</si>
  <si>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</si>
  <si>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</si>
  <si>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</si>
  <si>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</si>
  <si>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</si>
  <si>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</si>
  <si>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</si>
  <si>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</si>
  <si>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</si>
  <si>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</si>
  <si>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</si>
  <si>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</si>
  <si>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</si>
  <si>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</si>
  <si>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</si>
  <si>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</si>
  <si>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</si>
  <si>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</si>
  <si>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</si>
  <si>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</si>
  <si>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</si>
  <si>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</si>
  <si>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</si>
  <si>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</si>
  <si>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</si>
  <si>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</si>
  <si>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</si>
  <si>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</si>
  <si>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</si>
  <si>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</si>
  <si>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</si>
  <si>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</si>
  <si>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</si>
  <si>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</si>
  <si>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</si>
  <si>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</si>
  <si>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</si>
  <si>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</si>
  <si>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</si>
  <si>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</si>
  <si>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</si>
  <si>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</si>
  <si>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</si>
  <si>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</si>
  <si>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</si>
  <si>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</si>
  <si>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</si>
  <si>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</si>
  <si>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</si>
  <si>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</si>
  <si>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</si>
  <si>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</si>
  <si>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</si>
  <si>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</si>
  <si>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</si>
  <si>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</si>
  <si>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</si>
  <si>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</si>
  <si>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</si>
  <si>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</si>
  <si>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</si>
  <si>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</si>
  <si>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</si>
  <si>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</si>
  <si>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</si>
  <si>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</si>
  <si>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</si>
  <si>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</si>
  <si>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</si>
  <si>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</si>
  <si>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</si>
  <si>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</si>
  <si>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</si>
  <si>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</si>
  <si>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</si>
  <si>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</si>
  <si>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</si>
  <si>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</si>
  <si>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</si>
  <si>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</si>
  <si>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</si>
  <si>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</si>
  <si>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</si>
  <si>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</si>
  <si>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</si>
  <si>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</si>
  <si>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</si>
  <si>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</si>
  <si>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</si>
  <si>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</si>
  <si>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</si>
  <si>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</si>
  <si>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</si>
  <si>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</si>
  <si>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</si>
  <si>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</si>
  <si>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</si>
  <si>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</si>
  <si>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</si>
  <si>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</si>
  <si>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</si>
  <si>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</si>
  <si>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</si>
  <si>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</si>
  <si>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</si>
  <si>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</si>
  <si>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</si>
  <si>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</si>
  <si>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</si>
  <si>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</si>
  <si>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</si>
  <si>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</si>
  <si>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</si>
  <si>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</si>
  <si>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</si>
  <si>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</si>
  <si>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</si>
  <si>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</si>
  <si>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</si>
  <si>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</si>
  <si>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</si>
  <si>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</si>
  <si>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</si>
  <si>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</si>
  <si>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</si>
  <si>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</si>
  <si>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</si>
  <si>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</si>
  <si>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</si>
  <si>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</si>
  <si>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</si>
  <si>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</si>
  <si>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</si>
  <si>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</si>
  <si>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</si>
  <si>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</si>
  <si>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</si>
  <si>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</si>
  <si>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</si>
  <si>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</si>
  <si>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</si>
  <si>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</si>
  <si>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</si>
  <si>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</si>
  <si>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</si>
  <si>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</si>
  <si>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</si>
  <si>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</si>
  <si>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</si>
  <si>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</si>
  <si>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</si>
  <si>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</si>
  <si>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</si>
  <si>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</si>
  <si>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</si>
  <si>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</si>
  <si>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</si>
  <si>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</si>
  <si>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</si>
  <si>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</si>
  <si>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</si>
  <si>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</si>
  <si>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</si>
  <si>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</si>
  <si>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</si>
  <si>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</si>
  <si>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</si>
  <si>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</si>
  <si>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</si>
  <si>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</si>
  <si>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</si>
  <si>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</si>
  <si>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</si>
  <si>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</si>
  <si>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</si>
  <si>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</si>
  <si>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</si>
  <si>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</si>
  <si>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</si>
  <si>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</si>
  <si>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</si>
  <si>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</si>
  <si>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</si>
  <si>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</si>
  <si>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</si>
  <si>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</si>
  <si>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</si>
  <si>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</si>
  <si>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</si>
  <si>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</si>
  <si>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</si>
  <si>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</si>
  <si>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</si>
  <si>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</si>
  <si>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</si>
  <si>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</si>
  <si>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</si>
  <si>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</si>
  <si>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</si>
  <si>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</si>
  <si>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</si>
  <si>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</si>
  <si>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</si>
  <si>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</si>
  <si>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</si>
  <si>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</si>
  <si>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</si>
  <si>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</si>
  <si>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</si>
  <si>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</si>
  <si>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</si>
  <si>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</si>
  <si>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</si>
  <si>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</si>
  <si>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</si>
  <si>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</si>
  <si>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</si>
  <si>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</si>
  <si>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</si>
  <si>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</si>
  <si>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</si>
  <si>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</si>
  <si>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</si>
  <si>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</si>
  <si>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</si>
  <si>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</si>
  <si>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</si>
  <si>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</si>
  <si>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</si>
  <si>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</si>
  <si>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</si>
  <si>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</si>
  <si>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</si>
  <si>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</si>
  <si>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</si>
  <si>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</si>
  <si>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</si>
  <si>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</si>
  <si>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</si>
  <si>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</si>
  <si>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</si>
  <si>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</si>
  <si>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</si>
  <si>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</si>
  <si>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</si>
  <si>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</si>
  <si>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</si>
  <si>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</si>
  <si>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</si>
  <si>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</si>
  <si>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</si>
  <si>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</si>
  <si>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</si>
  <si>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</si>
  <si>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</si>
  <si>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</si>
  <si>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</si>
  <si>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</si>
  <si>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</si>
  <si>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</si>
  <si>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</si>
  <si>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</si>
  <si>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</si>
  <si>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</si>
  <si>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</si>
  <si>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</si>
  <si>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</si>
  <si>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</si>
  <si>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</si>
  <si>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</si>
  <si>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</si>
  <si>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</si>
  <si>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</si>
  <si>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</si>
  <si>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</si>
  <si>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</si>
  <si>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</si>
  <si>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</si>
  <si>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</si>
  <si>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</si>
  <si>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</si>
  <si>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</si>
  <si>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</si>
  <si>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</si>
  <si>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</si>
  <si>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</si>
  <si>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</si>
  <si>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</si>
  <si>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</si>
  <si>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</si>
  <si>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</si>
  <si>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</si>
  <si>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</si>
  <si>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</si>
  <si>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</si>
  <si>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</si>
  <si>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</si>
  <si>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</si>
  <si>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</si>
  <si>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</si>
  <si>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</si>
  <si>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</si>
  <si>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</si>
  <si>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</si>
  <si>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</si>
  <si>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</si>
  <si>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</si>
  <si>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</si>
  <si>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</si>
  <si>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</si>
  <si>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</si>
  <si>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</si>
  <si>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</si>
  <si>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</si>
  <si>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</si>
  <si>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</si>
  <si>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</si>
  <si>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</si>
  <si>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</si>
  <si>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</si>
  <si>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</si>
  <si>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</si>
  <si>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</si>
  <si>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</si>
  <si>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</si>
  <si>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</si>
  <si>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</si>
  <si>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</si>
  <si>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</si>
  <si>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</si>
  <si>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</si>
  <si>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</si>
  <si>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</si>
  <si>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</si>
  <si>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</si>
  <si>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</si>
  <si>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</si>
  <si>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</si>
  <si>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</si>
  <si>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</si>
  <si>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</si>
  <si>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</si>
  <si>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</si>
  <si>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</si>
  <si>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</si>
  <si>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</si>
  <si>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</si>
  <si>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</si>
  <si>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</si>
  <si>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</si>
  <si>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</si>
  <si>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</si>
  <si>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</si>
  <si>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</si>
  <si>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</si>
  <si>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</si>
  <si>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</si>
  <si>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</si>
  <si>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</si>
  <si>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</si>
  <si>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</si>
  <si>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</si>
  <si>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</si>
  <si>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</si>
  <si>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</si>
  <si>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</si>
  <si>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</si>
  <si>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</si>
  <si>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</si>
  <si>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</si>
  <si>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</si>
  <si>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</si>
  <si>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</si>
  <si>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</si>
  <si>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</si>
  <si>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</si>
  <si>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</si>
  <si>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</si>
  <si>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</si>
  <si>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</si>
  <si>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</si>
  <si>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</si>
  <si>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</si>
  <si>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</si>
  <si>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</si>
  <si>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</si>
  <si>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</si>
  <si>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</si>
  <si>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</si>
  <si>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</si>
  <si>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</si>
  <si>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</si>
  <si>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</si>
  <si>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</si>
  <si>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</si>
  <si>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</si>
  <si>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</si>
  <si>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</si>
  <si>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</si>
  <si>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</si>
  <si>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</si>
  <si>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</si>
  <si>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</si>
  <si>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</si>
  <si>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</si>
  <si>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</si>
  <si>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</si>
  <si>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</si>
  <si>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</si>
  <si>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</si>
  <si>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</si>
  <si>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</si>
  <si>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</si>
  <si>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</si>
  <si>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</si>
  <si>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</si>
  <si>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</si>
  <si>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</si>
  <si>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</si>
  <si>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</si>
  <si>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</si>
  <si>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</si>
  <si>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</si>
  <si>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</si>
  <si>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</si>
  <si>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</si>
  <si>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</si>
  <si>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</si>
  <si>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</si>
  <si>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</si>
  <si>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</si>
  <si>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</si>
  <si>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</si>
  <si>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</si>
  <si>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</si>
  <si>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</si>
  <si>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</si>
  <si>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</si>
  <si>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</si>
  <si>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</si>
  <si>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</si>
  <si>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</si>
  <si>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</si>
  <si>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</si>
  <si>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</si>
  <si>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</si>
  <si>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</si>
  <si>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</si>
  <si>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</si>
  <si>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</si>
  <si>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</si>
  <si>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</si>
  <si>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</si>
  <si>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</si>
  <si>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</si>
  <si>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</si>
  <si>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</si>
  <si>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</si>
  <si>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</si>
  <si>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</si>
  <si>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</si>
  <si>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</si>
  <si>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</si>
  <si>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</si>
  <si>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</si>
  <si>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</si>
  <si>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</si>
  <si>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</si>
  <si>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</si>
  <si>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</si>
  <si>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</si>
  <si>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</si>
  <si>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</si>
  <si>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</si>
  <si>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</si>
  <si>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</si>
  <si>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</si>
  <si>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</si>
  <si>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</si>
  <si>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</si>
  <si>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</si>
  <si>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</si>
  <si>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</si>
  <si>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</si>
  <si>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</si>
  <si>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</si>
  <si>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</si>
  <si>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</si>
  <si>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</si>
  <si>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</si>
  <si>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</si>
  <si>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</si>
  <si>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</si>
  <si>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</si>
  <si>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</si>
  <si>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</si>
  <si>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</si>
  <si>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</si>
  <si>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</si>
  <si>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</si>
  <si>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</si>
  <si>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</si>
  <si>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</si>
  <si>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</si>
  <si>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</si>
  <si>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</si>
  <si>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</si>
  <si>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</si>
  <si>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</si>
  <si>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</si>
  <si>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</si>
  <si>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</si>
  <si>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</si>
  <si>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</si>
  <si>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</si>
  <si>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</si>
  <si>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</si>
  <si>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</si>
  <si>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</si>
  <si>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</si>
  <si>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</si>
  <si>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</si>
  <si>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</si>
  <si>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</si>
  <si>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</si>
  <si>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</si>
  <si>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</si>
  <si>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</si>
  <si>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</si>
  <si>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</si>
  <si>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</si>
  <si>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</si>
  <si>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</si>
  <si>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</si>
  <si>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</si>
  <si>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</si>
  <si>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</si>
  <si>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</si>
  <si>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</si>
  <si>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</si>
  <si>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</si>
  <si>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</si>
  <si>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</si>
  <si>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</si>
  <si>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</si>
  <si>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</si>
  <si>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</si>
  <si>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</si>
  <si>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</si>
  <si>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</si>
  <si>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</si>
  <si>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</si>
  <si>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</si>
  <si>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</si>
  <si>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</si>
  <si>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</si>
  <si>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</si>
  <si>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</si>
  <si>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</si>
  <si>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</si>
  <si>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</si>
  <si>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</si>
  <si>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</si>
  <si>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</si>
  <si>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</si>
  <si>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</si>
  <si>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</si>
  <si>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</si>
  <si>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</si>
  <si>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</si>
  <si>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</si>
  <si>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</si>
  <si>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</si>
  <si>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</si>
  <si>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</si>
  <si>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</si>
  <si>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</si>
  <si>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</si>
  <si>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</si>
  <si>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</si>
  <si>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</si>
  <si>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</si>
  <si>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</si>
  <si>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</si>
  <si>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</si>
  <si>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</si>
  <si>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</si>
  <si>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</si>
  <si>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</si>
  <si>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</si>
  <si>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</si>
  <si>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</si>
  <si>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</si>
  <si>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</si>
  <si>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</si>
  <si>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</si>
  <si>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</si>
  <si>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</si>
  <si>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</si>
  <si>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</si>
  <si>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</si>
  <si>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</si>
  <si>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</si>
  <si>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</si>
  <si>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</si>
  <si>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</si>
  <si>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</si>
  <si>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</si>
  <si>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</si>
  <si>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</si>
  <si>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</si>
  <si>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</si>
  <si>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</si>
  <si>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</si>
  <si>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</si>
  <si>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</si>
  <si>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</si>
  <si>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</si>
  <si>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</si>
  <si>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</si>
  <si>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</si>
  <si>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</si>
  <si>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</si>
  <si>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</si>
  <si>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</si>
  <si>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</si>
  <si>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</si>
  <si>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</si>
  <si>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</si>
  <si>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</si>
  <si>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</si>
  <si>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</si>
  <si>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</si>
  <si>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</si>
  <si>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</si>
  <si>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</si>
  <si>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</si>
  <si>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</si>
  <si>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</si>
  <si>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</si>
  <si>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</si>
  <si>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</si>
  <si>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</si>
  <si>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</si>
  <si>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</si>
  <si>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</si>
  <si>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</si>
  <si>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</si>
  <si>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</si>
  <si>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</si>
  <si>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</si>
  <si>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</si>
  <si>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</si>
  <si>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</si>
  <si>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</si>
  <si>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</si>
  <si>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</si>
  <si>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</si>
  <si>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</si>
  <si>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</si>
  <si>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</si>
  <si>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</si>
  <si>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</si>
  <si>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</si>
  <si>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</si>
  <si>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</si>
  <si>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</si>
  <si>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</si>
  <si>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</si>
  <si>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</si>
  <si>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</si>
  <si>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</si>
  <si>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</si>
  <si>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</si>
  <si>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</si>
  <si>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</si>
  <si>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</si>
  <si>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</si>
  <si>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</si>
  <si>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</si>
  <si>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</si>
  <si>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</si>
  <si>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</si>
  <si>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</si>
  <si>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</si>
  <si>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</si>
  <si>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</si>
  <si>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</si>
  <si>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</si>
  <si>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</si>
  <si>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</si>
  <si>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</si>
  <si>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</si>
  <si>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</si>
  <si>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</si>
  <si>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</si>
  <si>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</si>
  <si>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</si>
  <si>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</si>
  <si>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</si>
  <si>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</si>
  <si>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</si>
  <si>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</si>
  <si>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</si>
  <si>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</si>
  <si>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</si>
  <si>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</si>
  <si>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</si>
  <si>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</si>
  <si>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</si>
  <si>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</si>
  <si>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</si>
  <si>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</si>
  <si>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</si>
  <si>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</si>
  <si>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</si>
  <si>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</si>
  <si>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</si>
  <si>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</si>
  <si>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</si>
  <si>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</si>
  <si>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</si>
  <si>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</si>
  <si>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</si>
  <si>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</si>
  <si>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</si>
  <si>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</si>
  <si>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</si>
  <si>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</si>
  <si>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</si>
  <si>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</si>
  <si>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</si>
  <si>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</si>
  <si>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</si>
  <si>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</si>
  <si>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</si>
  <si>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</si>
  <si>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</si>
  <si>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</si>
  <si>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</si>
  <si>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</si>
  <si>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</si>
  <si>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</si>
  <si>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</si>
  <si>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</si>
  <si>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</si>
  <si>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</si>
  <si>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</si>
  <si>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</si>
  <si>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</si>
  <si>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</si>
  <si>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</si>
  <si>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</si>
  <si>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</si>
  <si>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</si>
  <si>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</si>
  <si>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</si>
  <si>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</si>
  <si>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</si>
  <si>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</si>
  <si>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</si>
  <si>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</si>
  <si>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</si>
  <si>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</si>
  <si>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</si>
  <si>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</si>
  <si>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</si>
  <si>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</si>
  <si>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</si>
  <si>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</si>
  <si>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</si>
  <si>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</si>
  <si>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</si>
  <si>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</si>
  <si>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</si>
  <si>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</si>
  <si>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</si>
  <si>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</si>
  <si>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</si>
  <si>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</si>
  <si>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</si>
  <si>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</si>
  <si>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</si>
  <si>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</si>
  <si>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</si>
  <si>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</si>
  <si>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</si>
  <si>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</si>
  <si>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</si>
  <si>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</si>
  <si>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</si>
  <si>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</si>
  <si>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</si>
  <si>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</si>
  <si>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</si>
  <si>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</si>
  <si>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</si>
  <si>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</si>
  <si>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</si>
  <si>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</si>
  <si>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</si>
  <si>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</si>
  <si>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</si>
  <si>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</si>
  <si>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</si>
  <si>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</si>
  <si>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</si>
  <si>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</si>
  <si>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</si>
  <si>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</si>
  <si>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</si>
  <si>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</si>
  <si>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</si>
  <si>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</si>
  <si>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</si>
  <si>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</si>
  <si>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</si>
  <si>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</si>
  <si>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</si>
  <si>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</si>
  <si>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</si>
  <si>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</si>
  <si>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</si>
  <si>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</si>
  <si>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</si>
  <si>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</si>
  <si>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</si>
  <si>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</si>
  <si>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</si>
  <si>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</si>
  <si>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</si>
  <si>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</si>
  <si>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</si>
  <si>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</si>
  <si>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</si>
  <si>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</si>
  <si>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</si>
  <si>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</si>
  <si>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</si>
  <si>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</si>
  <si>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</si>
  <si>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</si>
  <si>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</si>
  <si>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</si>
  <si>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</si>
  <si>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</si>
  <si>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</si>
  <si>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</si>
  <si>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</si>
  <si>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</si>
  <si>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</si>
  <si>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</si>
  <si>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</si>
  <si>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</si>
  <si>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</si>
  <si>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</si>
  <si>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</si>
  <si>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</si>
  <si>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</si>
  <si>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</si>
  <si>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</si>
  <si>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</si>
  <si>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</si>
  <si>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</si>
  <si>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</si>
  <si>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</si>
  <si>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</si>
  <si>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</si>
  <si>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</si>
  <si>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</si>
  <si>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</si>
  <si>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</si>
  <si>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</si>
  <si>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</si>
  <si>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</si>
  <si>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</si>
  <si>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</si>
  <si>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</si>
  <si>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</si>
  <si>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</si>
  <si>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</si>
  <si>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</si>
  <si>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</si>
  <si>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</si>
  <si>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</si>
  <si>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</si>
  <si>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</si>
  <si>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</si>
  <si>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</si>
  <si>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</si>
  <si>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</si>
  <si>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</si>
  <si>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</si>
  <si>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</si>
  <si>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</si>
  <si>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</si>
  <si>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</si>
  <si>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</si>
  <si>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</si>
  <si>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</si>
  <si>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</si>
  <si>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</si>
  <si>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</si>
  <si>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</si>
  <si>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</si>
  <si>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</si>
  <si>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</si>
  <si>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</si>
  <si>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</si>
  <si>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</si>
  <si>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</si>
  <si>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</si>
  <si>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</si>
  <si>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</si>
  <si>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</si>
  <si>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</si>
  <si>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</si>
  <si>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</si>
  <si>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</si>
  <si>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</si>
  <si>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</si>
  <si>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</si>
  <si>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</si>
  <si>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</si>
  <si>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</si>
  <si>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</si>
  <si>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</si>
  <si>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</si>
  <si>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</si>
  <si>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</si>
  <si>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</si>
  <si>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</si>
  <si>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</si>
  <si>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</si>
  <si>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</si>
  <si>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</si>
  <si>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</si>
  <si>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</si>
  <si>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</si>
  <si>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</si>
  <si>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</si>
  <si>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</si>
  <si>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</si>
  <si>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</si>
  <si>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</si>
  <si>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</si>
  <si>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</si>
  <si>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</si>
  <si>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</si>
  <si>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</si>
  <si>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</si>
  <si>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</si>
  <si>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</si>
  <si>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</si>
  <si>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</si>
  <si>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</si>
  <si>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</si>
  <si>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</si>
  <si>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</si>
  <si>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</si>
  <si>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</si>
  <si>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</si>
  <si>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</si>
  <si>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</si>
  <si>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</si>
  <si>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</si>
  <si>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</si>
  <si>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</si>
  <si>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</si>
  <si>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</si>
  <si>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</si>
  <si>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</si>
  <si>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</si>
  <si>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</si>
  <si>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</si>
  <si>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</si>
  <si>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</si>
  <si>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</si>
  <si>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</si>
  <si>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</si>
  <si>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</si>
  <si>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</si>
  <si>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</si>
  <si>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</si>
  <si>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</si>
  <si>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</si>
  <si>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</si>
  <si>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</si>
  <si>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</si>
  <si>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</si>
  <si>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</si>
  <si>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</si>
  <si>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</si>
  <si>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</si>
  <si>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</si>
  <si>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</si>
  <si>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</si>
  <si>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</si>
  <si>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</si>
  <si>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</si>
  <si>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</si>
  <si>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</si>
  <si>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</si>
  <si>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</si>
  <si>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</si>
  <si>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</si>
  <si>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</si>
  <si>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</si>
  <si>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</si>
  <si>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</si>
  <si>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</si>
  <si>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</si>
  <si>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</si>
  <si>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</si>
  <si>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</si>
  <si>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</si>
  <si>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</si>
  <si>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</si>
  <si>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</si>
  <si>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</si>
  <si>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</si>
  <si>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</si>
  <si>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</si>
  <si>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</si>
  <si>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</si>
  <si>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</si>
  <si>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</si>
  <si>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</si>
  <si>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</si>
  <si>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</si>
  <si>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</si>
  <si>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</si>
  <si>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</si>
  <si>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</si>
  <si>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</si>
  <si>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</si>
  <si>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</si>
  <si>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</si>
  <si>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</si>
  <si>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</si>
  <si>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</si>
  <si>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</si>
  <si>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</si>
  <si>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</si>
  <si>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</si>
  <si>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</si>
  <si>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</si>
  <si>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</si>
  <si>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</si>
  <si>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</si>
  <si>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</si>
  <si>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</si>
  <si>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</si>
  <si>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</si>
  <si>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</si>
  <si>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</si>
  <si>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</si>
  <si>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</si>
  <si>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</si>
  <si>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</si>
  <si>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</si>
  <si>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</si>
  <si>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</si>
  <si>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</si>
  <si>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</si>
  <si>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</si>
  <si>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</si>
  <si>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</si>
  <si>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</si>
  <si>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</si>
  <si>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</si>
  <si>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</si>
  <si>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</si>
  <si>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</si>
  <si>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</si>
  <si>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</si>
  <si>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</si>
  <si>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</si>
  <si>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</si>
  <si>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</si>
  <si>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</si>
  <si>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</si>
  <si>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</si>
  <si>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</si>
  <si>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</si>
  <si>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</si>
  <si>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</si>
  <si>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</si>
  <si>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</si>
  <si>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</si>
  <si>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</si>
  <si>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</si>
  <si>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</si>
  <si>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</si>
  <si>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</si>
  <si>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</si>
  <si>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</si>
  <si>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</si>
  <si>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</si>
  <si>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</si>
  <si>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</si>
  <si>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</si>
  <si>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</si>
  <si>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</si>
  <si>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</si>
  <si>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</si>
  <si>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</si>
  <si>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</si>
  <si>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</si>
  <si>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</si>
  <si>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</si>
  <si>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</si>
  <si>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</si>
  <si>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</si>
  <si>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</si>
  <si>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</si>
  <si>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</si>
  <si>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</si>
  <si>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</si>
  <si>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</si>
  <si>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</si>
  <si>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</si>
  <si>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</si>
  <si>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</si>
  <si>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</si>
  <si>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</si>
  <si>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</si>
  <si>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</si>
  <si>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</si>
  <si>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</si>
  <si>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</si>
  <si>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</si>
  <si>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</si>
  <si>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</si>
  <si>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</si>
  <si>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</si>
  <si>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</si>
  <si>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</si>
  <si>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</si>
  <si>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</si>
  <si>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</si>
  <si>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</si>
  <si>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</si>
  <si>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</si>
  <si>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</si>
  <si>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</si>
  <si>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</si>
  <si>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</si>
  <si>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</si>
  <si>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</si>
  <si>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</si>
  <si>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</si>
  <si>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</si>
  <si>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</si>
  <si>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</si>
  <si>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</si>
  <si>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</si>
  <si>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</si>
  <si>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</si>
  <si>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</si>
  <si>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</si>
  <si>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</si>
  <si>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</si>
  <si>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</si>
  <si>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</si>
  <si>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</si>
  <si>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</si>
  <si>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</si>
  <si>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</si>
  <si>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</si>
  <si>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</si>
  <si>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</si>
  <si>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</si>
  <si>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</si>
  <si>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</si>
  <si>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</si>
  <si>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</si>
  <si>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</si>
  <si>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</si>
  <si>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</si>
  <si>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</si>
  <si>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</si>
  <si>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</si>
  <si>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</si>
  <si>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</si>
  <si>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</si>
  <si>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</si>
  <si>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</si>
  <si>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</si>
  <si>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</si>
  <si>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</si>
  <si>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</si>
  <si>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</si>
  <si>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</si>
  <si>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</si>
  <si>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</si>
  <si>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</si>
  <si>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</si>
  <si>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</si>
  <si>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</si>
  <si>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</si>
  <si>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</si>
  <si>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</si>
  <si>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</si>
  <si>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</si>
  <si>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</si>
  <si>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</si>
  <si>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</si>
  <si>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</si>
  <si>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</si>
  <si>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</si>
  <si>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</si>
  <si>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</si>
  <si>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</si>
  <si>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</si>
  <si>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</si>
  <si>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</si>
  <si>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</si>
  <si>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</si>
  <si>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</si>
  <si>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</si>
  <si>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</si>
  <si>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</si>
  <si>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</si>
  <si>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</si>
  <si>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</si>
  <si>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</si>
  <si>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</si>
  <si>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</si>
  <si>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</si>
  <si>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</si>
  <si>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</si>
  <si>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</si>
  <si>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</si>
  <si>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</si>
  <si>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</si>
  <si>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</si>
  <si>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</si>
  <si>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</si>
  <si>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</si>
  <si>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</si>
  <si>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</si>
  <si>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</si>
  <si>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</si>
  <si>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</si>
  <si>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</si>
  <si>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</si>
  <si>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</si>
  <si>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</si>
  <si>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</si>
  <si>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</si>
  <si>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</si>
  <si>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</si>
  <si>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</si>
  <si>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</si>
  <si>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</si>
  <si>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</si>
  <si>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</si>
  <si>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</si>
  <si>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</si>
  <si>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</si>
  <si>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</si>
  <si>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</si>
  <si>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</si>
  <si>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</si>
  <si>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</si>
  <si>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</si>
  <si>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</si>
  <si>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</si>
  <si>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</si>
  <si>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</si>
  <si>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</si>
  <si>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</si>
  <si>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</si>
  <si>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</si>
  <si>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</si>
  <si>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</si>
  <si>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</si>
  <si>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</si>
  <si>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</si>
  <si>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</si>
  <si>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</si>
  <si>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</si>
  <si>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</si>
  <si>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</si>
  <si>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</si>
  <si>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</si>
  <si>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</si>
  <si>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</si>
  <si>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</si>
  <si>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</si>
  <si>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</si>
  <si>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</si>
  <si>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</si>
  <si>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</si>
  <si>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</si>
  <si>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</si>
  <si>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</si>
  <si>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</si>
  <si>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</si>
  <si>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</si>
  <si>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</si>
  <si>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</si>
  <si>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</si>
  <si>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</si>
  <si>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</si>
  <si>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</si>
  <si>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</si>
  <si>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</si>
  <si>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</si>
  <si>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</si>
  <si>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</si>
  <si>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</si>
  <si>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</si>
  <si>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</si>
  <si>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</si>
  <si>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</si>
  <si>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</si>
  <si>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</si>
  <si>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</si>
  <si>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</si>
  <si>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</si>
  <si>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</si>
  <si>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</si>
  <si>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</si>
  <si>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</si>
  <si>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</si>
  <si>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</si>
  <si>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</si>
  <si>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</si>
  <si>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</si>
  <si>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</si>
  <si>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</si>
  <si>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</si>
  <si>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</si>
  <si>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</si>
  <si>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</si>
  <si>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</si>
  <si>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</si>
  <si>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</si>
  <si>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</si>
  <si>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</si>
  <si>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</si>
  <si>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</si>
  <si>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</si>
  <si>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</si>
  <si>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</si>
  <si>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</si>
  <si>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</si>
  <si>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</si>
  <si>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</si>
  <si>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</si>
  <si>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</si>
  <si>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</si>
  <si>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</si>
  <si>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</si>
  <si>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</si>
  <si>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</si>
  <si>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</si>
  <si>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</si>
  <si>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</si>
  <si>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</si>
  <si>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</si>
  <si>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</si>
  <si>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</si>
  <si>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</si>
  <si>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</si>
  <si>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</si>
  <si>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</si>
  <si>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</si>
  <si>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</si>
  <si>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</si>
  <si>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</si>
  <si>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</si>
  <si>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</si>
  <si>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</si>
  <si>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</si>
  <si>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</si>
  <si>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</si>
  <si>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</si>
  <si>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</si>
  <si>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</si>
  <si>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</si>
  <si>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</si>
  <si>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</si>
  <si>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</si>
  <si>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</si>
  <si>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</si>
  <si>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</si>
  <si>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</si>
  <si>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</si>
  <si>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</si>
  <si>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</si>
  <si>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</si>
  <si>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</si>
  <si>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</si>
  <si>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</si>
  <si>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</si>
  <si>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</si>
  <si>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</si>
  <si>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</si>
  <si>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</si>
  <si>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</si>
  <si>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</si>
  <si>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</si>
  <si>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</si>
  <si>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</si>
  <si>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</si>
  <si>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</si>
  <si>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</si>
  <si>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</si>
  <si>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</si>
  <si>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</si>
  <si>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</si>
  <si>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</si>
  <si>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</si>
  <si>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</si>
  <si>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</si>
  <si>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</si>
  <si>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</si>
  <si>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</si>
  <si>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</si>
  <si>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</si>
  <si>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</si>
  <si>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</si>
  <si>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</si>
  <si>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</si>
  <si>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</si>
  <si>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</si>
  <si>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</si>
  <si>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</si>
  <si>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</si>
  <si>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</si>
  <si>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</si>
  <si>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</si>
  <si>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</si>
  <si>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</si>
  <si>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</si>
  <si>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</si>
  <si>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</si>
  <si>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</si>
  <si>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</si>
  <si>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</si>
  <si>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</si>
  <si>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</si>
  <si>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</si>
  <si>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</si>
  <si>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</si>
  <si>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</si>
  <si>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</si>
  <si>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</si>
  <si>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</si>
  <si>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</si>
  <si>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</si>
  <si>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</si>
  <si>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</si>
  <si>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</si>
  <si>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</si>
  <si>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</si>
  <si>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</si>
  <si>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</si>
  <si>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</si>
  <si>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</si>
  <si>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</si>
  <si>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</si>
  <si>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</si>
  <si>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</si>
  <si>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</si>
  <si>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</si>
  <si>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</si>
  <si>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</si>
  <si>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</si>
  <si>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</si>
  <si>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</si>
  <si>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</si>
  <si>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</si>
  <si>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</si>
  <si>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</si>
  <si>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</si>
  <si>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</si>
  <si>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</si>
  <si>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</si>
  <si>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</si>
  <si>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</si>
  <si>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</si>
  <si>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</si>
  <si>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</si>
  <si>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</si>
  <si>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</si>
  <si>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</si>
  <si>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</si>
  <si>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</si>
  <si>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</si>
  <si>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</si>
  <si>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</si>
  <si>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</si>
  <si>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</si>
  <si>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</si>
  <si>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</si>
  <si>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</si>
  <si>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</si>
  <si>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</si>
  <si>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</si>
  <si>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</si>
  <si>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</si>
  <si>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</si>
  <si>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</si>
  <si>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</si>
  <si>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</si>
  <si>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</si>
  <si>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</si>
  <si>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</si>
  <si>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</si>
  <si>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</si>
  <si>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</si>
  <si>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</si>
  <si>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</si>
  <si>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</si>
  <si>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</si>
  <si>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</si>
  <si>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</si>
  <si>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</si>
  <si>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</si>
  <si>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</si>
  <si>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</si>
  <si>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</si>
  <si>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</si>
  <si>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</si>
  <si>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</si>
  <si>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</si>
  <si>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</si>
  <si>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</si>
  <si>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</si>
  <si>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</si>
  <si>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</si>
  <si>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</si>
  <si>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</si>
  <si>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</si>
  <si>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</si>
  <si>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</si>
  <si>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</si>
  <si>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</si>
  <si>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</si>
  <si>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</si>
  <si>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</si>
  <si>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</si>
  <si>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</si>
  <si>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</si>
  <si>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</si>
  <si>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</si>
  <si>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</si>
  <si>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</si>
  <si>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</si>
  <si>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</si>
  <si>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</si>
  <si>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</si>
  <si>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</si>
  <si>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</si>
  <si>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</si>
  <si>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</si>
  <si>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</si>
  <si>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</si>
  <si>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</si>
  <si>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</si>
  <si>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</si>
  <si>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</si>
  <si>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</si>
  <si>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</si>
  <si>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</si>
  <si>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</si>
  <si>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</si>
  <si>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</si>
  <si>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</si>
  <si>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</si>
  <si>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</si>
  <si>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</si>
  <si>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</si>
  <si>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</si>
  <si>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</si>
  <si>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</si>
  <si>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</si>
  <si>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</si>
  <si>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</si>
  <si>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</si>
  <si>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</si>
  <si>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</si>
  <si>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</si>
  <si>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</si>
  <si>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</si>
  <si>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</si>
  <si>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</si>
  <si>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</si>
  <si>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</si>
  <si>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</si>
  <si>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</si>
  <si>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</si>
  <si>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</si>
  <si>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</si>
  <si>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</si>
  <si>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</si>
  <si>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</si>
  <si>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</si>
  <si>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</si>
  <si>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</si>
  <si>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</si>
  <si>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</si>
  <si>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</si>
  <si>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</si>
  <si>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</si>
  <si>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</si>
  <si>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</si>
  <si>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</si>
  <si>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</si>
  <si>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</si>
  <si>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</si>
  <si>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</si>
  <si>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</si>
  <si>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</si>
  <si>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</si>
  <si>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</si>
  <si>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</si>
  <si>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</si>
  <si>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</si>
  <si>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</si>
  <si>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</si>
  <si>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</si>
  <si>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</si>
  <si>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</si>
  <si>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</si>
  <si>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</si>
  <si>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</si>
  <si>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</si>
  <si>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</si>
  <si>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</si>
  <si>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</si>
  <si>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</si>
  <si>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</si>
  <si>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</si>
  <si>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</si>
  <si>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</si>
  <si>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</si>
  <si>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</si>
  <si>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</si>
  <si>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</si>
  <si>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</si>
  <si>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</si>
  <si>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</si>
  <si>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</si>
  <si>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</si>
  <si>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</si>
  <si>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</si>
  <si>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</si>
  <si>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</si>
  <si>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</si>
  <si>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</si>
  <si>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</si>
  <si>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</si>
  <si>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</si>
  <si>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</si>
  <si>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</si>
  <si>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</si>
  <si>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</si>
  <si>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</si>
  <si>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</si>
  <si>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</si>
  <si>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</si>
  <si>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</si>
  <si>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</si>
  <si>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</si>
  <si>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</si>
  <si>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</si>
  <si>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</si>
  <si>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</si>
  <si>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</si>
  <si>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</si>
  <si>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</si>
  <si>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</si>
  <si>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</si>
  <si>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</si>
  <si>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</si>
  <si>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</si>
  <si>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</si>
  <si>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</si>
  <si>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</si>
  <si>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</si>
  <si>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</si>
  <si>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</si>
  <si>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</si>
  <si>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</si>
  <si>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</si>
  <si>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</si>
  <si>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</si>
  <si>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</si>
  <si>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</si>
  <si>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</si>
  <si>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</si>
  <si>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</si>
  <si>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</si>
  <si>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</si>
  <si>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</si>
  <si>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</si>
  <si>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</si>
  <si>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</si>
  <si>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</si>
  <si>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</si>
  <si>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</si>
  <si>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</si>
  <si>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</si>
  <si>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</si>
  <si>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</si>
  <si>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</si>
  <si>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</si>
  <si>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</si>
  <si>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</si>
  <si>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</si>
  <si>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</si>
  <si>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</si>
  <si>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</si>
  <si>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</si>
  <si>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</si>
  <si>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</si>
  <si>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</si>
  <si>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</si>
  <si>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</si>
  <si>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</si>
  <si>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</si>
  <si>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</si>
  <si>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</si>
  <si>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</si>
  <si>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</si>
  <si>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</si>
  <si>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</si>
  <si>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</si>
  <si>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</si>
  <si>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</si>
  <si>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</si>
  <si>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</si>
  <si>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</si>
  <si>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</si>
  <si>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</si>
  <si>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</si>
  <si>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</si>
  <si>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</si>
  <si>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</si>
  <si>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</si>
  <si>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</si>
  <si>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</si>
  <si>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</si>
  <si>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</si>
  <si>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</si>
  <si>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</si>
  <si>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</si>
  <si>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</si>
  <si>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</si>
  <si>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</si>
  <si>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</si>
  <si>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</si>
  <si>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</si>
  <si>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</si>
  <si>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</si>
  <si>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</si>
  <si>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</si>
  <si>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</si>
  <si>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</si>
  <si>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</si>
  <si>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</si>
  <si>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</si>
  <si>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</si>
  <si>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</si>
  <si>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</si>
  <si>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</si>
  <si>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</si>
  <si>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</si>
  <si>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</si>
  <si>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</si>
  <si>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</si>
  <si>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</si>
  <si>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</si>
  <si>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</si>
  <si>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</si>
  <si>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</si>
  <si>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</si>
  <si>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</si>
  <si>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</si>
  <si>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</si>
  <si>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</si>
  <si>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</si>
  <si>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</si>
  <si>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</si>
  <si>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</si>
  <si>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</si>
  <si>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</si>
  <si>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</si>
  <si>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</si>
  <si>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</si>
  <si>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</si>
  <si>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</si>
  <si>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</si>
  <si>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</si>
  <si>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</si>
  <si>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</si>
  <si>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</si>
  <si>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</si>
  <si>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</si>
  <si>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</si>
  <si>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</si>
  <si>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</si>
  <si>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</si>
  <si>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</si>
  <si>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</si>
  <si>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</si>
  <si>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</si>
  <si>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</si>
  <si>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</si>
  <si>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</si>
  <si>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</si>
  <si>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</si>
  <si>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</si>
  <si>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</si>
  <si>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</si>
  <si>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</si>
  <si>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</si>
  <si>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</si>
  <si>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</si>
  <si>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</si>
  <si>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</si>
  <si>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</si>
  <si>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</si>
  <si>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</si>
  <si>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</si>
  <si>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</si>
  <si>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</si>
  <si>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</si>
  <si>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</si>
  <si>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</si>
  <si>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</si>
  <si>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</si>
  <si>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</si>
  <si>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</si>
  <si>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</si>
  <si>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</si>
  <si>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</si>
  <si>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</si>
  <si>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</si>
  <si>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</si>
  <si>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</si>
  <si>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</si>
  <si>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</si>
  <si>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</si>
  <si>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</si>
  <si>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</si>
  <si>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</si>
  <si>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</si>
  <si>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</si>
  <si>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</si>
  <si>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</si>
  <si>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</si>
  <si>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</si>
  <si>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</si>
  <si>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</si>
  <si>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</si>
  <si>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</si>
  <si>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</si>
  <si>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</si>
  <si>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</si>
  <si>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</si>
  <si>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</si>
  <si>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</si>
  <si>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</si>
  <si>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</si>
  <si>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</si>
  <si>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</si>
  <si>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</si>
  <si>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</si>
  <si>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</si>
  <si>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</si>
  <si>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</si>
  <si>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</si>
  <si>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</si>
  <si>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</si>
  <si>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</si>
  <si>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</si>
  <si>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</si>
  <si>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</si>
  <si>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</si>
  <si>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</si>
  <si>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</si>
  <si>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</si>
  <si>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</si>
  <si>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</si>
  <si>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</si>
  <si>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</si>
  <si>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</si>
  <si>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</si>
  <si>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</si>
  <si>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</si>
  <si>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</si>
  <si>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</si>
  <si>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</si>
  <si>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</si>
  <si>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</si>
  <si>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</si>
  <si>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</si>
  <si>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</si>
  <si>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</si>
  <si>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</si>
  <si>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</si>
  <si>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</si>
  <si>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</si>
  <si>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</si>
  <si>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</si>
  <si>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</si>
  <si>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</si>
  <si>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</si>
  <si>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</si>
  <si>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</si>
  <si>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</si>
  <si>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</si>
  <si>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</si>
  <si>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</si>
  <si>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</si>
  <si>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</si>
  <si>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</si>
  <si>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</si>
  <si>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</si>
  <si>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</si>
  <si>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</si>
  <si>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</si>
  <si>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</si>
  <si>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</si>
  <si>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</si>
  <si>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</si>
  <si>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</si>
  <si>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</si>
  <si>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</si>
  <si>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</si>
  <si>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</si>
  <si>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</si>
  <si>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</si>
  <si>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</si>
  <si>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</si>
  <si>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</si>
  <si>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</si>
  <si>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</si>
  <si>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</si>
  <si>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</si>
  <si>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</si>
  <si>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</si>
  <si>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</si>
  <si>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</si>
  <si>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</si>
  <si>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</si>
  <si>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</si>
  <si>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</si>
  <si>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</si>
  <si>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</si>
  <si>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</si>
  <si>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</si>
  <si>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</si>
  <si>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</si>
  <si>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</si>
  <si>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</si>
  <si>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</si>
  <si>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</si>
  <si>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</si>
  <si>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</si>
  <si>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</si>
  <si>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</si>
  <si>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</si>
  <si>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</si>
  <si>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</si>
  <si>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</si>
  <si>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</si>
  <si>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</si>
  <si>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</si>
  <si>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</si>
  <si>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</si>
  <si>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</si>
  <si>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</si>
  <si>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</si>
  <si>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</si>
  <si>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</si>
  <si>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</si>
  <si>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</si>
  <si>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</si>
  <si>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</si>
  <si>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</si>
  <si>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</si>
  <si>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</si>
  <si>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</si>
  <si>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</si>
  <si>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</si>
  <si>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</si>
  <si>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</si>
  <si>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</si>
  <si>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</si>
  <si>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</si>
  <si>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</si>
  <si>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</si>
  <si>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</si>
  <si>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</si>
  <si>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</si>
  <si>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</si>
  <si>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</si>
  <si>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</si>
  <si>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</si>
  <si>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</si>
  <si>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</si>
  <si>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</si>
  <si>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</si>
  <si>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</si>
  <si>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</si>
  <si>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</si>
  <si>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</si>
  <si>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</si>
  <si>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</si>
  <si>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</si>
  <si>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</si>
  <si>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</si>
  <si>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</si>
  <si>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</si>
  <si>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</si>
  <si>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</si>
  <si>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</si>
  <si>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</si>
  <si>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</si>
  <si>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</si>
  <si>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</si>
  <si>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</si>
  <si>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</si>
  <si>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</si>
  <si>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</si>
  <si>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</si>
  <si>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</si>
  <si>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</si>
  <si>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</si>
  <si>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</si>
  <si>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</si>
  <si>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</si>
  <si>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</si>
  <si>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</si>
  <si>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</si>
  <si>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</si>
  <si>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</si>
  <si>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</si>
  <si>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</si>
  <si>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</si>
  <si>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</si>
  <si>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</si>
  <si>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</si>
  <si>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</si>
  <si>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</si>
  <si>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</si>
  <si>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</si>
  <si>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</si>
  <si>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</si>
  <si>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</si>
  <si>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</si>
  <si>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</si>
  <si>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</si>
  <si>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</si>
  <si>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</si>
  <si>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</si>
  <si>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</si>
  <si>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</si>
  <si>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</si>
  <si>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</si>
  <si>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</si>
  <si>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</si>
  <si>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</si>
  <si>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</si>
  <si>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</si>
  <si>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</si>
  <si>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</si>
  <si>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</si>
  <si>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</si>
  <si>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</si>
  <si>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</si>
  <si>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</si>
  <si>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</si>
  <si>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</si>
  <si>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</si>
  <si>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</si>
  <si>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</si>
  <si>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</si>
  <si>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</si>
  <si>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</si>
  <si>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</si>
  <si>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</si>
  <si>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</si>
  <si>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</si>
  <si>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</si>
  <si>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</si>
  <si>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</si>
  <si>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</si>
  <si>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</si>
  <si>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</si>
  <si>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</si>
  <si>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</si>
  <si>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</si>
  <si>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</si>
  <si>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</si>
  <si>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</si>
  <si>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</si>
  <si>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</si>
  <si>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</si>
  <si>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</si>
  <si>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</si>
  <si>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</si>
  <si>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</si>
  <si>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</si>
  <si>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</si>
  <si>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</si>
  <si>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</si>
  <si>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</si>
  <si>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</si>
  <si>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</si>
  <si>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</si>
  <si>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</si>
  <si>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</si>
  <si>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</si>
  <si>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</si>
  <si>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</si>
  <si>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</si>
  <si>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</si>
  <si>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</si>
  <si>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</si>
  <si>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</si>
  <si>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</si>
  <si>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</si>
  <si>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</si>
  <si>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</si>
  <si>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</si>
  <si>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</si>
  <si>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</si>
  <si>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</si>
  <si>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</si>
  <si>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</si>
  <si>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</si>
  <si>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</si>
  <si>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</si>
  <si>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</si>
  <si>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</si>
  <si>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</si>
  <si>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</si>
  <si>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</si>
  <si>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</si>
  <si>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</si>
  <si>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</si>
  <si>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</si>
  <si>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</si>
  <si>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</si>
  <si>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</si>
  <si>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</si>
  <si>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</si>
  <si>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</si>
  <si>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</si>
  <si>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</si>
  <si>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</si>
  <si>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</si>
  <si>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</si>
  <si>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</si>
  <si>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</si>
  <si>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</si>
  <si>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</si>
  <si>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</si>
  <si>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</si>
  <si>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</si>
  <si>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</si>
  <si>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</si>
  <si>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</si>
  <si>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</si>
  <si>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</si>
  <si>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</si>
  <si>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</si>
  <si>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</si>
  <si>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</si>
  <si>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</si>
  <si>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</si>
  <si>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</si>
  <si>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</si>
  <si>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</si>
  <si>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</si>
  <si>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</si>
  <si>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</si>
  <si>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</si>
  <si>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</si>
  <si>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</si>
  <si>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</si>
  <si>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</si>
  <si>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</si>
  <si>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</si>
  <si>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</si>
  <si>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</si>
  <si>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</si>
  <si>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</si>
  <si>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</si>
  <si>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</si>
  <si>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</si>
  <si>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</si>
  <si>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</si>
  <si>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</si>
  <si>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</si>
  <si>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</si>
  <si>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</si>
  <si>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</si>
  <si>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</si>
  <si>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</si>
  <si>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</si>
  <si>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</si>
  <si>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</si>
  <si>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</si>
  <si>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</si>
  <si>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</si>
  <si>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</si>
  <si>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</si>
  <si>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</si>
  <si>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</si>
  <si>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</si>
  <si>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</si>
  <si>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</si>
  <si>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</si>
  <si>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</si>
  <si>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</si>
  <si>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</si>
  <si>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</si>
  <si>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</si>
  <si>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</si>
  <si>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</si>
  <si>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</si>
  <si>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</si>
  <si>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</si>
  <si>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</si>
  <si>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</si>
  <si>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</si>
  <si>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</si>
  <si>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</si>
  <si>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</si>
  <si>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</si>
  <si>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</si>
  <si>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</si>
  <si>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</si>
  <si>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</si>
  <si>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</si>
  <si>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</si>
  <si>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</si>
  <si>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</si>
  <si>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</si>
  <si>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</si>
  <si>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</si>
  <si>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</si>
  <si>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</si>
  <si>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</si>
  <si>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</si>
  <si>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</si>
  <si>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</si>
  <si>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</si>
  <si>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</si>
  <si>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</si>
  <si>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</si>
  <si>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</si>
  <si>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</si>
  <si>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</si>
  <si>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</si>
  <si>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</si>
  <si>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</si>
  <si>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</si>
  <si>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</si>
  <si>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</si>
  <si>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</si>
  <si>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</si>
  <si>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</si>
  <si>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</si>
  <si>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</si>
  <si>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</si>
  <si>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</si>
  <si>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</si>
  <si>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</si>
  <si>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</si>
  <si>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</si>
  <si>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</si>
  <si>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</si>
  <si>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</si>
  <si>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</si>
  <si>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</si>
  <si>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</si>
  <si>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</si>
  <si>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</si>
  <si>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</si>
  <si>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</si>
  <si>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</si>
  <si>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</si>
  <si>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</si>
  <si>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</si>
  <si>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</si>
  <si>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</si>
  <si>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</si>
  <si>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</si>
  <si>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</si>
  <si>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</si>
  <si>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</si>
  <si>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</si>
  <si>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</si>
  <si>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</si>
  <si>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</si>
  <si>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</si>
  <si>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</si>
  <si>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</si>
  <si>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</si>
  <si>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</si>
  <si>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</si>
  <si>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</si>
  <si>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</si>
  <si>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</si>
  <si>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</si>
  <si>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</si>
  <si>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</si>
  <si>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</si>
  <si>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</si>
  <si>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</si>
  <si>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</si>
  <si>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</si>
  <si>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</si>
  <si>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</si>
  <si>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</si>
  <si>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</si>
  <si>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</si>
  <si>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</si>
  <si>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</si>
  <si>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</si>
  <si>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</si>
  <si>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</si>
  <si>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</si>
  <si>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</si>
  <si>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</si>
  <si>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</si>
  <si>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</si>
  <si>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</si>
  <si>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</si>
  <si>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</si>
  <si>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</si>
  <si>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</si>
  <si>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</si>
  <si>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</si>
  <si>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</si>
  <si>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</si>
  <si>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</si>
  <si>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</si>
  <si>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</si>
  <si>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</si>
  <si>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</si>
  <si>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</si>
  <si>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</si>
  <si>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</si>
  <si>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</si>
  <si>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</si>
  <si>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</si>
  <si>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</si>
  <si>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</si>
  <si>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</si>
  <si>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</si>
  <si>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</si>
  <si>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</si>
  <si>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</si>
  <si>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</si>
  <si>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</si>
  <si>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</si>
  <si>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</si>
  <si>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</si>
  <si>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</si>
  <si>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</si>
  <si>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</si>
  <si>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</si>
  <si>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</si>
  <si>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</si>
  <si>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</si>
  <si>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</si>
  <si>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</si>
  <si>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</si>
  <si>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</si>
  <si>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</si>
  <si>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</si>
  <si>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</si>
  <si>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</si>
  <si>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</si>
  <si>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</si>
  <si>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</si>
  <si>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</si>
  <si>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</si>
  <si>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</si>
  <si>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</si>
  <si>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</si>
  <si>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</si>
  <si>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</si>
  <si>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</si>
  <si>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</si>
  <si>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</si>
  <si>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</si>
  <si>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</si>
  <si>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</si>
  <si>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</si>
  <si>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</si>
  <si>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</si>
  <si>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</si>
  <si>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</si>
  <si>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</si>
  <si>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</si>
  <si>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</si>
  <si>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</si>
  <si>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</si>
  <si>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</si>
  <si>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</si>
  <si>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</si>
  <si>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</si>
  <si>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</si>
  <si>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</si>
  <si>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</si>
  <si>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</si>
  <si>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</si>
  <si>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</si>
  <si>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</si>
  <si>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</si>
  <si>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</si>
  <si>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</si>
  <si>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</si>
  <si>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</si>
  <si>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</si>
  <si>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</si>
  <si>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</si>
  <si>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</si>
  <si>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</si>
  <si>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</si>
  <si>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</si>
  <si>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</si>
  <si>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</si>
  <si>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</si>
  <si>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</si>
  <si>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</si>
  <si>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</si>
  <si>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</si>
  <si>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</si>
  <si>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</si>
  <si>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</si>
  <si>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</si>
  <si>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</si>
  <si>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</si>
  <si>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</si>
  <si>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</si>
  <si>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</si>
  <si>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</si>
  <si>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</si>
  <si>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</si>
  <si>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</si>
  <si>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</si>
  <si>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</si>
  <si>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</si>
  <si>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</si>
  <si>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</si>
  <si>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</si>
  <si>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</si>
  <si>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</si>
  <si>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</si>
  <si>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</si>
  <si>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</si>
  <si>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</si>
  <si>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</si>
  <si>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</si>
  <si>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</si>
  <si>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</si>
  <si>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</si>
  <si>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</si>
  <si>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</si>
  <si>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</si>
  <si>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</si>
  <si>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</si>
  <si>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</si>
  <si>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</si>
  <si>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</si>
  <si>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</si>
  <si>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</si>
  <si>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</si>
  <si>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</si>
  <si>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</si>
  <si>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</si>
  <si>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</si>
  <si>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</si>
  <si>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</si>
  <si>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</si>
  <si>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</si>
  <si>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</si>
  <si>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</si>
  <si>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</si>
  <si>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</si>
  <si>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</si>
  <si>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</si>
  <si>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</si>
  <si>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</si>
  <si>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</si>
  <si>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</si>
  <si>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</si>
  <si>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</si>
  <si>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</si>
  <si>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</si>
  <si>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</si>
  <si>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</si>
  <si>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</si>
  <si>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</si>
  <si>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</si>
  <si>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</si>
  <si>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</si>
  <si>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</si>
  <si>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</si>
  <si>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</si>
  <si>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</si>
  <si>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</si>
  <si>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</si>
  <si>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</si>
  <si>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</si>
  <si>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</si>
  <si>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</si>
  <si>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</si>
  <si>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</si>
  <si>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</si>
  <si>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</si>
  <si>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</si>
  <si>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</si>
  <si>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</si>
  <si>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</si>
  <si>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</si>
  <si>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</si>
  <si>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</si>
  <si>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</si>
  <si>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</si>
  <si>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</si>
  <si>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</si>
  <si>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</si>
  <si>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</si>
  <si>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</si>
  <si>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</si>
  <si>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</si>
  <si>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</si>
  <si>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</si>
  <si>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</si>
  <si>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</si>
  <si>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</si>
  <si>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</si>
  <si>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</si>
  <si>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</si>
  <si>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</si>
  <si>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</si>
  <si>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</si>
  <si>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</si>
  <si>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</si>
  <si>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</si>
  <si>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</si>
  <si>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</si>
  <si>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</si>
  <si>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</si>
  <si>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</si>
  <si>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</si>
  <si>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</si>
  <si>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</si>
  <si>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</si>
  <si>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</si>
  <si>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</si>
  <si>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</si>
  <si>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</si>
  <si>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</si>
  <si>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</si>
  <si>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</si>
  <si>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</si>
  <si>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</si>
  <si>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</si>
  <si>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</si>
  <si>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</si>
  <si>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</si>
  <si>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</si>
  <si>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</si>
  <si>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</si>
  <si>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</si>
  <si>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</si>
  <si>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</si>
  <si>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</si>
  <si>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</si>
  <si>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</si>
  <si>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</si>
  <si>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</si>
  <si>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</si>
  <si>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</si>
  <si>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</si>
  <si>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</si>
  <si>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</si>
  <si>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</si>
  <si>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</si>
  <si>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</si>
  <si>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</si>
  <si>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</si>
  <si>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</si>
  <si>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</si>
  <si>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</si>
  <si>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</si>
  <si>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</si>
  <si>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</si>
  <si>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</si>
  <si>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</si>
  <si>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</si>
  <si>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</si>
  <si>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</si>
  <si>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</si>
  <si>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</si>
  <si>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</si>
  <si>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</si>
  <si>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</si>
  <si>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</si>
  <si>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</si>
  <si>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</si>
  <si>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</si>
  <si>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</si>
  <si>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</si>
  <si>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</si>
  <si>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</si>
  <si>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</si>
  <si>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</si>
  <si>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</si>
  <si>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</si>
  <si>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</si>
  <si>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</si>
  <si>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</si>
  <si>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</si>
  <si>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</si>
  <si>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</si>
  <si>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</si>
  <si>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</si>
  <si>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</si>
  <si>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</si>
  <si>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</si>
  <si>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</si>
  <si>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</si>
  <si>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</si>
  <si>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</si>
  <si>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</si>
  <si>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</si>
  <si>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</si>
  <si>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</si>
  <si>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</si>
  <si>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</si>
  <si>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</si>
  <si>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</si>
  <si>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</si>
  <si>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</si>
  <si>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</si>
  <si>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</si>
  <si>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</si>
  <si>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</si>
  <si>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</si>
  <si>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</si>
  <si>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</si>
  <si>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</si>
  <si>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</si>
  <si>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</si>
  <si>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</si>
  <si>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</si>
  <si>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</si>
  <si>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</si>
  <si>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</si>
  <si>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</si>
  <si>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</si>
  <si>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</si>
  <si>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</si>
  <si>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</si>
  <si>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</si>
  <si>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</si>
  <si>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</si>
  <si>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</si>
  <si>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</si>
  <si>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</si>
  <si>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</si>
  <si>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</si>
  <si>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</si>
  <si>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</si>
  <si>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</si>
  <si>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</si>
  <si>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</si>
  <si>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</si>
  <si>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</si>
  <si>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</si>
  <si>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</si>
  <si>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</si>
  <si>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</si>
  <si>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</si>
  <si>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</si>
  <si>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</si>
  <si>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</si>
  <si>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</si>
  <si>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</si>
  <si>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</si>
  <si>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</si>
  <si>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</si>
  <si>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</si>
  <si>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</si>
  <si>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</si>
  <si>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</si>
  <si>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</si>
  <si>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</si>
  <si>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</si>
  <si>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</si>
  <si>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</si>
  <si>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</si>
  <si>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</si>
  <si>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</si>
  <si>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</si>
  <si>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</si>
  <si>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</si>
  <si>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</si>
  <si>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</si>
  <si>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</si>
  <si>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</si>
  <si>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</si>
  <si>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</si>
  <si>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</si>
  <si>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</si>
  <si>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</si>
  <si>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</si>
  <si>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</si>
  <si>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</si>
  <si>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</si>
  <si>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</si>
  <si>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</si>
  <si>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</si>
  <si>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</si>
  <si>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</si>
  <si>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</si>
  <si>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</si>
  <si>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</si>
  <si>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</si>
  <si>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</si>
  <si>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</si>
  <si>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</si>
  <si>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</si>
  <si>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</si>
  <si>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</si>
  <si>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</si>
  <si>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</si>
  <si>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</si>
  <si>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</si>
  <si>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</si>
  <si>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</si>
  <si>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</si>
  <si>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</si>
  <si>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</si>
  <si>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</si>
  <si>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</si>
  <si>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</si>
  <si>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</si>
  <si>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</si>
  <si>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</si>
  <si>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</si>
  <si>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</si>
  <si>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</si>
  <si>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</si>
  <si>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</si>
  <si>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</si>
  <si>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</si>
  <si>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</si>
  <si>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</si>
  <si>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</si>
  <si>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</si>
  <si>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</si>
  <si>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</si>
  <si>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</si>
  <si>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</si>
  <si>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</si>
  <si>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</si>
  <si>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</si>
  <si>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</si>
  <si>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</si>
  <si>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</si>
  <si>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</si>
  <si>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</si>
  <si>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</si>
  <si>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</si>
  <si>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</si>
  <si>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</si>
  <si>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</si>
  <si>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</si>
  <si>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</si>
  <si>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</si>
  <si>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</si>
  <si>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</si>
  <si>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</si>
  <si>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</si>
  <si>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</si>
  <si>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</si>
  <si>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</si>
  <si>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</si>
  <si>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</si>
  <si>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</si>
  <si>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</si>
  <si>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</si>
  <si>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</si>
  <si>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</si>
  <si>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</si>
  <si>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</si>
  <si>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</si>
  <si>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</si>
  <si>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</si>
  <si>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</si>
  <si>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</si>
  <si>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</si>
  <si>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</si>
  <si>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</si>
  <si>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</si>
  <si>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</si>
  <si>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</si>
  <si>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</si>
  <si>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</si>
  <si>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</si>
  <si>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</si>
  <si>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</si>
  <si>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</si>
  <si>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</si>
  <si>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</si>
  <si>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</si>
  <si>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</si>
  <si>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</si>
  <si>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</si>
  <si>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</si>
  <si>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</si>
  <si>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</si>
  <si>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</si>
  <si>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</si>
  <si>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</si>
  <si>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</si>
  <si>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</si>
  <si>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</si>
  <si>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</si>
  <si>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</si>
  <si>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</si>
  <si>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</si>
  <si>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</si>
  <si>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</si>
  <si>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</si>
  <si>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</si>
  <si>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</si>
  <si>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</si>
  <si>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</si>
  <si>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</si>
  <si>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</si>
  <si>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</si>
  <si>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</si>
  <si>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</si>
  <si>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</si>
  <si>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</si>
  <si>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</si>
  <si>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</si>
  <si>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</si>
  <si>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</si>
  <si>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</si>
  <si>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</si>
  <si>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</si>
  <si>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</si>
  <si>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</si>
  <si>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</si>
  <si>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</si>
  <si>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</si>
  <si>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</si>
  <si>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</si>
  <si>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</si>
  <si>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</si>
  <si>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</si>
  <si>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</si>
  <si>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</si>
  <si>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</si>
  <si>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</si>
  <si>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</si>
  <si>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</si>
  <si>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</si>
  <si>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</si>
  <si>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</si>
  <si>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</si>
  <si>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</si>
  <si>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</si>
  <si>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</si>
  <si>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</si>
  <si>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</si>
  <si>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</si>
  <si>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</si>
  <si>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</si>
  <si>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</si>
  <si>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</si>
  <si>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</si>
  <si>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</si>
  <si>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</si>
  <si>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</si>
  <si>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</si>
  <si>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</si>
  <si>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</si>
  <si>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</si>
  <si>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</si>
  <si>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</si>
  <si>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</si>
  <si>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</si>
  <si>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</si>
  <si>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</si>
  <si>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</si>
  <si>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</si>
  <si>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</si>
  <si>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</si>
  <si>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</si>
  <si>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</si>
  <si>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</si>
  <si>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</si>
  <si>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</si>
  <si>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</si>
  <si>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</si>
  <si>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</si>
  <si>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</si>
  <si>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</si>
  <si>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</si>
  <si>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</si>
  <si>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</si>
  <si>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</si>
  <si>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</si>
  <si>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</si>
  <si>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</si>
  <si>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</si>
  <si>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</si>
  <si>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</si>
  <si>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</si>
  <si>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</si>
  <si>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</si>
  <si>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</si>
  <si>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</si>
  <si>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</si>
  <si>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</si>
  <si>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</si>
  <si>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</si>
  <si>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</si>
  <si>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</si>
  <si>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</si>
  <si>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</si>
  <si>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</si>
  <si>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</si>
  <si>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</si>
  <si>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</si>
  <si>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</si>
  <si>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</si>
  <si>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</si>
  <si>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</si>
  <si>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</si>
  <si>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</si>
  <si>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</si>
  <si>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</si>
  <si>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</si>
  <si>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</si>
  <si>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</si>
  <si>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</si>
  <si>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</si>
  <si>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</si>
  <si>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</si>
  <si>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</si>
  <si>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</si>
  <si>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</si>
  <si>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</si>
  <si>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</si>
  <si>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</si>
  <si>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</si>
  <si>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</si>
  <si>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</si>
  <si>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</si>
  <si>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</si>
  <si>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</si>
  <si>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</si>
  <si>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</si>
  <si>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</si>
  <si>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</si>
  <si>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</si>
  <si>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</si>
  <si>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</si>
  <si>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</si>
  <si>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</si>
  <si>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</si>
  <si>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</si>
  <si>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</si>
  <si>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</si>
  <si>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</si>
  <si>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</si>
  <si>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</si>
  <si>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</si>
  <si>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</si>
  <si>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</si>
  <si>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</si>
  <si>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</si>
  <si>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</si>
  <si>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</si>
  <si>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</si>
  <si>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</si>
  <si>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</si>
  <si>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</si>
  <si>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</si>
  <si>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</si>
  <si>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</si>
  <si>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</si>
  <si>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</si>
  <si>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</si>
  <si>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</si>
  <si>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</si>
  <si>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</si>
  <si>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</si>
  <si>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</si>
  <si>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</si>
  <si>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</si>
  <si>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</si>
  <si>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</si>
  <si>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</si>
  <si>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</si>
  <si>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</si>
  <si>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</si>
  <si>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</si>
  <si>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</si>
  <si>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</si>
  <si>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</si>
  <si>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</si>
  <si>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</si>
  <si>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</si>
  <si>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</si>
  <si>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</si>
  <si>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</si>
  <si>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</si>
  <si>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</si>
  <si>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</si>
  <si>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</si>
  <si>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</si>
  <si>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</si>
  <si>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</si>
  <si>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</si>
  <si>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</si>
  <si>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</si>
  <si>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</si>
  <si>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</si>
  <si>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</si>
  <si>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</si>
  <si>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</si>
  <si>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</si>
  <si>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</si>
  <si>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</si>
  <si>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</si>
  <si>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</si>
  <si>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</si>
  <si>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</si>
  <si>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</si>
  <si>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</si>
  <si>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</si>
  <si>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</si>
  <si>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</si>
  <si>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</si>
  <si>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</si>
  <si>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</si>
  <si>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</si>
  <si>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</si>
  <si>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</si>
  <si>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</si>
  <si>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</si>
  <si>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</si>
  <si>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</si>
  <si>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</si>
  <si>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</si>
  <si>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</si>
  <si>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</si>
  <si>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</si>
  <si>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</si>
  <si>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</si>
  <si>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</si>
  <si>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</si>
  <si>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</si>
  <si>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</si>
  <si>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</si>
  <si>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</si>
  <si>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</si>
  <si>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</si>
  <si>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</si>
  <si>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</si>
  <si>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</si>
  <si>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</si>
  <si>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</si>
  <si>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</si>
  <si>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</si>
  <si>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</si>
  <si>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</si>
  <si>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</si>
  <si>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</si>
  <si>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</si>
  <si>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</si>
  <si>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</si>
  <si>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</si>
  <si>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</si>
  <si>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</si>
  <si>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</si>
  <si>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</si>
  <si>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</si>
  <si>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</si>
  <si>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</si>
  <si>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</si>
  <si>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</si>
  <si>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</si>
  <si>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</si>
  <si>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</si>
  <si>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</si>
  <si>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</si>
  <si>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</si>
  <si>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</si>
  <si>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</si>
  <si>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</si>
  <si>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</si>
  <si>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</si>
  <si>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</si>
  <si>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</si>
  <si>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</si>
  <si>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</si>
  <si>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</si>
  <si>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</si>
  <si>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</si>
  <si>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</si>
  <si>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</si>
  <si>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</si>
  <si>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</si>
  <si>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</si>
  <si>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</si>
  <si>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</si>
  <si>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</si>
  <si>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</si>
  <si>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</si>
  <si>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</si>
  <si>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</si>
  <si>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</si>
  <si>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</si>
  <si>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</si>
  <si>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</si>
  <si>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</si>
  <si>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</si>
  <si>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</si>
  <si>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</si>
  <si>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</si>
  <si>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</si>
  <si>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</si>
  <si>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</si>
  <si>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</si>
  <si>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</si>
  <si>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</si>
  <si>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</si>
  <si>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</si>
  <si>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</si>
  <si>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</si>
  <si>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</si>
  <si>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</si>
  <si>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</si>
  <si>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</si>
  <si>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</si>
  <si>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</si>
  <si>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</si>
  <si>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</si>
  <si>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</si>
  <si>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</si>
  <si>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</si>
  <si>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</si>
  <si>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</si>
  <si>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</si>
  <si>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</si>
  <si>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</si>
  <si>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</si>
  <si>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</si>
  <si>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</si>
  <si>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</si>
  <si>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</si>
  <si>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</si>
  <si>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</si>
  <si>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</si>
  <si>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</si>
  <si>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</si>
  <si>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</si>
  <si>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</si>
  <si>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</si>
  <si>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</si>
  <si>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</si>
  <si>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</si>
  <si>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</si>
  <si>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</si>
  <si>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</si>
  <si>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</si>
  <si>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</si>
  <si>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</si>
  <si>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</si>
  <si>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</si>
  <si>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</si>
  <si>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</si>
  <si>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</si>
  <si>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</si>
  <si>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</si>
  <si>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</si>
  <si>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</si>
  <si>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</si>
  <si>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</si>
  <si>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</si>
  <si>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</si>
  <si>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</si>
  <si>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</si>
  <si>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</si>
  <si>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</si>
  <si>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</si>
  <si>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</si>
  <si>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</si>
  <si>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</si>
  <si>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</si>
  <si>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</si>
  <si>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</si>
  <si>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</si>
  <si>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</si>
  <si>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</si>
  <si>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</si>
  <si>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</si>
  <si>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</si>
  <si>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</si>
  <si>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</si>
  <si>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</si>
  <si>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</si>
  <si>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</si>
  <si>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</si>
  <si>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</si>
  <si>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</si>
  <si>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</si>
  <si>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</si>
  <si>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</si>
  <si>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</si>
  <si>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</si>
  <si>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</si>
  <si>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</si>
  <si>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</si>
  <si>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</si>
  <si>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</si>
  <si>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</si>
  <si>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</si>
  <si>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</si>
  <si>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</si>
  <si>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</si>
  <si>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</si>
  <si>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</si>
  <si>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</si>
  <si>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</si>
  <si>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</si>
  <si>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</si>
  <si>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</si>
  <si>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</si>
  <si>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</si>
  <si>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</si>
  <si>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</si>
  <si>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</si>
  <si>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</si>
  <si>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</si>
  <si>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</si>
  <si>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</si>
  <si>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</si>
  <si>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</si>
  <si>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</si>
  <si>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</si>
  <si>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</si>
  <si>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</si>
  <si>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</si>
  <si>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</si>
  <si>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</si>
  <si>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</si>
  <si>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</si>
  <si>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</si>
  <si>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</si>
  <si>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</si>
  <si>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</si>
  <si>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</si>
  <si>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</si>
  <si>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</si>
  <si>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</si>
  <si>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</si>
  <si>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</si>
  <si>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</si>
  <si>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</si>
  <si>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</si>
  <si>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</si>
  <si>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</si>
  <si>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</si>
  <si>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</si>
  <si>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</si>
  <si>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</si>
  <si>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</si>
  <si>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</si>
  <si>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</si>
  <si>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</si>
  <si>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</si>
  <si>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</si>
  <si>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</si>
  <si>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</si>
  <si>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</si>
  <si>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</si>
  <si>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</si>
  <si>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</si>
  <si>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</si>
  <si>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</si>
  <si>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</si>
  <si>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</si>
  <si>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</si>
  <si>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</si>
  <si>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</si>
  <si>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</si>
  <si>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</si>
  <si>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</si>
  <si>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</si>
  <si>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</si>
  <si>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</si>
  <si>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</si>
  <si>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</si>
  <si>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</si>
  <si>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</si>
  <si>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</si>
  <si>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</si>
  <si>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</si>
  <si>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</si>
  <si>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</si>
  <si>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</si>
  <si>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</si>
  <si>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</si>
  <si>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</si>
  <si>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</si>
  <si>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</si>
  <si>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</si>
  <si>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</si>
  <si>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</si>
  <si>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</si>
  <si>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</si>
  <si>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</si>
  <si>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</si>
  <si>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</si>
  <si>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</si>
  <si>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</si>
  <si>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</si>
  <si>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</si>
  <si>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</si>
  <si>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</si>
  <si>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</si>
  <si>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</si>
  <si>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</si>
  <si>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</si>
  <si>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</si>
  <si>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</si>
  <si>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</si>
  <si>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</si>
  <si>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</si>
  <si>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</si>
  <si>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</si>
  <si>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</si>
  <si>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</si>
  <si>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</si>
  <si>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</si>
  <si>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</si>
  <si>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</si>
  <si>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</si>
  <si>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</si>
  <si>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</si>
  <si>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</si>
  <si>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</si>
  <si>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</si>
  <si>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</si>
  <si>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</si>
  <si>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</si>
  <si>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</si>
  <si>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</si>
  <si>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</si>
  <si>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</si>
  <si>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</si>
  <si>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</si>
  <si>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</si>
  <si>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</si>
  <si>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</si>
  <si>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</si>
  <si>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</si>
  <si>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</si>
  <si>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</si>
  <si>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</si>
  <si>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</si>
  <si>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</si>
  <si>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</si>
  <si>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</si>
  <si>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</si>
  <si>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</si>
  <si>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</si>
  <si>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</si>
  <si>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</si>
  <si>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</si>
  <si>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</si>
  <si>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</si>
  <si>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</si>
  <si>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</si>
  <si>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</si>
  <si>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</si>
  <si>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</si>
  <si>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</si>
  <si>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</si>
  <si>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</si>
  <si>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</si>
  <si>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</si>
  <si>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</si>
  <si>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</si>
  <si>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</si>
  <si>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</si>
  <si>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</si>
  <si>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</si>
  <si>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</si>
  <si>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</si>
  <si>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</si>
  <si>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</si>
  <si>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</si>
  <si>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</si>
  <si>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</si>
  <si>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</si>
  <si>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</si>
  <si>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</si>
  <si>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</si>
  <si>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</si>
  <si>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</si>
  <si>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</si>
  <si>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</si>
  <si>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</si>
  <si>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</si>
  <si>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</si>
  <si>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</si>
  <si>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</si>
  <si>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</si>
  <si>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</si>
  <si>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</si>
  <si>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</si>
  <si>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</si>
  <si>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</si>
  <si>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</si>
  <si>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</si>
  <si>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</si>
  <si>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</si>
  <si>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</si>
  <si>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</si>
  <si>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</si>
  <si>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</si>
  <si>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</si>
  <si>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</si>
  <si>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</si>
  <si>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</si>
  <si>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</si>
  <si>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</si>
  <si>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</si>
  <si>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</si>
  <si>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</si>
  <si>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</si>
  <si>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</si>
  <si>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</si>
  <si>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</si>
  <si>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</si>
  <si>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</si>
  <si>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</si>
  <si>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</si>
  <si>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</si>
  <si>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</si>
  <si>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</si>
  <si>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</si>
  <si>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</si>
  <si>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</si>
  <si>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</si>
  <si>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</si>
  <si>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</si>
  <si>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</si>
  <si>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</si>
  <si>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</si>
  <si>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</si>
  <si>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</si>
  <si>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</si>
  <si>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</si>
  <si>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</si>
  <si>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</si>
  <si>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</si>
  <si>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</si>
  <si>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</si>
  <si>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</si>
  <si>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</si>
  <si>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</si>
  <si>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</si>
  <si>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</si>
  <si>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</si>
  <si>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</si>
  <si>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</si>
  <si>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</si>
  <si>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</si>
  <si>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</si>
  <si>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</si>
  <si>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</si>
  <si>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</si>
  <si>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</si>
  <si>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</si>
  <si>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</si>
  <si>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</si>
  <si>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</si>
  <si>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</si>
  <si>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</si>
  <si>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</si>
  <si>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</si>
  <si>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</si>
  <si>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</si>
  <si>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</si>
  <si>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</si>
  <si>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</si>
  <si>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</si>
  <si>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</si>
  <si>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</si>
  <si>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</si>
  <si>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</si>
  <si>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</si>
  <si>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</si>
  <si>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</si>
  <si>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</si>
  <si>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</si>
  <si>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</si>
  <si>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</si>
  <si>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</si>
  <si>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</si>
  <si>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</si>
  <si>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</si>
  <si>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</si>
  <si>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</si>
  <si>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</si>
  <si>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</si>
  <si>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</si>
  <si>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</si>
  <si>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</si>
  <si>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</si>
  <si>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</si>
  <si>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</si>
  <si>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</si>
  <si>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</si>
  <si>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</si>
  <si>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</si>
  <si>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</si>
  <si>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</si>
  <si>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</si>
  <si>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</si>
  <si>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</si>
  <si>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</si>
  <si>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</si>
  <si>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</si>
  <si>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</si>
  <si>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</si>
  <si>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</si>
  <si>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</si>
  <si>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</si>
  <si>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</si>
  <si>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</si>
  <si>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</si>
  <si>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</si>
  <si>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</si>
  <si>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</si>
  <si>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</si>
  <si>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</si>
  <si>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</si>
  <si>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</si>
  <si>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</si>
  <si>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</si>
  <si>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</si>
  <si>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</si>
  <si>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</si>
  <si>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</si>
  <si>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</si>
  <si>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</si>
  <si>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</si>
  <si>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</si>
  <si>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</si>
  <si>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</si>
  <si>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</si>
  <si>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</si>
  <si>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</si>
  <si>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</si>
  <si>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</si>
  <si>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</si>
  <si>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</si>
  <si>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</si>
  <si>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</si>
  <si>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</si>
  <si>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</si>
  <si>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</si>
  <si>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</si>
  <si>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</si>
  <si>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</si>
  <si>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</si>
  <si>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</si>
  <si>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</si>
  <si>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</si>
  <si>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</si>
  <si>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</si>
  <si>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</si>
  <si>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</si>
  <si>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</si>
  <si>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</si>
  <si>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</si>
  <si>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</si>
  <si>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</si>
  <si>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</si>
  <si>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</si>
  <si>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</si>
  <si>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</si>
  <si>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</si>
  <si>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</si>
  <si>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</si>
  <si>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</si>
  <si>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</si>
  <si>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</si>
  <si>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</si>
  <si>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</si>
  <si>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</si>
  <si>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</si>
  <si>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</si>
  <si>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</si>
  <si>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</si>
  <si>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</si>
  <si>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</si>
  <si>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</si>
  <si>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</si>
  <si>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</si>
  <si>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</si>
  <si>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</si>
  <si>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</si>
  <si>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</si>
  <si>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</si>
  <si>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</si>
  <si>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</si>
  <si>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</si>
  <si>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</si>
  <si>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</si>
  <si>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</si>
  <si>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</si>
  <si>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</si>
  <si>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</si>
  <si>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</si>
  <si>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</si>
  <si>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</si>
  <si>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</si>
  <si>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</si>
  <si>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</si>
  <si>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</si>
  <si>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</si>
  <si>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</si>
  <si>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</si>
  <si>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</si>
  <si>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</si>
  <si>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</si>
  <si>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</si>
  <si>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</si>
  <si>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</si>
  <si>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</si>
  <si>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</si>
  <si>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</si>
  <si>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</si>
  <si>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</si>
  <si>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</si>
  <si>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</si>
  <si>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</si>
  <si>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</si>
  <si>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</si>
  <si>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</si>
  <si>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</si>
  <si>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</si>
  <si>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</si>
  <si>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</si>
  <si>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</si>
  <si>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</si>
  <si>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</si>
  <si>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</si>
  <si>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</si>
  <si>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</si>
  <si>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</si>
  <si>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</si>
  <si>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</si>
  <si>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</si>
  <si>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</si>
  <si>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</si>
  <si>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</si>
  <si>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</si>
  <si>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</si>
  <si>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</si>
  <si>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</si>
  <si>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</si>
  <si>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</si>
  <si>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</si>
  <si>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</si>
  <si>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</si>
  <si>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</si>
  <si>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</si>
  <si>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</si>
  <si>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</si>
  <si>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</si>
  <si>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</si>
  <si>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</si>
  <si>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</si>
  <si>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</si>
  <si>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</si>
  <si>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</si>
  <si>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</si>
  <si>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</si>
  <si>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</si>
  <si>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</si>
  <si>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</si>
  <si>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</si>
  <si>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</si>
  <si>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</si>
  <si>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</si>
  <si>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</si>
  <si>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</si>
  <si>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</si>
  <si>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</si>
  <si>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</si>
  <si>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</si>
  <si>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</si>
  <si>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</si>
  <si>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</si>
  <si>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</si>
  <si>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</si>
  <si>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</si>
  <si>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</si>
  <si>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</si>
  <si>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</si>
  <si>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</si>
  <si>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</si>
  <si>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</si>
  <si>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</si>
  <si>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</si>
  <si>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</si>
  <si>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</si>
  <si>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</si>
  <si>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</si>
  <si>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</si>
  <si>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</si>
  <si>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</si>
  <si>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</si>
  <si>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</si>
  <si>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</si>
  <si>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</si>
  <si>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</si>
  <si>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</si>
  <si>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</si>
  <si>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</si>
  <si>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</si>
  <si>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</si>
  <si>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</si>
  <si>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</si>
  <si>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</si>
  <si>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</si>
  <si>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</si>
  <si>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</si>
  <si>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</si>
  <si>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</si>
  <si>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</si>
  <si>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</si>
  <si>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</si>
  <si>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</si>
  <si>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</si>
  <si>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</si>
  <si>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</si>
  <si>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</si>
  <si>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</si>
  <si>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</si>
  <si>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</si>
  <si>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</si>
  <si>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</si>
  <si>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</si>
  <si>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</si>
  <si>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</si>
  <si>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</si>
  <si>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</si>
  <si>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</si>
  <si>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</si>
  <si>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</si>
  <si>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</si>
  <si>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</si>
  <si>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</si>
  <si>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</si>
  <si>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</si>
  <si>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</si>
  <si>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</si>
  <si>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</si>
  <si>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</si>
  <si>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</si>
  <si>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</si>
  <si>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</si>
  <si>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</si>
  <si>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</si>
  <si>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</si>
  <si>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</si>
  <si>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</si>
  <si>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</si>
  <si>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</si>
  <si>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</si>
  <si>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</si>
  <si>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</si>
  <si>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</si>
  <si>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</si>
  <si>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</si>
  <si>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</si>
  <si>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</si>
  <si>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</si>
  <si>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</si>
  <si>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</si>
  <si>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</si>
  <si>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</si>
  <si>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</si>
  <si>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</si>
  <si>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</si>
  <si>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</si>
  <si>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</si>
  <si>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</si>
  <si>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</si>
  <si>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</si>
  <si>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</si>
  <si>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</si>
  <si>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</si>
  <si>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</si>
  <si>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</si>
  <si>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</si>
  <si>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</si>
  <si>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</si>
  <si>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</si>
  <si>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</si>
  <si>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</si>
  <si>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</si>
  <si>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</si>
  <si>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</si>
  <si>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</si>
  <si>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</si>
  <si>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</si>
  <si>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</si>
  <si>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</si>
  <si>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</si>
  <si>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</si>
  <si>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</si>
  <si>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</si>
  <si>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</si>
  <si>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</si>
  <si>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</si>
  <si>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</si>
  <si>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</si>
  <si>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</si>
  <si>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</si>
  <si>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</si>
  <si>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</si>
  <si>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</si>
  <si>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</si>
  <si>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</si>
  <si>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</si>
  <si>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</si>
  <si>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</si>
  <si>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</si>
  <si>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</si>
  <si>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</si>
  <si>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</si>
  <si>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</si>
  <si>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</si>
  <si>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</si>
  <si>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</si>
  <si>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</si>
  <si>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</si>
  <si>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</si>
  <si>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</si>
  <si>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</si>
  <si>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</si>
  <si>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</si>
  <si>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</si>
  <si>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</si>
  <si>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</si>
  <si>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</si>
  <si>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</si>
  <si>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</si>
  <si>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</si>
  <si>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</si>
  <si>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</si>
  <si>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</si>
  <si>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</si>
  <si>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</si>
  <si>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</si>
  <si>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</si>
  <si>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</si>
  <si>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</si>
  <si>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</si>
  <si>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</si>
  <si>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</si>
  <si>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</si>
  <si>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</si>
  <si>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</si>
  <si>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</si>
  <si>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</si>
  <si>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</si>
  <si>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</si>
  <si>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</si>
  <si>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</si>
  <si>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</si>
  <si>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</si>
  <si>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</si>
  <si>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</si>
  <si>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</si>
  <si>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</si>
  <si>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</si>
  <si>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</si>
  <si>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</si>
  <si>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</si>
  <si>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</si>
  <si>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</si>
  <si>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</si>
  <si>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</si>
  <si>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</si>
  <si>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</si>
  <si>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</si>
  <si>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</si>
  <si>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</si>
  <si>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</si>
  <si>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</si>
  <si>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</si>
  <si>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</si>
  <si>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</si>
  <si>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</si>
  <si>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</si>
  <si>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</si>
  <si>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</si>
  <si>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</si>
  <si>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</si>
  <si>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</si>
  <si>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</si>
  <si>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</si>
  <si>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</si>
  <si>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</si>
  <si>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</si>
  <si>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</si>
  <si>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</si>
  <si>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</si>
  <si>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</si>
  <si>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</si>
  <si>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</si>
  <si>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</si>
  <si>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</si>
  <si>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</si>
  <si>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</si>
  <si>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</si>
  <si>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</si>
  <si>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</si>
  <si>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</si>
  <si>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</si>
  <si>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</si>
  <si>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</si>
  <si>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</si>
  <si>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</si>
  <si>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</si>
  <si>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</si>
  <si>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</si>
  <si>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</si>
  <si>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</si>
  <si>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</si>
  <si>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</si>
  <si>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</si>
  <si>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</si>
  <si>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</si>
  <si>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</si>
  <si>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</si>
  <si>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</si>
  <si>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</si>
  <si>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</si>
  <si>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</si>
  <si>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</si>
  <si>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</si>
  <si>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</si>
  <si>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</si>
  <si>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</si>
  <si>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</si>
  <si>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</si>
  <si>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</si>
  <si>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</si>
  <si>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</si>
  <si>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</si>
  <si>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</si>
  <si>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</si>
  <si>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</si>
  <si>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</si>
  <si>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</si>
  <si>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</si>
  <si>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</si>
  <si>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</si>
  <si>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</si>
  <si>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</si>
  <si>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</si>
  <si>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</si>
  <si>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</si>
  <si>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</si>
  <si>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</si>
  <si>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</si>
  <si>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</si>
  <si>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</si>
  <si>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</si>
  <si>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</si>
  <si>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</si>
  <si>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</si>
  <si>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</si>
  <si>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</si>
  <si>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</si>
  <si>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</si>
  <si>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</si>
  <si>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</si>
  <si>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</si>
  <si>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</si>
  <si>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</si>
  <si>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</si>
  <si>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</si>
  <si>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</si>
  <si>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</si>
  <si>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</si>
  <si>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</si>
  <si>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</si>
  <si>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</si>
  <si>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</si>
  <si>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</si>
  <si>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</si>
  <si>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</si>
  <si>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</si>
  <si>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</si>
  <si>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</si>
  <si>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</si>
  <si>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</si>
  <si>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</si>
  <si>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</si>
  <si>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</si>
  <si>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</si>
  <si>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</si>
  <si>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</si>
  <si>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</si>
  <si>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</si>
  <si>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</si>
  <si>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</si>
  <si>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</si>
  <si>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</si>
  <si>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</si>
  <si>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</si>
  <si>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</si>
  <si>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</si>
  <si>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</si>
  <si>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</si>
  <si>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</si>
  <si>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</si>
  <si>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</si>
  <si>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</si>
  <si>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</si>
  <si>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</si>
  <si>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</si>
  <si>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</si>
  <si>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</si>
  <si>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</si>
  <si>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</si>
  <si>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</si>
  <si>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</si>
  <si>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</si>
  <si>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</si>
  <si>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</si>
  <si>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</si>
  <si>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</si>
  <si>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</si>
  <si>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</si>
  <si>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</si>
  <si>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</si>
  <si>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</si>
  <si>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</si>
  <si>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</si>
  <si>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</si>
  <si>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</si>
  <si>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</si>
  <si>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</si>
  <si>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</si>
  <si>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</si>
  <si>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</si>
  <si>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</si>
  <si>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</si>
  <si>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</si>
  <si>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</si>
  <si>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</si>
  <si>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</si>
  <si>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</si>
  <si>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</si>
  <si>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</si>
  <si>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</si>
  <si>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</si>
  <si>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</si>
  <si>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</si>
  <si>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</si>
  <si>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</si>
  <si>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</si>
  <si>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</si>
  <si>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</si>
  <si>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</si>
  <si>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</si>
  <si>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</si>
  <si>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</si>
  <si>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</si>
  <si>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</si>
  <si>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</si>
  <si>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</si>
  <si>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</si>
  <si>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</si>
  <si>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</si>
  <si>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</si>
  <si>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</si>
  <si>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</si>
  <si>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</si>
  <si>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</si>
  <si>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</si>
  <si>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</si>
  <si>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</si>
  <si>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</si>
  <si>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</si>
  <si>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</si>
  <si>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</si>
  <si>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</si>
  <si>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</si>
  <si>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</si>
  <si>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</si>
  <si>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</si>
  <si>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</si>
  <si>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</si>
  <si>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</si>
  <si>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</si>
  <si>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</si>
  <si>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</si>
  <si>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</si>
  <si>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</si>
  <si>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</si>
  <si>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</si>
  <si>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</si>
  <si>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</si>
  <si>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</si>
  <si>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</si>
  <si>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</si>
  <si>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</si>
  <si>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</si>
  <si>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</si>
  <si>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</si>
  <si>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</si>
  <si>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</si>
  <si>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</si>
  <si>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</si>
  <si>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</si>
  <si>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</si>
  <si>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</si>
  <si>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</si>
  <si>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</si>
  <si>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</si>
  <si>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</si>
  <si>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</si>
  <si>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</si>
  <si>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</si>
  <si>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</si>
  <si>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</si>
  <si>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</si>
  <si>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</si>
  <si>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</si>
  <si>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</si>
  <si>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</si>
  <si>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</si>
  <si>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</si>
  <si>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</si>
  <si>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</si>
  <si>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</si>
  <si>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</si>
  <si>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</si>
  <si>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</si>
  <si>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</si>
  <si>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</si>
  <si>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</si>
  <si>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</si>
  <si>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</si>
  <si>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</si>
  <si>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</si>
  <si>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</si>
  <si>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</si>
  <si>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</si>
  <si>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</si>
  <si>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</si>
  <si>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</si>
  <si>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</si>
  <si>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</si>
  <si>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</si>
  <si>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</si>
  <si>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</si>
  <si>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</si>
  <si>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</si>
  <si>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</si>
  <si>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</si>
  <si>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</si>
  <si>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</si>
  <si>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</si>
  <si>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</si>
  <si>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</si>
  <si>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</si>
  <si>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</si>
  <si>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</si>
  <si>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</si>
  <si>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</si>
  <si>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</si>
  <si>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</si>
  <si>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</si>
  <si>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</si>
  <si>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</si>
  <si>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</si>
  <si>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</si>
  <si>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</si>
  <si>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</si>
  <si>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</si>
  <si>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</si>
  <si>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</si>
  <si>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</si>
  <si>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</si>
  <si>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</si>
  <si>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</si>
  <si>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</si>
  <si>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</si>
  <si>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</si>
  <si>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</si>
  <si>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</si>
  <si>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</si>
  <si>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</si>
  <si>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</si>
  <si>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</si>
  <si>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</si>
  <si>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</si>
  <si>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</si>
  <si>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</si>
  <si>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</si>
  <si>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</si>
  <si>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</si>
  <si>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</si>
  <si>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</si>
  <si>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</si>
  <si>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</si>
  <si>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</si>
  <si>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</si>
  <si>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</si>
  <si>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</si>
  <si>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</si>
  <si>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</si>
  <si>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</si>
  <si>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</si>
  <si>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</si>
  <si>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</si>
  <si>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</si>
  <si>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</si>
  <si>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</si>
  <si>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</si>
  <si>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</si>
  <si>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</si>
  <si>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</si>
  <si>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</si>
  <si>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</si>
  <si>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</si>
  <si>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</si>
  <si>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</si>
  <si>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</si>
  <si>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</si>
  <si>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</si>
  <si>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</si>
  <si>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</si>
  <si>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</si>
  <si>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</si>
  <si>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</si>
  <si>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</si>
  <si>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</si>
  <si>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</si>
  <si>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</si>
  <si>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</si>
  <si>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</si>
  <si>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</si>
  <si>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</si>
  <si>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</si>
  <si>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</si>
  <si>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</si>
  <si>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</si>
  <si>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</si>
  <si>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</si>
  <si>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</si>
  <si>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</si>
  <si>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</si>
  <si>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</si>
  <si>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</si>
  <si>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</si>
  <si>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</si>
  <si>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</si>
  <si>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</si>
  <si>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</si>
  <si>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</si>
  <si>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</si>
  <si>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</si>
  <si>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</si>
  <si>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</si>
  <si>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</si>
  <si>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</si>
  <si>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</si>
  <si>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</si>
  <si>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</si>
  <si>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</si>
  <si>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</si>
  <si>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</si>
  <si>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</si>
  <si>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</si>
  <si>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</si>
  <si>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</si>
  <si>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</si>
  <si>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</si>
  <si>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</si>
  <si>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</si>
  <si>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</si>
  <si>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</si>
  <si>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</si>
  <si>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</si>
  <si>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</si>
  <si>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</si>
  <si>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</si>
  <si>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</si>
  <si>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</si>
  <si>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</si>
  <si>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</si>
  <si>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</si>
  <si>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</si>
  <si>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</si>
  <si>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</si>
  <si>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</si>
  <si>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</si>
  <si>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</si>
  <si>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</si>
  <si>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</si>
  <si>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</si>
  <si>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</si>
  <si>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</si>
  <si>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</si>
  <si>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</si>
  <si>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</si>
  <si>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</si>
  <si>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</si>
  <si>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</si>
  <si>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</si>
  <si>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</si>
  <si>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</si>
  <si>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</si>
  <si>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</si>
  <si>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</si>
  <si>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</si>
  <si>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</si>
  <si>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</si>
  <si>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</si>
  <si>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</si>
  <si>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</si>
  <si>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</si>
  <si>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</si>
  <si>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</si>
  <si>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</si>
  <si>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</si>
  <si>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</si>
  <si>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</si>
  <si>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</si>
  <si>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</si>
  <si>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</si>
  <si>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</si>
  <si>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</si>
  <si>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</si>
  <si>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</si>
  <si>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</si>
  <si>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</si>
  <si>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</si>
  <si>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</si>
  <si>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</si>
  <si>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</si>
  <si>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</si>
  <si>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</si>
  <si>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</si>
  <si>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</si>
  <si>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</si>
  <si>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</si>
  <si>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</si>
  <si>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</si>
  <si>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</si>
  <si>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</si>
  <si>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</si>
  <si>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</si>
  <si>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</si>
  <si>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</si>
  <si>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</si>
  <si>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</si>
  <si>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</si>
  <si>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</si>
  <si>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</si>
  <si>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</si>
  <si>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</si>
  <si>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</si>
  <si>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</si>
  <si>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</si>
  <si>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</si>
  <si>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</si>
  <si>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</si>
  <si>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</si>
  <si>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</si>
  <si>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</si>
  <si>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</si>
  <si>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</si>
  <si>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</si>
  <si>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</si>
  <si>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</si>
  <si>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</si>
  <si>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</si>
  <si>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</si>
  <si>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</si>
  <si>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</si>
  <si>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</si>
  <si>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</si>
  <si>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</si>
  <si>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</si>
  <si>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</si>
  <si>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</si>
  <si>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</si>
  <si>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</si>
  <si>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</si>
  <si>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</si>
  <si>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</si>
  <si>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</si>
  <si>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</si>
  <si>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</si>
  <si>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</si>
  <si>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</si>
  <si>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</si>
  <si>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</si>
  <si>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</si>
  <si>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</si>
  <si>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</si>
  <si>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</si>
  <si>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</si>
  <si>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</si>
  <si>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</si>
  <si>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</si>
  <si>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</si>
  <si>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</si>
  <si>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</si>
  <si>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</si>
  <si>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</si>
  <si>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</si>
  <si>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</si>
  <si>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</si>
  <si>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</si>
  <si>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</si>
  <si>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</si>
  <si>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</si>
  <si>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</si>
  <si>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</si>
  <si>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</si>
  <si>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</si>
  <si>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</si>
  <si>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</si>
  <si>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</si>
  <si>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</si>
  <si>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</si>
  <si>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</si>
  <si>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</si>
  <si>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</si>
  <si>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</si>
  <si>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</si>
  <si>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</si>
  <si>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</si>
  <si>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</si>
  <si>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</si>
  <si>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</si>
  <si>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</si>
  <si>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</si>
  <si>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</si>
  <si>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</si>
  <si>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</si>
  <si>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</si>
  <si>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</si>
  <si>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</si>
  <si>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</si>
  <si>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</si>
  <si>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</si>
  <si>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</si>
  <si>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</si>
  <si>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</si>
  <si>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</si>
  <si>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</si>
  <si>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</si>
  <si>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</si>
  <si>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</si>
  <si>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</si>
  <si>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</si>
  <si>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</si>
  <si>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</si>
  <si>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</si>
  <si>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</si>
  <si>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</si>
  <si>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</si>
  <si>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</si>
  <si>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</si>
  <si>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</si>
  <si>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</si>
  <si>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</si>
  <si>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</si>
  <si>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</si>
  <si>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</si>
  <si>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</si>
  <si>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</si>
  <si>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</si>
  <si>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</si>
  <si>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</si>
  <si>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</si>
  <si>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</si>
  <si>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</si>
  <si>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</si>
  <si>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</si>
  <si>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</si>
  <si>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</si>
  <si>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</si>
  <si>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</si>
  <si>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</si>
  <si>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</si>
  <si>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</si>
  <si>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</si>
  <si>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</si>
  <si>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</si>
  <si>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</si>
  <si>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</si>
  <si>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</si>
  <si>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</si>
  <si>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</si>
  <si>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</si>
  <si>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</si>
  <si>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</si>
  <si>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</si>
  <si>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</si>
  <si>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</si>
  <si>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</si>
  <si>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</si>
  <si>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</si>
  <si>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</si>
  <si>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</si>
  <si>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</si>
  <si>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</si>
  <si>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</si>
  <si>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</si>
  <si>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</si>
  <si>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</si>
  <si>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</si>
  <si>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</si>
  <si>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</si>
  <si>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</si>
  <si>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</si>
  <si>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</si>
  <si>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</si>
  <si>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</si>
  <si>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</si>
  <si>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</si>
  <si>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</si>
  <si>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</si>
  <si>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</si>
  <si>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</si>
  <si>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</si>
  <si>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</si>
  <si>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</si>
  <si>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</si>
  <si>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</si>
  <si>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</si>
  <si>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</si>
  <si>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</si>
  <si>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</si>
  <si>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</si>
  <si>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</si>
  <si>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</si>
  <si>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</si>
  <si>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</si>
  <si>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</si>
  <si>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</si>
  <si>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</si>
  <si>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</si>
  <si>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</si>
  <si>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</si>
  <si>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</si>
  <si>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</si>
  <si>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</si>
  <si>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</si>
  <si>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</si>
  <si>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</si>
  <si>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</si>
  <si>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</si>
  <si>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</si>
  <si>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</si>
  <si>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</si>
  <si>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</si>
  <si>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</si>
  <si>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</si>
  <si>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</si>
  <si>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</si>
  <si>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</si>
  <si>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</si>
  <si>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</si>
  <si>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</si>
  <si>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</si>
  <si>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</si>
  <si>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</si>
  <si>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</si>
  <si>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</si>
  <si>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</si>
  <si>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</si>
  <si>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</si>
  <si>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</si>
  <si>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</si>
  <si>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</si>
  <si>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</si>
  <si>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</si>
  <si>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</si>
  <si>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</si>
  <si>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</si>
  <si>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</si>
  <si>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</si>
  <si>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</si>
  <si>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</si>
  <si>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</si>
  <si>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</si>
  <si>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</si>
  <si>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</si>
  <si>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</si>
  <si>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</si>
  <si>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</si>
  <si>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</si>
  <si>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</si>
  <si>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</si>
  <si>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</si>
  <si>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</si>
  <si>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</si>
  <si>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</si>
  <si>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</si>
  <si>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</si>
  <si>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</si>
  <si>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</si>
  <si>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</si>
  <si>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</si>
  <si>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</si>
  <si>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</si>
  <si>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</si>
  <si>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</si>
  <si>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</si>
  <si>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</si>
  <si>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</si>
  <si>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</si>
  <si>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</si>
  <si>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</si>
  <si>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</si>
  <si>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</si>
  <si>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</si>
  <si>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</si>
  <si>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</si>
  <si>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</si>
  <si>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</si>
  <si>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</si>
  <si>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</si>
  <si>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</si>
  <si>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</si>
  <si>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</si>
  <si>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</si>
  <si>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</si>
  <si>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</si>
  <si>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</si>
  <si>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</si>
  <si>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</si>
  <si>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</si>
  <si>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</si>
  <si>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</si>
  <si>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</si>
  <si>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</si>
  <si>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</si>
  <si>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</si>
  <si>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</si>
  <si>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</si>
  <si>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</si>
  <si>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</si>
  <si>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</si>
  <si>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</si>
  <si>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</si>
  <si>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</si>
  <si>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</si>
  <si>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</si>
  <si>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</si>
  <si>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</si>
  <si>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</si>
  <si>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</si>
  <si>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</si>
  <si>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</si>
  <si>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</si>
  <si>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</si>
  <si>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</si>
  <si>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</si>
  <si>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</si>
  <si>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</si>
  <si>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</si>
  <si>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</si>
  <si>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</si>
  <si>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</si>
  <si>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</si>
  <si>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</si>
  <si>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</si>
  <si>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</si>
  <si>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</si>
  <si>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</si>
  <si>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</si>
  <si>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</si>
  <si>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</si>
  <si>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</si>
  <si>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</si>
  <si>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</si>
  <si>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</si>
  <si>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</si>
  <si>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</si>
  <si>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</si>
  <si>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</si>
  <si>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</si>
  <si>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</si>
  <si>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</si>
  <si>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</si>
  <si>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</si>
  <si>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</si>
  <si>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</si>
  <si>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</si>
  <si>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</si>
  <si>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</si>
  <si>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</si>
  <si>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</si>
  <si>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</si>
  <si>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</si>
  <si>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</si>
  <si>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</si>
  <si>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</si>
  <si>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</si>
  <si>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</si>
  <si>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</si>
  <si>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</si>
  <si>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</si>
  <si>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</si>
  <si>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</si>
  <si>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</si>
  <si>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</si>
  <si>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</si>
  <si>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</si>
  <si>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</si>
  <si>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</si>
  <si>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</si>
  <si>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</si>
  <si>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</si>
  <si>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</si>
  <si>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</si>
  <si>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</si>
  <si>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</si>
  <si>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</si>
  <si>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</si>
  <si>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</si>
  <si>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</si>
  <si>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</si>
  <si>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</si>
  <si>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</si>
  <si>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</si>
  <si>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</si>
  <si>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</si>
  <si>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</si>
  <si>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</si>
  <si>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</si>
  <si>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</si>
  <si>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</si>
  <si>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</si>
  <si>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</si>
  <si>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</si>
  <si>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</si>
  <si>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</si>
  <si>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</si>
  <si>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</si>
  <si>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</si>
  <si>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</si>
  <si>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</si>
  <si>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</si>
  <si>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</si>
  <si>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</si>
  <si>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</si>
  <si>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</si>
  <si>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</si>
  <si>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</si>
  <si>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</si>
  <si>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</si>
  <si>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</si>
  <si>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</si>
  <si>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</si>
  <si>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</si>
  <si>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</si>
  <si>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</si>
  <si>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</si>
  <si>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</si>
  <si>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</si>
  <si>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</si>
  <si>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</si>
  <si>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</si>
  <si>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</si>
  <si>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</si>
  <si>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</si>
  <si>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</si>
  <si>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</si>
  <si>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</si>
  <si>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</si>
  <si>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</si>
  <si>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</si>
  <si>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</si>
  <si>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</si>
  <si>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</si>
  <si>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</si>
  <si>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</si>
  <si>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</si>
  <si>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</si>
  <si>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</si>
  <si>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</si>
  <si>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</si>
  <si>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</si>
  <si>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</si>
  <si>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</si>
  <si>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</si>
  <si>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</si>
  <si>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</si>
  <si>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</si>
  <si>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</si>
  <si>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</si>
  <si>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</si>
  <si>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</si>
  <si>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</si>
  <si>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</si>
  <si>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</si>
  <si>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</si>
  <si>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</si>
  <si>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</si>
  <si>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</si>
  <si>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</si>
  <si>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</si>
  <si>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</si>
  <si>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</si>
  <si>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</si>
  <si>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</si>
  <si>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</si>
  <si>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</si>
  <si>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</si>
  <si>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</si>
  <si>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</si>
  <si>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</si>
  <si>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</si>
  <si>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</si>
  <si>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</si>
  <si>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</si>
  <si>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</si>
  <si>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</si>
  <si>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</si>
  <si>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</si>
  <si>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</si>
  <si>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</si>
  <si>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</si>
  <si>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</si>
  <si>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</si>
  <si>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</si>
  <si>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</si>
  <si>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</si>
  <si>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</si>
  <si>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</si>
  <si>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</si>
  <si>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</si>
  <si>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</si>
  <si>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</si>
  <si>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</si>
  <si>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</si>
  <si>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</si>
  <si>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</si>
  <si>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</si>
  <si>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</si>
  <si>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</si>
  <si>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</si>
  <si>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</si>
  <si>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</si>
  <si>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</si>
  <si>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</si>
  <si>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</si>
  <si>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</si>
  <si>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</si>
  <si>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</si>
  <si>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</si>
  <si>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</si>
  <si>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</si>
  <si>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</si>
  <si>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</si>
  <si>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</si>
  <si>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</si>
  <si>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</si>
  <si>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</si>
  <si>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</si>
  <si>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</si>
  <si>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</si>
  <si>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</si>
  <si>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</si>
  <si>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</si>
  <si>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</si>
  <si>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</si>
  <si>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</si>
  <si>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</si>
  <si>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</si>
  <si>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</si>
  <si>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</si>
  <si>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</si>
  <si>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</si>
  <si>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</si>
  <si>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</si>
  <si>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</si>
  <si>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</si>
  <si>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</si>
  <si>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</si>
  <si>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</si>
  <si>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</si>
  <si>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</si>
  <si>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</si>
  <si>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</si>
  <si>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</si>
  <si>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</si>
  <si>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</si>
  <si>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</si>
  <si>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</si>
  <si>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</si>
  <si>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</si>
  <si>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</si>
  <si>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</si>
  <si>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</si>
  <si>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</si>
  <si>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</si>
  <si>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</si>
  <si>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</si>
  <si>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</si>
  <si>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</si>
  <si>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</si>
  <si>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</si>
  <si>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</si>
  <si>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</si>
  <si>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</si>
  <si>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</si>
  <si>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</si>
  <si>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</si>
  <si>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</si>
  <si>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</si>
  <si>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</si>
  <si>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</si>
  <si>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</si>
  <si>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</si>
  <si>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</si>
  <si>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</si>
  <si>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</si>
  <si>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</si>
  <si>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</si>
  <si>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</si>
  <si>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</si>
  <si>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</si>
  <si>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</si>
  <si>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</si>
  <si>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</si>
  <si>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</si>
  <si>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</si>
  <si>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</si>
  <si>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</si>
  <si>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</si>
  <si>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</si>
  <si>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</si>
  <si>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</si>
  <si>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</si>
  <si>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</si>
  <si>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</si>
  <si>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</si>
  <si>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</si>
  <si>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</si>
  <si>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</si>
  <si>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</si>
  <si>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</si>
  <si>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</si>
  <si>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</si>
  <si>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</si>
  <si>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</si>
  <si>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</si>
  <si>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</si>
  <si>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</si>
  <si>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</si>
  <si>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</si>
  <si>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</si>
  <si>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</si>
  <si>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</si>
  <si>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</si>
  <si>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</si>
  <si>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</si>
  <si>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</si>
  <si>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</si>
  <si>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</si>
  <si>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</si>
  <si>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</si>
  <si>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</si>
  <si>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</si>
  <si>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</si>
  <si>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</si>
  <si>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</si>
  <si>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</si>
  <si>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</si>
  <si>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</si>
  <si>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</si>
  <si>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</si>
  <si>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</si>
  <si>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</si>
  <si>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</si>
  <si>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</si>
  <si>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</si>
  <si>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</si>
  <si>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</si>
  <si>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</si>
  <si>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</si>
  <si>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</si>
  <si>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</si>
  <si>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</si>
  <si>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</si>
  <si>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</si>
  <si>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</si>
  <si>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</si>
  <si>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</si>
  <si>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</si>
  <si>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</si>
  <si>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</si>
  <si>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</si>
  <si>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</si>
  <si>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</si>
  <si>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</si>
  <si>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</si>
  <si>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</si>
  <si>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</si>
  <si>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</si>
  <si>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</si>
  <si>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</si>
  <si>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</si>
  <si>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</si>
  <si>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</si>
  <si>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</si>
  <si>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</si>
  <si>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</si>
  <si>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</si>
  <si>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</si>
  <si>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</si>
  <si>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</si>
  <si>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</si>
  <si>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</si>
  <si>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</si>
  <si>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</si>
  <si>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</si>
  <si>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</si>
  <si>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</si>
  <si>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</si>
  <si>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</si>
  <si>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</si>
  <si>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</si>
  <si>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</si>
  <si>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</si>
  <si>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</si>
  <si>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</si>
  <si>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</si>
  <si>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</si>
  <si>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</si>
  <si>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</si>
  <si>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</si>
  <si>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</si>
  <si>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</si>
  <si>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</si>
  <si>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</si>
  <si>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</si>
  <si>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</si>
  <si>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</si>
  <si>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</si>
  <si>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</si>
  <si>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</si>
  <si>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</si>
  <si>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</si>
  <si>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</si>
  <si>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</si>
  <si>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</si>
  <si>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</si>
  <si>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</si>
  <si>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</si>
  <si>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</si>
  <si>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</si>
  <si>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</si>
  <si>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</si>
  <si>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</si>
  <si>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</si>
  <si>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</si>
  <si>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</si>
  <si>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</si>
  <si>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</si>
  <si>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</si>
  <si>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</si>
  <si>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</si>
  <si>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</si>
  <si>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</si>
  <si>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</si>
  <si>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</si>
  <si>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</si>
  <si>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</si>
  <si>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</si>
  <si>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</si>
  <si>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</si>
  <si>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</si>
  <si>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</si>
  <si>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</si>
  <si>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</si>
  <si>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</si>
  <si>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</si>
  <si>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</si>
  <si>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</si>
  <si>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</si>
  <si>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</si>
  <si>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</si>
  <si>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</si>
  <si>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</si>
  <si>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</si>
  <si>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</si>
  <si>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</si>
  <si>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</si>
  <si>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</si>
  <si>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</si>
  <si>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</si>
  <si>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</si>
  <si>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</si>
  <si>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</si>
  <si>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</si>
  <si>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</si>
  <si>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</si>
  <si>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</si>
  <si>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</si>
  <si>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</si>
  <si>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</si>
  <si>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</si>
  <si>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</si>
  <si>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</si>
  <si>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</si>
  <si>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</si>
  <si>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</si>
  <si>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</si>
  <si>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</si>
  <si>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</si>
  <si>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</si>
  <si>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</si>
  <si>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</si>
  <si>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</si>
  <si>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</si>
  <si>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</si>
  <si>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</si>
  <si>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</si>
  <si>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</si>
  <si>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</si>
  <si>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</si>
  <si>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</si>
  <si>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</si>
  <si>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</si>
  <si>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</si>
  <si>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</si>
  <si>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</si>
  <si>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</si>
  <si>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</si>
  <si>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</si>
  <si>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</si>
  <si>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</si>
  <si>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</si>
  <si>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</si>
  <si>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</si>
  <si>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</si>
  <si>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</si>
  <si>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</si>
  <si>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</si>
  <si>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</si>
  <si>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</si>
  <si>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</si>
  <si>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</si>
  <si>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</si>
  <si>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</si>
  <si>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</si>
  <si>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</si>
  <si>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</si>
  <si>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</si>
  <si>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</si>
  <si>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</si>
  <si>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</si>
  <si>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</si>
  <si>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</si>
  <si>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</si>
  <si>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</si>
  <si>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</si>
  <si>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</si>
  <si>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</si>
  <si>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</si>
  <si>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</si>
  <si>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</si>
  <si>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</si>
  <si>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</si>
  <si>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</si>
  <si>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</si>
  <si>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</si>
  <si>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</si>
  <si>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</si>
  <si>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</si>
  <si>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</si>
  <si>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</si>
  <si>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</si>
  <si>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</si>
  <si>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</si>
  <si>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</si>
  <si>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</si>
  <si>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</si>
  <si>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</si>
  <si>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</si>
  <si>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</si>
  <si>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</si>
  <si>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</si>
  <si>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</si>
  <si>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</si>
  <si>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</si>
  <si>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</si>
  <si>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</si>
  <si>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</si>
  <si>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</si>
  <si>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</si>
  <si>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</si>
  <si>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</si>
  <si>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</si>
  <si>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</si>
  <si>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</si>
  <si>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</si>
  <si>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</si>
  <si>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</si>
  <si>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</si>
  <si>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</si>
  <si>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</si>
  <si>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</si>
  <si>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</si>
  <si>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</si>
  <si>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</si>
  <si>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</si>
  <si>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</si>
  <si>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</si>
  <si>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</si>
  <si>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</si>
  <si>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</si>
  <si>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</si>
  <si>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</si>
  <si>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</si>
  <si>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</si>
  <si>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</si>
  <si>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</si>
  <si>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</si>
  <si>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</si>
  <si>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</si>
  <si>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</si>
  <si>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</si>
  <si>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</si>
  <si>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</si>
  <si>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</si>
  <si>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</si>
  <si>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</si>
  <si>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</si>
  <si>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</si>
  <si>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</si>
  <si>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</si>
  <si>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</si>
  <si>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</si>
  <si>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</si>
  <si>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</si>
  <si>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</si>
  <si>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</si>
  <si>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</si>
  <si>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</si>
  <si>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</si>
  <si>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</si>
  <si>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</si>
  <si>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</si>
  <si>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</si>
  <si>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</si>
  <si>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</si>
  <si>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</si>
  <si>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</si>
  <si>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</si>
  <si>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</si>
  <si>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</si>
  <si>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</si>
  <si>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</si>
  <si>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</si>
  <si>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</si>
  <si>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</si>
  <si>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</si>
  <si>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</si>
  <si>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</si>
  <si>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</si>
  <si>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</si>
  <si>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</si>
  <si>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</si>
  <si>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</si>
  <si>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</si>
  <si>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</si>
  <si>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</si>
  <si>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</si>
  <si>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</si>
  <si>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</si>
  <si>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</si>
  <si>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</si>
  <si>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</si>
  <si>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</si>
  <si>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</si>
  <si>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</si>
  <si>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</si>
  <si>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</si>
  <si>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</si>
  <si>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</si>
  <si>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</si>
  <si>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</si>
  <si>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</si>
  <si>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</si>
  <si>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</si>
  <si>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</si>
  <si>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</si>
  <si>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</si>
  <si>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</si>
  <si>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</si>
  <si>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</si>
  <si>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</si>
  <si>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</si>
  <si>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</si>
  <si>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</si>
  <si>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</si>
  <si>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</si>
  <si>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</si>
  <si>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</si>
  <si>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</si>
  <si>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</si>
  <si>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</si>
  <si>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</si>
  <si>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</si>
  <si>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</si>
  <si>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</si>
  <si>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</si>
  <si>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</si>
  <si>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</si>
  <si>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</si>
  <si>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</si>
  <si>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</si>
  <si>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</si>
  <si>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</si>
  <si>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</si>
  <si>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</si>
  <si>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</si>
  <si>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</si>
  <si>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</si>
  <si>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</si>
  <si>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</si>
  <si>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</si>
  <si>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</si>
  <si>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</si>
  <si>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</si>
  <si>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</si>
  <si>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</si>
  <si>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</si>
  <si>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</si>
  <si>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</si>
  <si>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</si>
  <si>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</si>
  <si>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</si>
  <si>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</si>
  <si>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</si>
  <si>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</si>
  <si>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</si>
  <si>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</si>
  <si>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</si>
  <si>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</si>
  <si>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</si>
  <si>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</si>
  <si>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</si>
  <si>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</si>
  <si>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</si>
  <si>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</si>
  <si>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</si>
  <si>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</si>
  <si>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</si>
  <si>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</si>
  <si>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</si>
  <si>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</si>
  <si>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</si>
  <si>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</si>
  <si>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</si>
  <si>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</si>
  <si>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</si>
  <si>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</si>
  <si>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</si>
  <si>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</si>
  <si>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</si>
  <si>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</si>
  <si>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</si>
  <si>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</si>
  <si>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</si>
  <si>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</si>
  <si>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</si>
  <si>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</si>
  <si>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</si>
  <si>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</si>
  <si>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</si>
  <si>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</si>
  <si>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</si>
  <si>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</si>
  <si>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</si>
  <si>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</si>
  <si>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</si>
  <si>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</si>
  <si>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</si>
  <si>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</si>
  <si>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</si>
  <si>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</si>
  <si>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</si>
  <si>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</si>
  <si>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</si>
  <si>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</si>
  <si>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</si>
  <si>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</si>
  <si>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</si>
  <si>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</si>
  <si>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</si>
  <si>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</si>
  <si>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</si>
  <si>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</si>
  <si>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</si>
  <si>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</si>
  <si>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</si>
  <si>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</si>
  <si>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</si>
  <si>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</si>
  <si>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</si>
  <si>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</si>
  <si>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</si>
  <si>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</si>
  <si>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</si>
  <si>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</si>
  <si>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</si>
  <si>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</si>
  <si>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</si>
  <si>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</si>
  <si>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</si>
  <si>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</si>
  <si>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</si>
  <si>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</si>
  <si>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</si>
  <si>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</si>
  <si>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</si>
  <si>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</si>
  <si>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</si>
  <si>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</si>
  <si>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</si>
  <si>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</si>
  <si>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</si>
  <si>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</si>
  <si>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</si>
  <si>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</si>
  <si>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</si>
  <si>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</si>
  <si>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</si>
  <si>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</si>
  <si>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</si>
  <si>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</si>
  <si>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</si>
  <si>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</si>
  <si>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</si>
  <si>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</si>
  <si>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</si>
  <si>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</si>
  <si>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</si>
  <si>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</si>
  <si>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</si>
  <si>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</si>
  <si>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</si>
  <si>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</si>
  <si>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</si>
  <si>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</si>
  <si>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</si>
  <si>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</si>
  <si>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</si>
  <si>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</si>
  <si>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</si>
  <si>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</si>
  <si>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</si>
  <si>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</si>
  <si>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</si>
  <si>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</si>
  <si>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</si>
  <si>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</si>
  <si>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</si>
  <si>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</si>
  <si>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</si>
  <si>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</si>
  <si>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</si>
  <si>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</si>
  <si>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</si>
  <si>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</si>
  <si>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</si>
  <si>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</si>
  <si>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</si>
  <si>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</si>
  <si>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</si>
  <si>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</si>
  <si>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</si>
  <si>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</si>
  <si>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</si>
  <si>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</si>
  <si>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</si>
  <si>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</si>
  <si>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</si>
  <si>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</si>
  <si>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</si>
  <si>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</si>
  <si>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</si>
  <si>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</si>
  <si>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</si>
  <si>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</si>
  <si>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</si>
  <si>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</si>
  <si>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</si>
  <si>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</si>
  <si>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</si>
  <si>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</si>
  <si>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</si>
  <si>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</si>
  <si>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</si>
  <si>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</si>
  <si>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</si>
  <si>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</si>
  <si>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</si>
  <si>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</si>
  <si>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</si>
  <si>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</si>
  <si>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</si>
  <si>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</si>
  <si>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</si>
  <si>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</si>
  <si>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</si>
  <si>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</si>
  <si>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</si>
  <si>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</si>
  <si>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</si>
  <si>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</si>
  <si>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</si>
  <si>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</si>
  <si>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</si>
  <si>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</si>
  <si>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</si>
  <si>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</si>
  <si>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</si>
  <si>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</si>
  <si>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</si>
  <si>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</si>
  <si>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</si>
  <si>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</si>
  <si>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</si>
  <si>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</si>
  <si>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</si>
  <si>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</si>
  <si>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</si>
  <si>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</si>
  <si>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</si>
  <si>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</si>
  <si>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</si>
  <si>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</si>
  <si>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</si>
  <si>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</si>
  <si>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</si>
  <si>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</si>
  <si>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</si>
  <si>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</si>
  <si>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</si>
  <si>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</si>
  <si>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</si>
  <si>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</si>
  <si>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</si>
  <si>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</si>
  <si>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</si>
  <si>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</si>
  <si>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</si>
  <si>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</si>
  <si>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</si>
  <si>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</si>
  <si>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</si>
  <si>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</si>
  <si>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</si>
  <si>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</si>
  <si>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</si>
  <si>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</si>
  <si>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</si>
  <si>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</si>
  <si>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</si>
  <si>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</si>
  <si>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</si>
  <si>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</si>
  <si>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</si>
  <si>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</si>
  <si>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</si>
  <si>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</si>
  <si>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</si>
  <si>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</si>
  <si>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</si>
  <si>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</si>
  <si>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</si>
  <si>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</si>
  <si>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</si>
  <si>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</si>
  <si>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</si>
  <si>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</si>
  <si>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</si>
  <si>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</si>
  <si>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</si>
  <si>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</si>
  <si>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</si>
  <si>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</si>
  <si>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</si>
  <si>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</si>
  <si>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</si>
  <si>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</si>
  <si>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</si>
  <si>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</si>
  <si>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</si>
  <si>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</si>
  <si>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</si>
  <si>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</si>
  <si>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</si>
  <si>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</si>
  <si>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</si>
  <si>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</si>
  <si>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</si>
  <si>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</si>
  <si>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</si>
  <si>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</si>
  <si>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</si>
  <si>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</si>
  <si>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</si>
  <si>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</si>
  <si>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</si>
  <si>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</si>
  <si>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</si>
  <si>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</si>
  <si>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</si>
  <si>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</si>
  <si>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</si>
  <si>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</si>
  <si>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</si>
  <si>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</si>
  <si>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</si>
  <si>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</si>
  <si>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</si>
  <si>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</si>
  <si>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</si>
  <si>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</si>
  <si>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</si>
  <si>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</si>
  <si>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</si>
  <si>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</si>
  <si>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</si>
  <si>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</si>
  <si>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</si>
  <si>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</si>
  <si>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</si>
  <si>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</si>
  <si>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</si>
  <si>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</si>
  <si>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</si>
  <si>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</si>
  <si>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</si>
  <si>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</si>
  <si>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</si>
  <si>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</si>
  <si>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</si>
  <si>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</si>
  <si>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</si>
  <si>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</si>
  <si>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</si>
  <si>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</si>
  <si>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</si>
  <si>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</si>
  <si>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</si>
  <si>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</si>
  <si>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</si>
  <si>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</si>
  <si>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</si>
  <si>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</si>
  <si>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</si>
  <si>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</si>
  <si>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</si>
  <si>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</si>
  <si>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</si>
  <si>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</si>
  <si>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</si>
  <si>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</si>
  <si>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</si>
  <si>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</si>
  <si>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</si>
  <si>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</si>
  <si>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</si>
  <si>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</si>
  <si>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</si>
  <si>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</si>
  <si>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</si>
  <si>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</si>
  <si>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</si>
  <si>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</si>
  <si>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</si>
  <si>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</si>
  <si>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</si>
  <si>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</si>
  <si>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</si>
  <si>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</si>
  <si>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</si>
  <si>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</si>
  <si>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</si>
  <si>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</si>
  <si>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</si>
  <si>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</si>
  <si>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</si>
  <si>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</si>
  <si>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</si>
  <si>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</si>
  <si>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</si>
  <si>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</si>
  <si>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</si>
  <si>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</si>
  <si>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</si>
  <si>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</si>
  <si>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</si>
  <si>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</si>
  <si>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</si>
  <si>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</si>
  <si>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</si>
  <si>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</si>
  <si>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</si>
  <si>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</si>
  <si>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</si>
  <si>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</si>
  <si>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</si>
  <si>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</si>
  <si>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</si>
  <si>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</si>
  <si>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</si>
  <si>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</si>
  <si>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</si>
  <si>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</si>
  <si>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</si>
  <si>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</si>
  <si>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</si>
  <si>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</si>
  <si>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</si>
  <si>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</si>
  <si>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</si>
  <si>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</si>
  <si>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</si>
  <si>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</si>
  <si>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</si>
  <si>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</si>
  <si>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</si>
  <si>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</si>
  <si>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</si>
  <si>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</si>
  <si>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</si>
  <si>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</si>
  <si>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</si>
  <si>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</si>
  <si>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</si>
  <si>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</si>
  <si>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</si>
  <si>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</si>
  <si>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</si>
  <si>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</si>
  <si>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</si>
  <si>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</si>
  <si>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</si>
  <si>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</si>
  <si>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</si>
  <si>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</si>
  <si>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</si>
  <si>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</si>
  <si>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</si>
  <si>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</si>
  <si>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</si>
  <si>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</si>
  <si>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</si>
  <si>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</si>
  <si>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</si>
  <si>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</si>
  <si>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</si>
  <si>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</si>
  <si>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</si>
  <si>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</si>
  <si>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</si>
  <si>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</si>
  <si>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</si>
  <si>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</si>
  <si>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</si>
  <si>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</si>
  <si>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</si>
  <si>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</si>
  <si>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</si>
  <si>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</si>
  <si>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</si>
  <si>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</si>
  <si>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</si>
  <si>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</si>
  <si>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</si>
  <si>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</si>
  <si>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</si>
  <si>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</si>
  <si>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</si>
  <si>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</si>
  <si>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</si>
  <si>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</si>
  <si>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</si>
  <si>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</si>
  <si>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</si>
  <si>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</si>
  <si>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</si>
  <si>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</si>
  <si>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</si>
  <si>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</si>
  <si>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</si>
  <si>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</si>
  <si>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</si>
  <si>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</si>
  <si>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</si>
  <si>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</si>
  <si>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</si>
  <si>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</si>
  <si>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</si>
  <si>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</si>
  <si>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</si>
  <si>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</si>
  <si>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</si>
  <si>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</si>
  <si>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</si>
  <si>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</si>
  <si>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</si>
  <si>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</si>
  <si>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</si>
  <si>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</si>
  <si>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</si>
  <si>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</si>
  <si>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</si>
  <si>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</si>
  <si>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</si>
  <si>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</si>
  <si>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</si>
  <si>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</si>
  <si>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</si>
  <si>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</si>
  <si>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</si>
  <si>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</si>
  <si>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</si>
  <si>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</si>
  <si>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</si>
  <si>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</si>
  <si>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</si>
  <si>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</si>
  <si>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</si>
  <si>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</si>
  <si>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</si>
  <si>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</si>
  <si>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</si>
  <si>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</si>
  <si>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</si>
  <si>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</si>
  <si>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</si>
  <si>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</si>
  <si>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</si>
  <si>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</si>
  <si>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</si>
  <si>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</si>
  <si>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</si>
  <si>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</si>
  <si>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</si>
  <si>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</si>
  <si>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</si>
  <si>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</si>
  <si>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</si>
  <si>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</si>
  <si>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</si>
  <si>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</si>
  <si>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</si>
  <si>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</si>
  <si>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</si>
  <si>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</si>
  <si>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</si>
  <si>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</si>
  <si>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</si>
  <si>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</si>
  <si>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</si>
  <si>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</si>
  <si>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</si>
  <si>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</si>
  <si>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</si>
  <si>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</si>
  <si>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</si>
  <si>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</si>
  <si>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</si>
  <si>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</si>
  <si>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</si>
  <si>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</si>
  <si>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</si>
  <si>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</si>
  <si>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</si>
  <si>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</si>
  <si>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</si>
  <si>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</si>
  <si>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</si>
  <si>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</si>
  <si>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</si>
  <si>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</si>
  <si>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</si>
  <si>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</si>
  <si>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</si>
  <si>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</si>
  <si>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</si>
  <si>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</si>
  <si>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</si>
  <si>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</si>
  <si>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</si>
  <si>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</si>
  <si>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</si>
  <si>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</si>
  <si>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</si>
  <si>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</si>
  <si>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</si>
  <si>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</si>
  <si>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</si>
  <si>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</si>
  <si>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</si>
  <si>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</si>
  <si>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</si>
  <si>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</si>
  <si>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</si>
  <si>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</si>
  <si>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</si>
  <si>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</si>
  <si>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</si>
  <si>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</si>
  <si>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</si>
  <si>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</si>
  <si>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</si>
  <si>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</si>
  <si>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</si>
  <si>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</si>
  <si>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</si>
  <si>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</si>
  <si>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</si>
  <si>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</si>
  <si>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</si>
  <si>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</si>
  <si>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</si>
  <si>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</si>
  <si>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</si>
  <si>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</si>
  <si>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</si>
  <si>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</si>
  <si>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</si>
  <si>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</si>
  <si>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</si>
  <si>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</si>
  <si>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</si>
  <si>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</si>
  <si>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</si>
  <si>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</si>
  <si>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</si>
  <si>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</si>
  <si>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</si>
  <si>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</si>
  <si>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</si>
  <si>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</si>
  <si>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</si>
  <si>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</si>
  <si>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</si>
  <si>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</si>
  <si>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</si>
  <si>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</si>
  <si>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</si>
  <si>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</si>
  <si>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</si>
  <si>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</si>
  <si>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</si>
  <si>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</si>
  <si>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</si>
  <si>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</si>
  <si>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</si>
  <si>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</si>
  <si>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</si>
  <si>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</si>
  <si>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</si>
  <si>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</si>
  <si>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</si>
  <si>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</si>
  <si>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</si>
  <si>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</si>
  <si>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</si>
  <si>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</si>
  <si>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</si>
  <si>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</si>
  <si>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</si>
  <si>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</si>
  <si>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</si>
  <si>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</si>
  <si>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</si>
  <si>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</si>
  <si>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</si>
  <si>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</si>
  <si>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</si>
  <si>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</si>
  <si>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</si>
  <si>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</si>
  <si>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</si>
  <si>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</si>
  <si>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</si>
  <si>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</si>
  <si>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</si>
  <si>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</si>
  <si>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</si>
  <si>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</si>
  <si>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</si>
  <si>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</si>
  <si>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</si>
  <si>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</si>
  <si>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</si>
  <si>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</si>
  <si>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</si>
  <si>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</si>
  <si>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</si>
  <si>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</si>
  <si>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</si>
  <si>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</si>
  <si>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</si>
  <si>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</si>
  <si>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</si>
  <si>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</si>
  <si>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</si>
  <si>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</si>
  <si>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</si>
  <si>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</si>
  <si>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</si>
  <si>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</si>
  <si>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</si>
  <si>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</si>
  <si>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</si>
  <si>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</si>
  <si>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</si>
  <si>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</si>
  <si>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</si>
  <si>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</si>
  <si>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</si>
  <si>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</si>
  <si>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</si>
  <si>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</si>
  <si>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</si>
  <si>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</si>
  <si>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</si>
  <si>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</si>
  <si>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</si>
  <si>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</si>
  <si>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</si>
  <si>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</si>
  <si>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</si>
  <si>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</si>
  <si>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</si>
  <si>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</si>
  <si>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</si>
  <si>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</si>
  <si>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</si>
  <si>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</si>
  <si>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</si>
  <si>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</si>
  <si>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</si>
  <si>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</si>
  <si>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</si>
  <si>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</si>
  <si>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</si>
  <si>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</si>
  <si>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</si>
  <si>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</si>
  <si>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</si>
  <si>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</si>
  <si>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</si>
  <si>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</si>
  <si>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</si>
  <si>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</si>
  <si>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</si>
  <si>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</si>
  <si>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</si>
  <si>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</si>
  <si>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</si>
  <si>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</si>
  <si>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</si>
  <si>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</si>
  <si>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</si>
  <si>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</si>
  <si>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</si>
  <si>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</si>
  <si>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</si>
  <si>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</si>
  <si>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</si>
  <si>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</si>
  <si>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</si>
  <si>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</si>
  <si>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</si>
  <si>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</si>
  <si>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</si>
  <si>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</si>
  <si>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</si>
  <si>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</si>
  <si>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</si>
  <si>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</si>
  <si>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</si>
  <si>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</si>
  <si>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</si>
  <si>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</si>
  <si>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</si>
  <si>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</si>
  <si>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</si>
  <si>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</si>
  <si>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</si>
  <si>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</si>
  <si>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</si>
  <si>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</si>
  <si>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</si>
  <si>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</si>
  <si>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</si>
  <si>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</si>
  <si>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</si>
  <si>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</si>
  <si>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</si>
  <si>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</si>
  <si>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</si>
  <si>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</si>
  <si>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</si>
  <si>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</si>
  <si>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</si>
  <si>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</si>
  <si>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</si>
  <si>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</si>
  <si>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</si>
  <si>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</si>
  <si>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</si>
  <si>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</si>
  <si>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</si>
  <si>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</si>
  <si>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</si>
  <si>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</si>
  <si>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</si>
  <si>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</si>
  <si>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</si>
  <si>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</si>
  <si>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</si>
  <si>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</si>
  <si>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</si>
  <si>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</si>
  <si>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</si>
  <si>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</si>
  <si>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</si>
  <si>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</si>
  <si>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</si>
  <si>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</si>
  <si>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</si>
  <si>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</si>
  <si>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</si>
  <si>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</si>
  <si>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</si>
  <si>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</si>
  <si>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</si>
  <si>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</si>
  <si>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</si>
  <si>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</si>
  <si>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</si>
  <si>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</si>
  <si>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</si>
  <si>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</si>
  <si>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</si>
  <si>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</si>
  <si>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</si>
  <si>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</si>
  <si>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</si>
  <si>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</si>
  <si>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</si>
  <si>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</si>
  <si>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</si>
  <si>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</si>
  <si>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</si>
  <si>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</si>
  <si>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</si>
  <si>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</si>
  <si>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</si>
  <si>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</si>
  <si>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</si>
  <si>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</si>
  <si>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</si>
  <si>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</si>
  <si>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</si>
  <si>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</si>
  <si>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</si>
  <si>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</si>
  <si>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</si>
  <si>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</si>
  <si>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</si>
  <si>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</si>
  <si>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</si>
  <si>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</si>
  <si>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</si>
  <si>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</si>
  <si>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</si>
  <si>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</si>
  <si>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</si>
  <si>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</si>
  <si>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</si>
  <si>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</si>
  <si>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</si>
  <si>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</si>
  <si>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</si>
  <si>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</si>
  <si>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</si>
  <si>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</si>
  <si>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</si>
  <si>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</si>
  <si>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</si>
  <si>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</si>
  <si>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</si>
  <si>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</si>
  <si>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</si>
  <si>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</si>
  <si>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</si>
  <si>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</si>
  <si>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</si>
  <si>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</si>
  <si>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</si>
  <si>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</si>
  <si>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</si>
  <si>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</si>
  <si>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</si>
  <si>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</si>
  <si>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</si>
  <si>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</si>
  <si>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</si>
  <si>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</si>
  <si>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</si>
  <si>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</si>
  <si>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</si>
  <si>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</si>
  <si>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</si>
  <si>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</si>
  <si>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</si>
  <si>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</si>
  <si>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</si>
  <si>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</si>
  <si>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</si>
  <si>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</si>
  <si>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</si>
  <si>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</si>
  <si>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</si>
  <si>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</si>
  <si>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</si>
  <si>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</si>
  <si>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</si>
  <si>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</si>
  <si>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</si>
  <si>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</si>
  <si>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</si>
  <si>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</si>
  <si>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</si>
  <si>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</si>
  <si>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</si>
  <si>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</si>
  <si>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</si>
  <si>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</si>
  <si>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</si>
  <si>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</si>
  <si>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</si>
  <si>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</si>
  <si>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</si>
  <si>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</si>
  <si>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</si>
  <si>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</si>
  <si>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</si>
  <si>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</si>
  <si>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</si>
  <si>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</si>
  <si>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</si>
  <si>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</si>
  <si>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</si>
  <si>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</si>
  <si>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</si>
  <si>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</si>
  <si>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</si>
  <si>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</si>
  <si>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</si>
  <si>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</si>
  <si>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</si>
  <si>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</si>
  <si>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</si>
  <si>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</si>
  <si>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</si>
  <si>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</si>
  <si>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</si>
  <si>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</si>
  <si>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</si>
  <si>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</si>
  <si>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</si>
  <si>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</si>
  <si>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</si>
  <si>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</si>
  <si>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</si>
  <si>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</si>
  <si>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</si>
  <si>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</si>
  <si>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</si>
  <si>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</si>
  <si>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</si>
  <si>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</si>
  <si>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</si>
  <si>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</si>
  <si>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</si>
  <si>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</si>
  <si>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</si>
  <si>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</si>
  <si>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</si>
  <si>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</si>
  <si>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</si>
  <si>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</si>
  <si>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</si>
  <si>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</si>
  <si>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</si>
  <si>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</si>
  <si>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</si>
  <si>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</si>
  <si>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</si>
  <si>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</si>
  <si>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</si>
  <si>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</si>
  <si>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</si>
  <si>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</si>
  <si>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</si>
  <si>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</si>
  <si>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</si>
  <si>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</si>
  <si>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</si>
  <si>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</si>
  <si>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</si>
  <si>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</si>
  <si>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</si>
  <si>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</si>
  <si>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</si>
  <si>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</si>
  <si>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</si>
  <si>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</si>
  <si>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</si>
  <si>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</si>
  <si>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</si>
  <si>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</si>
  <si>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</si>
  <si>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</si>
  <si>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</si>
  <si>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</si>
  <si>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</si>
  <si>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</si>
  <si>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</si>
  <si>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</si>
  <si>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</si>
  <si>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</si>
  <si>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</si>
  <si>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</si>
  <si>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</si>
  <si>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</si>
  <si>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</si>
  <si>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</si>
  <si>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</si>
  <si>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</si>
  <si>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</si>
  <si>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</si>
  <si>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</si>
  <si>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</si>
  <si>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</si>
  <si>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</si>
  <si>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</si>
  <si>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</si>
  <si>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</si>
  <si>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</si>
  <si>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</si>
  <si>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</si>
  <si>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</si>
  <si>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</si>
  <si>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</si>
  <si>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</si>
  <si>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</si>
  <si>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</si>
  <si>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</si>
  <si>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</si>
  <si>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</si>
  <si>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</si>
  <si>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</si>
  <si>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</si>
  <si>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</si>
  <si>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</si>
  <si>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</si>
  <si>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</si>
  <si>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</si>
  <si>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</si>
  <si>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</si>
  <si>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</si>
  <si>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</si>
  <si>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</si>
  <si>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</si>
  <si>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</si>
  <si>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</si>
  <si>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</si>
  <si>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</si>
  <si>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</si>
  <si>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</si>
  <si>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</si>
  <si>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</si>
  <si>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</si>
  <si>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</si>
  <si>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</si>
  <si>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</si>
  <si>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</si>
  <si>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</si>
  <si>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</si>
  <si>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</si>
  <si>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</si>
  <si>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</si>
  <si>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</si>
  <si>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</si>
  <si>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</si>
  <si>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</si>
  <si>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</si>
  <si>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</si>
  <si>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</si>
  <si>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</si>
  <si>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</si>
  <si>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</si>
  <si>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</si>
  <si>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</si>
  <si>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</si>
  <si>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</si>
  <si>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</si>
  <si>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</si>
  <si>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</si>
  <si>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</si>
  <si>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</si>
  <si>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</si>
  <si>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</si>
  <si>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</si>
  <si>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</si>
  <si>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</si>
  <si>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</si>
  <si>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</si>
  <si>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</si>
  <si>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</si>
  <si>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</si>
  <si>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</si>
  <si>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</si>
  <si>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</si>
  <si>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</si>
  <si>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</si>
  <si>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</si>
  <si>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</si>
  <si>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</si>
  <si>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</si>
  <si>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</si>
  <si>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</si>
  <si>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</si>
  <si>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</si>
  <si>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</si>
  <si>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</si>
  <si>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</si>
  <si>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</si>
  <si>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</si>
  <si>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</si>
  <si>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</si>
  <si>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</si>
  <si>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</si>
  <si>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</si>
  <si>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</si>
  <si>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</si>
  <si>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</si>
  <si>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</si>
  <si>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</si>
  <si>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</si>
  <si>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</si>
  <si>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</si>
  <si>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</si>
  <si>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</si>
  <si>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</si>
  <si>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</si>
  <si>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</si>
  <si>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</si>
  <si>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</si>
  <si>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</si>
  <si>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</si>
  <si>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</si>
  <si>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</si>
  <si>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</si>
  <si>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</si>
  <si>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</si>
  <si>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</si>
  <si>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</si>
  <si>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</si>
  <si>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</si>
  <si>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</si>
  <si>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</si>
  <si>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</si>
  <si>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</si>
  <si>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</si>
  <si>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</si>
  <si>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</si>
  <si>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</si>
  <si>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</si>
  <si>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</si>
  <si>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</si>
  <si>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</si>
  <si>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</si>
  <si>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</si>
  <si>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</si>
  <si>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</si>
  <si>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</si>
  <si>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</si>
  <si>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</si>
  <si>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</si>
  <si>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</si>
  <si>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</si>
  <si>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</si>
  <si>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</si>
  <si>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</si>
  <si>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</si>
  <si>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</si>
  <si>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</si>
  <si>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</si>
  <si>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</si>
  <si>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</si>
  <si>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</si>
  <si>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</si>
  <si>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</si>
  <si>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</si>
  <si>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</si>
  <si>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</si>
  <si>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</si>
  <si>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</si>
  <si>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</si>
  <si>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</si>
  <si>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</si>
  <si>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</si>
  <si>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</si>
  <si>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</si>
  <si>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</si>
  <si>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</si>
  <si>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</si>
  <si>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</si>
  <si>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</si>
  <si>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</si>
  <si>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</si>
  <si>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</si>
  <si>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</si>
  <si>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</si>
  <si>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</si>
  <si>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</si>
  <si>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</si>
  <si>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</si>
  <si>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</si>
  <si>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</si>
  <si>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</si>
  <si>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</si>
  <si>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</si>
  <si>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</si>
  <si>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</si>
  <si>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</si>
  <si>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</si>
  <si>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</si>
  <si>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</si>
  <si>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</si>
  <si>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</si>
  <si>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</si>
  <si>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</si>
  <si>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</si>
  <si>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</si>
  <si>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</si>
  <si>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</si>
  <si>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</si>
  <si>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</si>
  <si>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</si>
  <si>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</si>
  <si>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</si>
  <si>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</si>
  <si>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</si>
  <si>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</si>
  <si>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</si>
  <si>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</si>
  <si>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</si>
  <si>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</si>
  <si>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</si>
  <si>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</si>
  <si>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</si>
  <si>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</si>
  <si>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</si>
  <si>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</si>
  <si>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</si>
  <si>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</si>
  <si>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</si>
  <si>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</si>
  <si>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</si>
  <si>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</si>
  <si>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</si>
  <si>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</si>
  <si>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</si>
  <si>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</si>
  <si>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</si>
  <si>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</si>
  <si>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</si>
  <si>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</si>
  <si>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</si>
  <si>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</si>
  <si>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</si>
  <si>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</si>
  <si>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</si>
  <si>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</si>
  <si>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</si>
  <si>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</si>
  <si>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</si>
  <si>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</si>
  <si>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</si>
  <si>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</si>
  <si>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</si>
  <si>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</si>
  <si>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</si>
  <si>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</si>
  <si>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</si>
  <si>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</si>
  <si>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</si>
  <si>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</si>
  <si>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</si>
  <si>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</si>
  <si>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</si>
  <si>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</si>
  <si>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</si>
  <si>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</si>
  <si>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</si>
  <si>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</si>
  <si>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</si>
  <si>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</si>
  <si>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</si>
  <si>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</si>
  <si>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</si>
  <si>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</si>
  <si>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</si>
  <si>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</si>
  <si>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</si>
  <si>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</si>
  <si>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</si>
  <si>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</si>
  <si>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</si>
  <si>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</si>
  <si>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</si>
  <si>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</si>
  <si>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</si>
  <si>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</si>
  <si>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</si>
  <si>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</si>
  <si>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</si>
  <si>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</si>
  <si>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</si>
  <si>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</si>
  <si>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</si>
  <si>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</si>
  <si>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</si>
  <si>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</si>
  <si>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</si>
  <si>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</si>
  <si>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</si>
  <si>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</si>
  <si>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</si>
  <si>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</si>
  <si>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</si>
  <si>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</si>
  <si>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</si>
  <si>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</si>
  <si>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</si>
  <si>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</si>
  <si>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</si>
  <si>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</si>
  <si>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</si>
  <si>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</si>
  <si>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</si>
  <si>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</si>
  <si>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</si>
  <si>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</si>
  <si>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</si>
  <si>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</si>
  <si>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</si>
  <si>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</si>
  <si>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</si>
  <si>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</si>
  <si>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</si>
  <si>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</si>
  <si>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</si>
  <si>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</si>
  <si>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</si>
  <si>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</si>
  <si>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</si>
  <si>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</si>
  <si>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</si>
  <si>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</si>
  <si>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</si>
  <si>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</si>
  <si>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</si>
  <si>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</si>
  <si>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</si>
  <si>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</si>
  <si>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</si>
  <si>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</si>
  <si>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</si>
  <si>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</si>
  <si>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</si>
  <si>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</si>
  <si>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</si>
  <si>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</si>
  <si>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</si>
  <si>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</si>
  <si>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</si>
  <si>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</si>
  <si>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</si>
  <si>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</si>
  <si>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</si>
  <si>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</si>
  <si>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</si>
  <si>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</si>
  <si>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</si>
  <si>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</si>
  <si>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</si>
  <si>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</si>
  <si>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</si>
  <si>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</si>
  <si>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</si>
  <si>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</si>
  <si>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</si>
  <si>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</si>
  <si>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</si>
  <si>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</si>
  <si>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</si>
  <si>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</si>
  <si>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</si>
  <si>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</si>
  <si>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</si>
  <si>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</si>
  <si>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</si>
  <si>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</si>
  <si>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</si>
  <si>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</si>
  <si>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</si>
  <si>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</si>
  <si>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</si>
  <si>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</si>
  <si>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</si>
  <si>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</si>
  <si>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</si>
  <si>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</si>
  <si>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</si>
  <si>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</si>
  <si>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</si>
  <si>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</si>
  <si>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</si>
  <si>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</si>
  <si>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</si>
  <si>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</si>
  <si>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</si>
  <si>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</si>
  <si>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</si>
  <si>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</si>
  <si>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</si>
  <si>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</si>
  <si>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</si>
  <si>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</si>
  <si>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</si>
  <si>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</si>
  <si>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</si>
  <si>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</si>
  <si>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</si>
  <si>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</si>
  <si>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</si>
  <si>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</si>
  <si>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</si>
  <si>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</si>
  <si>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</si>
  <si>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</si>
  <si>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</si>
  <si>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</si>
  <si>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</si>
  <si>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</si>
  <si>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</si>
  <si>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</si>
  <si>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</si>
  <si>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</si>
  <si>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</si>
  <si>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</si>
  <si>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</si>
  <si>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</si>
  <si>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</si>
  <si>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</si>
  <si>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</si>
  <si>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</si>
  <si>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</si>
  <si>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</si>
  <si>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</si>
  <si>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</si>
  <si>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</si>
  <si>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</si>
  <si>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</si>
  <si>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</si>
  <si>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</si>
  <si>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</si>
  <si>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</si>
  <si>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</si>
  <si>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</si>
  <si>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</si>
  <si>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</si>
  <si>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</si>
  <si>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</si>
  <si>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</si>
  <si>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</si>
  <si>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</si>
  <si>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</si>
  <si>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</si>
  <si>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</si>
  <si>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</si>
  <si>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</si>
  <si>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</si>
  <si>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</si>
  <si>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</si>
  <si>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</si>
  <si>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</si>
  <si>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</si>
  <si>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</si>
  <si>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</si>
  <si>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</si>
  <si>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</si>
  <si>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</si>
  <si>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</si>
  <si>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</si>
  <si>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</si>
  <si>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</si>
  <si>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</si>
  <si>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</si>
  <si>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</si>
  <si>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</si>
  <si>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</si>
  <si>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</si>
  <si>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</si>
  <si>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</si>
  <si>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</si>
  <si>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</si>
  <si>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</si>
  <si>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</si>
  <si>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</si>
  <si>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</si>
  <si>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</si>
  <si>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</si>
  <si>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</si>
  <si>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</si>
  <si>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</si>
  <si>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</si>
  <si>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</si>
  <si>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</si>
  <si>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</si>
  <si>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</si>
  <si>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</si>
  <si>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</si>
  <si>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</si>
  <si>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</si>
  <si>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</si>
  <si>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</si>
  <si>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</si>
  <si>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</si>
  <si>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</si>
  <si>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</si>
  <si>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</si>
  <si>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</si>
  <si>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</si>
  <si>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</si>
  <si>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</si>
  <si>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</si>
  <si>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</si>
  <si>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</si>
  <si>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</si>
  <si>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</si>
  <si>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</si>
  <si>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</si>
  <si>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</si>
  <si>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</si>
  <si>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</si>
  <si>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</si>
  <si>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</si>
  <si>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</si>
  <si>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</si>
  <si>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</si>
  <si>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</si>
  <si>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</si>
  <si>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</si>
  <si>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</si>
  <si>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</si>
  <si>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</si>
  <si>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</si>
  <si>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</si>
  <si>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</si>
  <si>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</si>
  <si>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</si>
  <si>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</si>
  <si>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</si>
  <si>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</si>
  <si>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</si>
  <si>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</si>
  <si>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</si>
  <si>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</si>
  <si>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</si>
  <si>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</si>
  <si>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</si>
  <si>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</si>
  <si>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</si>
  <si>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</si>
  <si>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</si>
  <si>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</si>
  <si>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</si>
  <si>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</si>
  <si>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</si>
  <si>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</si>
  <si>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</si>
  <si>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</si>
  <si>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</si>
  <si>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</si>
  <si>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</si>
  <si>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</si>
  <si>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</si>
  <si>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</si>
  <si>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</si>
  <si>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</si>
  <si>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</si>
  <si>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</si>
  <si>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</si>
  <si>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</si>
  <si>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</si>
  <si>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</si>
  <si>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</si>
  <si>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</si>
  <si>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</si>
  <si>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</si>
  <si>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</si>
  <si>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</si>
  <si>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</si>
  <si>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</si>
  <si>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</si>
  <si>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</si>
  <si>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</si>
  <si>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</si>
  <si>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</si>
  <si>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</si>
  <si>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</si>
  <si>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</si>
  <si>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</si>
  <si>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</si>
  <si>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</si>
  <si>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</si>
  <si>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</si>
  <si>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</si>
  <si>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</si>
  <si>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</si>
  <si>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</si>
  <si>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</si>
  <si>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</si>
  <si>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</si>
  <si>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</si>
  <si>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</si>
  <si>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</si>
  <si>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</si>
  <si>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</si>
  <si>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</si>
  <si>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</si>
  <si>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</si>
  <si>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</si>
  <si>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</si>
  <si>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</si>
  <si>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</si>
  <si>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</si>
  <si>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</si>
  <si>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</si>
  <si>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</si>
  <si>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</si>
  <si>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</si>
  <si>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</si>
  <si>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</si>
  <si>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</si>
  <si>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</si>
  <si>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</si>
  <si>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</si>
  <si>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</si>
  <si>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</si>
  <si>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</si>
  <si>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</si>
  <si>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</si>
  <si>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</si>
  <si>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</si>
  <si>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</si>
  <si>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</si>
  <si>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</si>
  <si>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</si>
  <si>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</si>
  <si>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</si>
  <si>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</si>
  <si>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</si>
  <si>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</si>
  <si>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</si>
  <si>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</si>
  <si>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</si>
  <si>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</si>
  <si>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</si>
  <si>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</si>
  <si>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</si>
  <si>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</si>
  <si>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</si>
  <si>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</si>
  <si>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</si>
  <si>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</si>
  <si>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</si>
  <si>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</si>
  <si>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</si>
  <si>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</si>
  <si>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</si>
  <si>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</si>
  <si>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</si>
  <si>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</si>
  <si>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</si>
  <si>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</si>
  <si>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</si>
  <si>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</si>
  <si>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</si>
  <si>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</si>
  <si>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</si>
  <si>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</si>
  <si>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</si>
  <si>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</si>
  <si>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</si>
  <si>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</si>
  <si>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</si>
  <si>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</si>
  <si>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</si>
  <si>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</si>
  <si>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</si>
  <si>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</si>
  <si>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</si>
  <si>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</si>
  <si>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</si>
  <si>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</si>
  <si>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</si>
  <si>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</si>
  <si>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</si>
  <si>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</si>
  <si>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</si>
  <si>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</si>
  <si>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</si>
  <si>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</si>
  <si>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</si>
  <si>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</si>
  <si>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</si>
  <si>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</si>
  <si>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</si>
  <si>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</si>
  <si>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</si>
  <si>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</si>
  <si>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</si>
  <si>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</si>
  <si>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</si>
  <si>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</si>
  <si>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</si>
  <si>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</si>
  <si>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</si>
  <si>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</si>
  <si>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</si>
  <si>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</si>
  <si>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</si>
  <si>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</si>
  <si>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</si>
  <si>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</si>
  <si>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</si>
  <si>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</si>
  <si>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</si>
  <si>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</si>
  <si>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</si>
  <si>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</si>
  <si>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</si>
  <si>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</si>
  <si>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</si>
  <si>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</si>
  <si>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</si>
  <si>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</si>
  <si>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</si>
  <si>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</si>
  <si>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</si>
  <si>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</si>
  <si>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</si>
  <si>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</si>
  <si>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</si>
  <si>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</si>
  <si>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</si>
  <si>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</si>
  <si>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</si>
  <si>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</si>
  <si>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</si>
  <si>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</si>
  <si>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</si>
  <si>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</si>
  <si>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</si>
  <si>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</si>
  <si>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</si>
  <si>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</si>
  <si>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</si>
  <si>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</si>
  <si>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</si>
  <si>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</si>
  <si>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</si>
  <si>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</si>
  <si>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</si>
  <si>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</si>
  <si>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</si>
  <si>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</si>
  <si>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</si>
  <si>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</si>
  <si>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</si>
  <si>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</si>
  <si>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</si>
  <si>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</si>
  <si>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</si>
  <si>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</si>
  <si>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</si>
  <si>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</si>
  <si>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</si>
  <si>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</si>
  <si>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</si>
  <si>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</si>
  <si>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</si>
  <si>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</si>
  <si>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</si>
  <si>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</si>
  <si>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</si>
  <si>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</si>
  <si>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</si>
  <si>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</si>
  <si>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</si>
  <si>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</si>
  <si>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</si>
  <si>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</si>
  <si>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</si>
  <si>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</si>
  <si>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</si>
  <si>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</si>
  <si>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</si>
  <si>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</si>
  <si>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</si>
  <si>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</si>
  <si>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</si>
  <si>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</si>
  <si>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</si>
  <si>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</si>
  <si>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</si>
  <si>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</si>
  <si>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</si>
  <si>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</si>
  <si>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</si>
  <si>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</si>
  <si>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</si>
  <si>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</si>
  <si>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</si>
  <si>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</si>
  <si>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</si>
  <si>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</si>
  <si>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</si>
  <si>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</si>
  <si>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</si>
  <si>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</si>
  <si>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</si>
  <si>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</si>
  <si>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</si>
  <si>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</si>
  <si>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</si>
  <si>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</si>
  <si>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</si>
  <si>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</si>
  <si>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</si>
  <si>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</si>
  <si>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</si>
  <si>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</si>
  <si>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</si>
  <si>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</si>
  <si>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</si>
  <si>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</si>
  <si>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</si>
  <si>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</si>
  <si>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</si>
  <si>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</si>
  <si>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</si>
  <si>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</si>
  <si>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</si>
  <si>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</si>
  <si>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</si>
  <si>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</si>
  <si>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</si>
  <si>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</si>
  <si>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</si>
  <si>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</si>
  <si>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</si>
  <si>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</si>
  <si>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</si>
  <si>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</si>
  <si>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</si>
  <si>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</si>
  <si>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</si>
  <si>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</si>
  <si>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</si>
  <si>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</si>
  <si>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</si>
  <si>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</si>
  <si>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</si>
  <si>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</si>
  <si>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</si>
  <si>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</si>
  <si>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</si>
  <si>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</si>
  <si>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</si>
  <si>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</si>
  <si>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</si>
  <si>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</si>
  <si>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</si>
  <si>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</si>
  <si>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</si>
  <si>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</si>
  <si>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</si>
  <si>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</si>
  <si>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</si>
  <si>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</si>
  <si>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</si>
  <si>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</si>
  <si>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</si>
  <si>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</si>
  <si>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</si>
  <si>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</si>
  <si>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</si>
  <si>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</si>
  <si>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</si>
  <si>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</si>
  <si>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</si>
  <si>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</si>
  <si>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</si>
  <si>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</si>
  <si>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</si>
  <si>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</si>
  <si>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</si>
  <si>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</si>
  <si>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</si>
  <si>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</si>
  <si>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</si>
  <si>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</si>
  <si>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</si>
  <si>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</si>
  <si>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</si>
  <si>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</si>
  <si>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</si>
  <si>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</si>
  <si>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</si>
  <si>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</si>
  <si>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</si>
  <si>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</si>
  <si>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</si>
  <si>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</si>
  <si>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</si>
  <si>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</si>
  <si>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</si>
  <si>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</si>
  <si>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</si>
  <si>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</si>
  <si>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</si>
  <si>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</si>
  <si>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</si>
  <si>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</si>
  <si>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</si>
  <si>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</si>
  <si>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</si>
  <si>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</si>
  <si>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</si>
  <si>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</si>
  <si>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</si>
  <si>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</si>
  <si>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</si>
  <si>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</si>
  <si>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</si>
  <si>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</si>
  <si>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</si>
  <si>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</si>
  <si>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</si>
  <si>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</si>
  <si>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</si>
  <si>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</si>
  <si>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</si>
  <si>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</si>
  <si>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</si>
  <si>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</si>
  <si>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</si>
  <si>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</si>
  <si>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</si>
  <si>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</si>
  <si>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</si>
  <si>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</si>
  <si>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</si>
  <si>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</si>
  <si>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</si>
  <si>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</si>
  <si>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</si>
  <si>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</si>
  <si>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</si>
  <si>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</si>
  <si>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</si>
  <si>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</si>
  <si>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</si>
  <si>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</si>
  <si>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</si>
  <si>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</si>
  <si>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</si>
  <si>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</si>
  <si>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</si>
  <si>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</si>
  <si>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</si>
  <si>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</si>
  <si>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</si>
  <si>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</si>
  <si>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</si>
  <si>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</si>
  <si>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</si>
  <si>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</si>
  <si>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</si>
  <si>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</si>
  <si>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</si>
  <si>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</si>
  <si>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</si>
  <si>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</si>
  <si>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</si>
  <si>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</si>
  <si>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</si>
  <si>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</si>
  <si>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</si>
  <si>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</si>
  <si>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</si>
  <si>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</si>
  <si>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</si>
  <si>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</si>
  <si>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</si>
  <si>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</si>
  <si>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</si>
  <si>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</si>
  <si>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</si>
  <si>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</si>
  <si>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</si>
  <si>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</si>
  <si>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</si>
  <si>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</si>
  <si>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</si>
  <si>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</si>
  <si>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</si>
  <si>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</si>
  <si>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</si>
  <si>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</si>
  <si>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</si>
  <si>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</si>
  <si>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</si>
  <si>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</si>
  <si>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</si>
  <si>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</si>
  <si>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</si>
  <si>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</si>
  <si>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</si>
  <si>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</si>
  <si>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</si>
  <si>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</si>
  <si>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</si>
  <si>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</si>
  <si>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</si>
  <si>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</si>
  <si>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</si>
  <si>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</si>
  <si>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</si>
  <si>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</si>
  <si>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</si>
  <si>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</si>
  <si>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</si>
  <si>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</si>
  <si>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</si>
  <si>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</si>
  <si>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</si>
  <si>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</si>
  <si>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</si>
  <si>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</si>
  <si>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</si>
  <si>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</si>
  <si>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</si>
  <si>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</si>
  <si>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</si>
  <si>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</si>
  <si>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</si>
  <si>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</si>
  <si>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</si>
  <si>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</si>
  <si>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</si>
  <si>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</si>
  <si>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</si>
  <si>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</si>
  <si>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</si>
  <si>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</si>
  <si>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</si>
  <si>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</si>
  <si>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</si>
  <si>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</si>
  <si>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</si>
  <si>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</si>
  <si>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</si>
  <si>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</si>
  <si>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</si>
  <si>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</si>
  <si>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</si>
  <si>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</si>
  <si>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</si>
  <si>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</si>
  <si>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</si>
  <si>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</si>
  <si>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</si>
  <si>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</si>
  <si>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</si>
  <si>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</si>
  <si>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</si>
  <si>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</si>
  <si>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</si>
  <si>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</si>
  <si>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</si>
  <si>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</si>
  <si>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</si>
  <si>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</si>
  <si>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</si>
  <si>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</si>
  <si>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</si>
  <si>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</si>
  <si>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</si>
  <si>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</si>
  <si>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</si>
  <si>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</si>
  <si>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</si>
  <si>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</si>
  <si>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</si>
  <si>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</si>
  <si>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</si>
  <si>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</si>
  <si>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</si>
  <si>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</si>
  <si>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</si>
  <si>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</si>
  <si>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</si>
  <si>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</si>
  <si>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</si>
  <si>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</si>
  <si>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</si>
  <si>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</si>
  <si>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</si>
  <si>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</si>
  <si>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</si>
  <si>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</si>
  <si>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</si>
  <si>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</si>
  <si>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</si>
  <si>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</si>
  <si>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</si>
  <si>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</si>
  <si>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</si>
  <si>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</si>
  <si>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</si>
  <si>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</si>
  <si>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</si>
  <si>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</si>
  <si>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</si>
  <si>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</si>
  <si>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</si>
  <si>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</si>
  <si>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</si>
  <si>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</si>
  <si>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</si>
  <si>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</si>
  <si>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</si>
  <si>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</si>
  <si>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</si>
  <si>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</si>
  <si>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</si>
  <si>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</si>
  <si>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</si>
  <si>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</si>
  <si>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</si>
  <si>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</si>
  <si>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</si>
  <si>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</si>
  <si>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</si>
  <si>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</si>
  <si>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</si>
  <si>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</si>
  <si>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</si>
  <si>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</si>
  <si>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</si>
  <si>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</si>
  <si>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</si>
  <si>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</si>
  <si>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</si>
  <si>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</si>
  <si>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</si>
  <si>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</si>
  <si>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</si>
  <si>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</si>
  <si>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</si>
  <si>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</si>
  <si>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</si>
  <si>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</si>
  <si>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</si>
  <si>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</si>
  <si>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</si>
  <si>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</si>
  <si>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</si>
  <si>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</si>
  <si>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</si>
  <si>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</si>
  <si>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</si>
  <si>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</si>
  <si>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</si>
  <si>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</si>
  <si>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</si>
  <si>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</si>
  <si>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</si>
  <si>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</si>
  <si>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</si>
  <si>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</si>
  <si>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</si>
  <si>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</si>
  <si>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</si>
  <si>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</si>
  <si>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</si>
  <si>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</si>
  <si>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</si>
  <si>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</si>
  <si>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</si>
  <si>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</si>
  <si>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</si>
  <si>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</si>
  <si>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</si>
  <si>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</si>
  <si>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</si>
  <si>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</si>
  <si>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</si>
  <si>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</si>
  <si>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</si>
  <si>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</si>
  <si>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</si>
  <si>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</si>
  <si>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</si>
  <si>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</si>
  <si>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</si>
  <si>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</si>
  <si>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</si>
  <si>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</si>
  <si>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</si>
  <si>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</si>
  <si>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</si>
  <si>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</si>
  <si>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</si>
  <si>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</si>
  <si>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</si>
  <si>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</si>
  <si>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</si>
  <si>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</si>
  <si>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</si>
  <si>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</si>
  <si>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</si>
  <si>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</si>
  <si>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</si>
  <si>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</si>
  <si>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</si>
  <si>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</si>
  <si>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</si>
  <si>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</si>
  <si>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</si>
  <si>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</si>
  <si>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</si>
  <si>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</si>
  <si>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</si>
  <si>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</si>
  <si>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</si>
  <si>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</si>
  <si>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</si>
  <si>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</si>
  <si>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</si>
  <si>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</si>
  <si>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</si>
  <si>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</si>
  <si>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</si>
  <si>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</si>
  <si>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</si>
  <si>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</si>
  <si>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</si>
  <si>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</si>
  <si>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</si>
  <si>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</si>
  <si>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</si>
  <si>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</si>
  <si>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</si>
  <si>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</si>
  <si>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</si>
  <si>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</si>
  <si>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</si>
  <si>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</si>
  <si>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</si>
  <si>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</si>
  <si>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</si>
  <si>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</si>
  <si>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</si>
  <si>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</si>
  <si>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</si>
  <si>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</si>
  <si>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</si>
  <si>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</si>
  <si>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</si>
  <si>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</si>
  <si>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</si>
  <si>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</si>
  <si>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</si>
  <si>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</si>
  <si>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</si>
  <si>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</si>
  <si>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</si>
  <si>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</si>
  <si>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</si>
  <si>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</si>
  <si>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</si>
  <si>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</si>
  <si>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</si>
  <si>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</si>
  <si>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</si>
  <si>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</si>
  <si>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</si>
  <si>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</si>
  <si>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</si>
  <si>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</si>
  <si>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</si>
  <si>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</si>
  <si>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</si>
  <si>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</si>
  <si>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</si>
  <si>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</si>
  <si>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</si>
  <si>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</si>
  <si>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</si>
  <si>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</si>
  <si>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</si>
  <si>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</si>
  <si>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</si>
  <si>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</si>
  <si>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</si>
  <si>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</si>
  <si>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</si>
  <si>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</si>
  <si>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</si>
  <si>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</si>
  <si>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</si>
  <si>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</si>
  <si>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</si>
  <si>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</si>
  <si>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</si>
  <si>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</si>
  <si>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</si>
  <si>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</si>
  <si>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</si>
  <si>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</si>
  <si>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</si>
  <si>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</si>
  <si>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</si>
  <si>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</si>
  <si>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</si>
  <si>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</si>
  <si>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</si>
  <si>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</si>
  <si>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</si>
  <si>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</si>
  <si>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</si>
  <si>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</si>
  <si>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</si>
  <si>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</si>
  <si>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</si>
  <si>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</si>
  <si>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</si>
  <si>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</si>
  <si>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</si>
  <si>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</si>
  <si>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</si>
  <si>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</si>
  <si>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</si>
  <si>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</si>
  <si>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</si>
  <si>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</si>
  <si>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</si>
  <si>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</si>
  <si>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</si>
  <si>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</si>
  <si>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</si>
  <si>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</si>
  <si>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</si>
  <si>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</si>
  <si>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</si>
  <si>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</si>
  <si>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</si>
  <si>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</si>
  <si>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</si>
  <si>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</si>
  <si>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</si>
  <si>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</si>
  <si>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</si>
  <si>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</si>
  <si>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</si>
  <si>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</si>
  <si>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</si>
  <si>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</si>
  <si>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</si>
  <si>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</si>
  <si>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</si>
  <si>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</si>
  <si>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</si>
  <si>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</si>
  <si>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</si>
  <si>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</si>
  <si>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</si>
  <si>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</si>
  <si>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</si>
  <si>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</si>
  <si>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</si>
  <si>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</si>
  <si>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</si>
  <si>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</si>
  <si>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</si>
  <si>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</si>
  <si>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</si>
  <si>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</si>
  <si>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</si>
  <si>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</si>
  <si>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</si>
  <si>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</si>
  <si>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</si>
  <si>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</si>
  <si>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</si>
  <si>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</si>
  <si>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</si>
  <si>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</si>
  <si>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</si>
  <si>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</si>
  <si>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</si>
  <si>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</si>
  <si>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</si>
  <si>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</si>
  <si>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</si>
  <si>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</si>
  <si>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</si>
  <si>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</si>
  <si>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</si>
  <si>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</si>
  <si>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</si>
  <si>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</si>
  <si>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</si>
  <si>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</si>
  <si>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</si>
  <si>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</si>
  <si>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</si>
  <si>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</si>
  <si>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</si>
  <si>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</si>
  <si>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</si>
  <si>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</si>
  <si>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</si>
  <si>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</si>
  <si>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</si>
  <si>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</si>
  <si>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</si>
  <si>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</si>
  <si>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</si>
  <si>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</si>
  <si>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</si>
  <si>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</si>
  <si>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</si>
  <si>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</si>
  <si>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</si>
  <si>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</si>
  <si>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</si>
  <si>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</si>
  <si>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</si>
  <si>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</si>
  <si>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</si>
  <si>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</si>
  <si>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</si>
  <si>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</si>
  <si>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</si>
  <si>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</si>
  <si>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</si>
  <si>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</si>
  <si>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</si>
  <si>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</si>
  <si>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</si>
  <si>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</si>
  <si>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</si>
  <si>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</si>
  <si>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</si>
  <si>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</si>
  <si>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</si>
  <si>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</si>
  <si>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</si>
  <si>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</si>
  <si>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</si>
  <si>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</si>
  <si>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</si>
  <si>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</si>
  <si>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</si>
  <si>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</si>
  <si>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</si>
  <si>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</si>
  <si>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</si>
  <si>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</si>
  <si>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</si>
  <si>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</si>
  <si>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</si>
  <si>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</si>
  <si>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</si>
  <si>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</si>
  <si>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</si>
  <si>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</si>
  <si>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</si>
  <si>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</si>
  <si>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</si>
  <si>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</si>
  <si>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</si>
  <si>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</si>
  <si>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</si>
  <si>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</si>
  <si>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</si>
  <si>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</si>
  <si>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</si>
  <si>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</si>
  <si>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</si>
  <si>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</si>
  <si>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</si>
  <si>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</si>
  <si>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</si>
  <si>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</si>
  <si>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</si>
  <si>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</si>
  <si>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</si>
  <si>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</si>
  <si>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</si>
  <si>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</si>
  <si>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</si>
  <si>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</si>
  <si>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</si>
  <si>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</si>
  <si>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</si>
  <si>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</si>
  <si>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</si>
  <si>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</si>
  <si>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</si>
  <si>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</si>
  <si>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</si>
  <si>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</si>
  <si>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</si>
  <si>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</si>
  <si>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</si>
  <si>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</si>
  <si>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</si>
  <si>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</si>
  <si>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</si>
  <si>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</si>
  <si>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</si>
  <si>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</si>
  <si>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</si>
  <si>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</si>
  <si>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</si>
  <si>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</si>
  <si>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</si>
  <si>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</si>
  <si>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</si>
  <si>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</si>
  <si>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</si>
  <si>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</si>
  <si>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</si>
  <si>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</si>
  <si>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</si>
  <si>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</si>
  <si>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</si>
  <si>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</si>
  <si>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</si>
  <si>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</si>
  <si>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</si>
  <si>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</si>
  <si>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</si>
  <si>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</si>
  <si>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</si>
  <si>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</si>
  <si>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</si>
  <si>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</si>
  <si>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</si>
  <si>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</si>
  <si>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</si>
  <si>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</si>
  <si>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</si>
  <si>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</si>
  <si>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</si>
  <si>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</si>
  <si>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</si>
  <si>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</si>
  <si>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</si>
  <si>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</si>
  <si>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</si>
  <si>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</si>
  <si>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</si>
  <si>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</si>
  <si>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</si>
  <si>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</si>
  <si>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</si>
  <si>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</si>
  <si>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</si>
  <si>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</si>
  <si>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</si>
  <si>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</si>
  <si>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</si>
  <si>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</si>
  <si>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</si>
  <si>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</si>
  <si>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</si>
  <si>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</si>
  <si>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</si>
  <si>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</si>
  <si>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</si>
  <si>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</si>
  <si>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</si>
  <si>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</si>
  <si>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</si>
  <si>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</si>
  <si>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</si>
  <si>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</si>
  <si>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</si>
  <si>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</si>
  <si>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</si>
  <si>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</si>
  <si>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</si>
  <si>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</si>
  <si>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</si>
  <si>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</si>
  <si>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</si>
  <si>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</si>
  <si>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</si>
  <si>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</si>
  <si>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</si>
  <si>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</si>
  <si>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</si>
  <si>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</si>
  <si>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</si>
  <si>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</si>
  <si>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</si>
  <si>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</si>
  <si>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</si>
  <si>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</si>
  <si>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</si>
  <si>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</si>
  <si>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</si>
  <si>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</si>
  <si>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</si>
  <si>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</si>
  <si>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</si>
  <si>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</si>
  <si>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</si>
  <si>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</si>
  <si>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</si>
  <si>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</si>
  <si>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</si>
  <si>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</si>
  <si>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</si>
  <si>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</si>
  <si>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</si>
  <si>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</si>
  <si>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</si>
  <si>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</si>
  <si>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</si>
  <si>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</si>
  <si>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</si>
  <si>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</si>
  <si>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</si>
  <si>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</si>
  <si>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</si>
  <si>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</si>
  <si>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</si>
  <si>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</si>
  <si>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</si>
  <si>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</si>
  <si>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</si>
  <si>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</si>
  <si>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</si>
  <si>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</si>
  <si>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</si>
  <si>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</si>
  <si>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</si>
  <si>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</si>
  <si>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</si>
  <si>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</si>
  <si>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</si>
  <si>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</si>
  <si>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</si>
  <si>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</si>
  <si>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</si>
  <si>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</si>
  <si>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</si>
  <si>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</si>
  <si>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</si>
  <si>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</si>
  <si>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</si>
  <si>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</si>
  <si>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</si>
  <si>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</si>
  <si>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</si>
  <si>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</si>
  <si>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</si>
  <si>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</si>
  <si>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</si>
  <si>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</si>
  <si>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</si>
  <si>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</si>
  <si>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</si>
  <si>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</si>
  <si>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</si>
  <si>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</si>
  <si>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</si>
  <si>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</si>
  <si>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</si>
  <si>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</si>
  <si>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</si>
  <si>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</si>
  <si>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</si>
  <si>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</si>
  <si>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</si>
  <si>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</si>
  <si>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</si>
  <si>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</si>
  <si>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</si>
  <si>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</si>
  <si>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</si>
  <si>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</si>
  <si>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</si>
  <si>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</si>
  <si>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</si>
  <si>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</si>
  <si>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</si>
  <si>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</si>
  <si>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</si>
  <si>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</si>
  <si>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</si>
  <si>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</si>
  <si>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</si>
  <si>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</si>
  <si>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</si>
  <si>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</si>
  <si>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</si>
  <si>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</si>
  <si>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</si>
  <si>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</si>
  <si>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</si>
  <si>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</si>
  <si>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</si>
  <si>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</si>
  <si>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</si>
  <si>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</si>
  <si>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</si>
  <si>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</si>
  <si>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</si>
  <si>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</si>
  <si>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</si>
  <si>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</si>
  <si>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</si>
  <si>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</si>
  <si>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</si>
  <si>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</si>
  <si>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</si>
  <si>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</si>
  <si>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</si>
  <si>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</si>
  <si>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</si>
  <si>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</si>
  <si>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</si>
  <si>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</si>
  <si>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</si>
  <si>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</si>
  <si>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</si>
  <si>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</si>
  <si>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</si>
  <si>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</si>
  <si>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</si>
  <si>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</si>
  <si>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</si>
  <si>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</si>
  <si>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</si>
  <si>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</si>
  <si>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</si>
  <si>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</si>
  <si>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</si>
  <si>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</si>
  <si>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</si>
  <si>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</si>
  <si>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</si>
  <si>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</si>
  <si>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</si>
  <si>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</si>
  <si>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</si>
  <si>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</si>
  <si>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</si>
  <si>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</si>
  <si>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</si>
  <si>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</si>
  <si>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</si>
  <si>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</si>
  <si>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</si>
  <si>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</si>
  <si>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</si>
  <si>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</si>
  <si>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</si>
  <si>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</si>
  <si>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</si>
  <si>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</si>
  <si>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</si>
  <si>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</si>
  <si>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</si>
  <si>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</si>
  <si>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</si>
  <si>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</si>
  <si>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</si>
  <si>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</si>
  <si>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</si>
  <si>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</si>
  <si>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</si>
  <si>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</si>
  <si>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</si>
  <si>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</si>
  <si>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</si>
  <si>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</si>
  <si>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</si>
  <si>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</si>
  <si>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</si>
  <si>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</si>
  <si>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</si>
  <si>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</si>
  <si>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</si>
  <si>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</si>
  <si>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</si>
  <si>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</si>
  <si>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</si>
  <si>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</si>
  <si>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</si>
  <si>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</si>
  <si>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</si>
  <si>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</si>
  <si>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</si>
  <si>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</si>
  <si>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</si>
  <si>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</si>
  <si>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</si>
  <si>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</si>
  <si>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</si>
  <si>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</si>
  <si>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</si>
  <si>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</si>
  <si>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</si>
  <si>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</si>
  <si>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</si>
  <si>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</si>
  <si>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</si>
  <si>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</si>
  <si>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</si>
  <si>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</si>
  <si>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</si>
  <si>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</si>
  <si>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</si>
  <si>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</si>
  <si>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</si>
  <si>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</si>
  <si>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</si>
  <si>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</si>
  <si>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</si>
  <si>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</si>
  <si>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</si>
  <si>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</si>
  <si>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</si>
  <si>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</si>
  <si>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</si>
  <si>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</si>
  <si>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</si>
  <si>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</si>
  <si>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</si>
  <si>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</si>
  <si>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</si>
  <si>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</si>
  <si>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</si>
  <si>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</si>
  <si>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</si>
  <si>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</si>
  <si>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</si>
  <si>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</si>
  <si>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</si>
  <si>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</si>
  <si>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</si>
  <si>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</si>
  <si>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</si>
  <si>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</si>
  <si>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</si>
  <si>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</si>
  <si>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</si>
  <si>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</si>
  <si>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</si>
  <si>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</si>
  <si>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</si>
  <si>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</si>
  <si>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</si>
  <si>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</si>
  <si>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</si>
  <si>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</si>
  <si>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</si>
  <si>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</si>
  <si>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</si>
  <si>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</si>
  <si>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</si>
  <si>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</si>
  <si>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</si>
  <si>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</si>
  <si>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</si>
  <si>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</si>
  <si>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</si>
  <si>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</si>
  <si>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</si>
  <si>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</si>
  <si>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</si>
  <si>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</si>
  <si>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</si>
  <si>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</si>
  <si>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</si>
  <si>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</si>
  <si>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</si>
  <si>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</si>
  <si>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</si>
  <si>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</si>
  <si>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</si>
  <si>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</si>
  <si>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</si>
  <si>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</si>
  <si>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</si>
  <si>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</si>
  <si>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</si>
  <si>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</si>
  <si>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</si>
  <si>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</si>
  <si>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</si>
  <si>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</si>
  <si>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</si>
  <si>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</si>
  <si>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</si>
  <si>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</si>
  <si>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</si>
  <si>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</si>
  <si>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</si>
  <si>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</si>
  <si>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</si>
  <si>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</si>
  <si>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</si>
  <si>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</si>
  <si>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</si>
  <si>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</si>
  <si>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</si>
  <si>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</si>
  <si>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</si>
  <si>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</si>
  <si>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</si>
  <si>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</si>
  <si>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</si>
  <si>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</si>
  <si>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</si>
  <si>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</si>
  <si>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</si>
  <si>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</si>
  <si>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</si>
  <si>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</si>
  <si>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</si>
  <si>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</si>
  <si>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</si>
  <si>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</si>
  <si>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</si>
  <si>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</si>
  <si>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</si>
  <si>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</si>
  <si>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</si>
  <si>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</si>
  <si>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</si>
  <si>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</si>
  <si>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</si>
  <si>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</si>
  <si>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</si>
  <si>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</si>
  <si>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</si>
  <si>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</si>
  <si>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</si>
  <si>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</si>
  <si>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</si>
  <si>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</si>
  <si>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</si>
  <si>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</si>
  <si>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</si>
  <si>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</si>
  <si>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</si>
  <si>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</si>
  <si>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</si>
  <si>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</si>
  <si>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</si>
  <si>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</si>
  <si>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</si>
  <si>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</si>
  <si>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</si>
  <si>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</si>
  <si>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</si>
  <si>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</si>
  <si>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</si>
  <si>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</si>
  <si>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</si>
  <si>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</si>
  <si>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</si>
  <si>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</si>
  <si>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</si>
  <si>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</si>
  <si>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</si>
  <si>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</si>
  <si>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</si>
  <si>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</si>
  <si>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</si>
  <si>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</si>
  <si>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</si>
  <si>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</si>
  <si>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</si>
  <si>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</si>
  <si>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</si>
  <si>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</si>
  <si>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</si>
  <si>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</si>
  <si>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</si>
  <si>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</si>
  <si>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</si>
  <si>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</si>
  <si>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</si>
  <si>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</si>
  <si>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</si>
  <si>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</si>
  <si>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</si>
  <si>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</si>
  <si>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</si>
  <si>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</si>
  <si>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</si>
  <si>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</si>
  <si>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</si>
  <si>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</si>
  <si>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</si>
  <si>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</si>
  <si>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</si>
  <si>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</si>
  <si>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</si>
  <si>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</si>
  <si>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</si>
  <si>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</si>
  <si>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</si>
  <si>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</si>
  <si>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</si>
  <si>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</si>
  <si>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</si>
  <si>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</si>
  <si>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</si>
  <si>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</si>
  <si>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</si>
  <si>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</si>
  <si>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</si>
  <si>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</si>
  <si>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</si>
  <si>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</si>
  <si>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</si>
  <si>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</si>
  <si>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</si>
  <si>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</si>
  <si>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</si>
  <si>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</si>
  <si>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</si>
  <si>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</si>
  <si>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</si>
  <si>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</si>
  <si>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</si>
  <si>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</si>
  <si>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</si>
  <si>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</si>
  <si>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</si>
  <si>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</si>
  <si>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</si>
  <si>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</si>
  <si>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</si>
  <si>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</si>
  <si>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</si>
  <si>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</si>
  <si>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</si>
  <si>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</si>
  <si>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</si>
  <si>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</si>
  <si>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</si>
  <si>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</si>
  <si>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</si>
  <si>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</si>
  <si>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</si>
  <si>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</si>
  <si>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</si>
  <si>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</si>
  <si>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</si>
  <si>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</si>
  <si>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</si>
  <si>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</si>
  <si>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</si>
  <si>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</si>
  <si>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</si>
  <si>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</si>
  <si>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</si>
  <si>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</si>
  <si>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</si>
  <si>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</si>
  <si>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</si>
  <si>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</si>
  <si>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</si>
  <si>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</si>
  <si>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</si>
  <si>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</si>
  <si>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</si>
  <si>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</si>
  <si>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</si>
  <si>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</si>
  <si>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</si>
  <si>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</si>
  <si>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</si>
  <si>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</si>
  <si>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</si>
  <si>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</si>
  <si>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</si>
  <si>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</si>
  <si>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</si>
  <si>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</si>
  <si>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</si>
  <si>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</si>
  <si>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</si>
  <si>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</si>
  <si>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</si>
  <si>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</si>
  <si>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</si>
  <si>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</si>
  <si>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</si>
  <si>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</si>
  <si>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</si>
  <si>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</si>
  <si>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</si>
  <si>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</si>
  <si>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</si>
  <si>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</si>
  <si>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</si>
  <si>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</si>
  <si>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</si>
  <si>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</si>
  <si>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</si>
  <si>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</si>
  <si>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</si>
  <si>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</si>
  <si>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</si>
  <si>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</si>
  <si>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</si>
  <si>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</si>
  <si>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</si>
  <si>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</si>
  <si>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</si>
  <si>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</si>
  <si>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</si>
  <si>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</si>
  <si>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</si>
  <si>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</si>
  <si>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</si>
  <si>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</si>
  <si>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</si>
  <si>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</si>
  <si>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</si>
  <si>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</si>
  <si>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</si>
  <si>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</si>
  <si>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</si>
  <si>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</si>
  <si>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</si>
  <si>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</si>
  <si>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</si>
  <si>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</si>
  <si>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</si>
  <si>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</si>
  <si>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</si>
  <si>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</si>
  <si>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</si>
  <si>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</si>
  <si>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</si>
  <si>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</si>
  <si>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</si>
  <si>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</si>
  <si>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</si>
  <si>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</si>
  <si>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</si>
  <si>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</si>
  <si>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</si>
  <si>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</si>
  <si>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</si>
  <si>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</si>
  <si>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</si>
  <si>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</si>
  <si>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</si>
  <si>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</si>
  <si>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</si>
  <si>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</si>
  <si>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</si>
  <si>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</si>
  <si>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</si>
  <si>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</si>
  <si>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</si>
  <si>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</si>
  <si>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</si>
  <si>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</si>
  <si>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</si>
  <si>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</si>
  <si>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</si>
  <si>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</si>
  <si>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</si>
  <si>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</si>
  <si>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</si>
  <si>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</si>
  <si>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</si>
  <si>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</si>
  <si>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</si>
  <si>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</si>
  <si>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</si>
  <si>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</si>
  <si>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</si>
  <si>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</si>
  <si>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</si>
  <si>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</si>
  <si>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</si>
  <si>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</si>
  <si>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</si>
  <si>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</si>
  <si>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</si>
  <si>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</si>
  <si>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</si>
  <si>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</si>
  <si>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</si>
  <si>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</si>
  <si>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</si>
  <si>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</si>
  <si>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</si>
  <si>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</si>
  <si>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</si>
  <si>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</si>
  <si>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</si>
  <si>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</si>
  <si>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</si>
  <si>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</si>
  <si>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</si>
  <si>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</si>
  <si>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</si>
  <si>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</si>
  <si>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</si>
  <si>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</si>
  <si>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</si>
  <si>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</si>
  <si>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</si>
  <si>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</si>
  <si>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</si>
  <si>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</si>
  <si>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</si>
  <si>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</si>
  <si>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</si>
  <si>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</si>
  <si>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</si>
  <si>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</si>
  <si>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</si>
  <si>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</si>
  <si>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</si>
  <si>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</si>
  <si>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</si>
  <si>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</si>
  <si>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</si>
  <si>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</si>
  <si>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</si>
  <si>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</si>
  <si>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</si>
  <si>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</si>
  <si>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</si>
  <si>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</si>
  <si>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</si>
  <si>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</si>
  <si>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</si>
  <si>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</si>
  <si>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</si>
  <si>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</si>
  <si>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</si>
  <si>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</si>
  <si>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</si>
  <si>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</si>
  <si>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</si>
  <si>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</si>
  <si>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</si>
  <si>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</si>
  <si>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</si>
  <si>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</si>
  <si>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</si>
  <si>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</si>
  <si>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</si>
  <si>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</si>
  <si>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</si>
  <si>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</si>
  <si>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</si>
  <si>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</si>
  <si>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</si>
  <si>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</si>
  <si>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</si>
  <si>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</si>
  <si>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</si>
  <si>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</si>
  <si>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</si>
  <si>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</si>
  <si>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</si>
  <si>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</si>
  <si>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</si>
  <si>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</si>
  <si>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</si>
  <si>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</si>
  <si>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</si>
  <si>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</si>
  <si>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</si>
  <si>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</si>
  <si>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</si>
  <si>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</si>
  <si>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</si>
  <si>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</si>
  <si>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</si>
  <si>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</si>
  <si>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</si>
  <si>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</si>
  <si>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</si>
  <si>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</si>
  <si>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</si>
  <si>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</si>
  <si>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</si>
  <si>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</si>
  <si>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</si>
  <si>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</si>
  <si>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</si>
  <si>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</si>
  <si>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</si>
  <si>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</si>
  <si>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</si>
  <si>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</si>
  <si>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</si>
  <si>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</si>
  <si>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</si>
  <si>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</si>
  <si>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</si>
  <si>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</si>
  <si>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</si>
  <si>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</si>
  <si>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</si>
  <si>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</si>
  <si>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</si>
  <si>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</si>
  <si>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</si>
  <si>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</si>
  <si>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</si>
  <si>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</si>
  <si>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</si>
  <si>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</si>
  <si>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</si>
  <si>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</si>
  <si>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</si>
  <si>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</si>
  <si>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</si>
  <si>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</si>
  <si>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</si>
  <si>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</si>
  <si>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</si>
  <si>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</si>
  <si>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</si>
  <si>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</si>
  <si>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</si>
  <si>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</si>
  <si>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</si>
  <si>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</si>
  <si>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</si>
  <si>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</si>
  <si>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</si>
  <si>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</si>
  <si>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</si>
  <si>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</si>
  <si>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</si>
  <si>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</si>
  <si>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</si>
  <si>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</si>
  <si>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</si>
  <si>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</si>
  <si>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</si>
  <si>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</si>
  <si>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</si>
  <si>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</si>
  <si>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</si>
  <si>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</si>
  <si>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</si>
  <si>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</si>
  <si>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</si>
  <si>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</si>
  <si>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</si>
  <si>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</si>
  <si>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</si>
  <si>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</si>
  <si>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</si>
  <si>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</si>
  <si>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</si>
  <si>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</si>
  <si>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</si>
  <si>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</si>
  <si>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</si>
  <si>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</si>
  <si>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</si>
  <si>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</si>
  <si>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</si>
  <si>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</si>
  <si>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</si>
  <si>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</si>
  <si>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</si>
  <si>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</si>
  <si>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</si>
  <si>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</si>
  <si>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</si>
  <si>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</si>
  <si>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</si>
  <si>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</si>
  <si>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</si>
  <si>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</si>
  <si>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</si>
  <si>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</si>
  <si>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</si>
  <si>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</si>
  <si>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</si>
  <si>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</si>
  <si>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</si>
  <si>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</si>
  <si>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</si>
  <si>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</si>
  <si>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</si>
  <si>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</si>
  <si>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</si>
  <si>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</si>
  <si>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</si>
  <si>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</si>
  <si>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</si>
  <si>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</si>
  <si>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</si>
  <si>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</si>
  <si>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</si>
  <si>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</si>
  <si>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</si>
  <si>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</si>
  <si>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</si>
  <si>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</si>
  <si>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</si>
  <si>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</si>
  <si>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</si>
  <si>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</si>
  <si>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</si>
  <si>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</si>
  <si>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</si>
  <si>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</si>
  <si>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</si>
  <si>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</si>
  <si>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</si>
  <si>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</si>
  <si>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</si>
  <si>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</si>
  <si>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</si>
  <si>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</si>
  <si>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</si>
  <si>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</si>
  <si>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</si>
  <si>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</si>
  <si>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</si>
  <si>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</si>
  <si>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</si>
  <si>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</si>
  <si>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</si>
  <si>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</si>
  <si>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</si>
  <si>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</si>
  <si>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</si>
  <si>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</si>
  <si>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</si>
  <si>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</si>
  <si>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</si>
  <si>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</si>
  <si>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</si>
  <si>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</si>
  <si>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</si>
  <si>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</si>
  <si>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</si>
  <si>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</si>
  <si>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</si>
  <si>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</si>
  <si>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</si>
  <si>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</si>
  <si>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</si>
  <si>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</si>
  <si>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</si>
  <si>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</si>
  <si>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</si>
  <si>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</si>
  <si>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</si>
  <si>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</si>
  <si>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</si>
  <si>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</si>
  <si>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</si>
  <si>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</si>
  <si>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</si>
  <si>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</si>
  <si>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</si>
  <si>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</si>
  <si>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</si>
  <si>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</si>
  <si>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</si>
  <si>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</si>
  <si>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</si>
  <si>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</si>
  <si>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</si>
  <si>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</si>
  <si>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</si>
  <si>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</si>
  <si>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</si>
  <si>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</si>
  <si>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</si>
  <si>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</si>
  <si>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</si>
  <si>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</si>
  <si>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</si>
  <si>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</si>
  <si>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</si>
  <si>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</si>
  <si>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</si>
  <si>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</si>
  <si>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</si>
  <si>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</si>
  <si>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</si>
  <si>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</si>
  <si>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</si>
  <si>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</si>
  <si>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</si>
  <si>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</si>
  <si>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</si>
  <si>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</si>
  <si>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</si>
  <si>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</si>
  <si>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</si>
  <si>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</si>
  <si>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</si>
  <si>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</si>
  <si>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</si>
  <si>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</si>
  <si>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</si>
  <si>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</si>
  <si>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</si>
  <si>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</si>
  <si>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</si>
  <si>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</si>
  <si>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</si>
  <si>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</si>
  <si>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</si>
  <si>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</si>
  <si>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</si>
  <si>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</si>
  <si>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</si>
  <si>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</si>
  <si>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</si>
  <si>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</si>
  <si>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</si>
  <si>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</si>
  <si>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</si>
  <si>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</si>
  <si>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</si>
  <si>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</si>
  <si>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</si>
  <si>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</si>
  <si>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</si>
  <si>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</si>
  <si>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</si>
  <si>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</si>
  <si>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</si>
  <si>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</si>
  <si>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</si>
  <si>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</si>
  <si>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</si>
  <si>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</si>
  <si>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</si>
  <si>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</si>
  <si>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</si>
  <si>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</si>
  <si>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</si>
  <si>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</si>
  <si>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</si>
  <si>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</si>
  <si>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</si>
  <si>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</si>
  <si>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</si>
  <si>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</si>
  <si>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</si>
  <si>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</si>
  <si>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</si>
  <si>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</si>
  <si>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</si>
  <si>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</si>
  <si>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</si>
  <si>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</si>
  <si>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</si>
  <si>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</si>
  <si>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</si>
  <si>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</si>
  <si>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</si>
  <si>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</si>
  <si>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</si>
  <si>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</si>
  <si>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</si>
  <si>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</si>
  <si>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</si>
  <si>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</si>
  <si>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</si>
  <si>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</si>
  <si>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</si>
  <si>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</si>
  <si>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</si>
  <si>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</si>
  <si>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</si>
  <si>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</si>
  <si>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</si>
  <si>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</si>
  <si>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</si>
  <si>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</si>
  <si>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</si>
  <si>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</si>
  <si>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</si>
  <si>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</si>
  <si>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</si>
  <si>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</si>
  <si>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</si>
  <si>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</si>
  <si>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</si>
  <si>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</si>
  <si>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</si>
  <si>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</si>
  <si>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</si>
  <si>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</si>
  <si>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</si>
  <si>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</si>
  <si>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</si>
  <si>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</si>
  <si>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</si>
  <si>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</si>
  <si>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</si>
  <si>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</si>
  <si>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</si>
  <si>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</si>
  <si>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</si>
  <si>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</si>
  <si>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</si>
  <si>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</si>
  <si>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</si>
  <si>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</si>
  <si>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</si>
  <si>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</si>
  <si>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</si>
  <si>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</si>
  <si>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</si>
  <si>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</si>
  <si>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</si>
  <si>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</si>
  <si>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</si>
  <si>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</si>
  <si>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</si>
  <si>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</si>
  <si>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</si>
  <si>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</si>
  <si>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</si>
  <si>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</si>
  <si>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</si>
  <si>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</si>
  <si>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</si>
  <si>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</si>
  <si>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</si>
  <si>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</si>
  <si>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</si>
  <si>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</si>
  <si>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</si>
  <si>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</si>
  <si>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</si>
  <si>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</si>
  <si>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</si>
  <si>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</si>
  <si>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</si>
  <si>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</si>
  <si>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</si>
  <si>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</si>
  <si>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</si>
  <si>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</si>
  <si>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</si>
  <si>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</si>
  <si>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</si>
  <si>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</si>
  <si>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</si>
  <si>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</si>
  <si>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</si>
  <si>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</si>
  <si>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</si>
  <si>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</si>
  <si>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</si>
  <si>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</si>
  <si>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</si>
  <si>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</si>
  <si>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</si>
  <si>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</si>
  <si>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</si>
  <si>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</si>
  <si>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</si>
  <si>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</si>
  <si>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</si>
  <si>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</si>
  <si>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</si>
  <si>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</si>
  <si>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</si>
  <si>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</si>
  <si>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</si>
  <si>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</si>
  <si>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</si>
  <si>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</si>
  <si>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</si>
  <si>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</si>
  <si>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</si>
  <si>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</si>
  <si>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</si>
  <si>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</si>
  <si>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</si>
  <si>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</si>
  <si>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</si>
  <si>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</si>
  <si>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</si>
  <si>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</si>
  <si>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</si>
  <si>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</si>
  <si>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</si>
  <si>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</si>
  <si>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</si>
  <si>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</si>
  <si>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</si>
  <si>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</si>
  <si>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</si>
  <si>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</si>
  <si>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</si>
  <si>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</si>
  <si>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</si>
  <si>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</si>
  <si>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</si>
  <si>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</si>
  <si>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</si>
  <si>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</si>
  <si>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</si>
  <si>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</si>
  <si>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</si>
  <si>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</si>
  <si>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</si>
  <si>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</si>
  <si>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</si>
  <si>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</si>
  <si>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</si>
  <si>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</si>
  <si>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</si>
  <si>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</si>
  <si>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</si>
  <si>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</si>
  <si>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</si>
  <si>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</si>
  <si>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</si>
  <si>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</si>
  <si>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</si>
  <si>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</si>
  <si>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</si>
  <si>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</si>
  <si>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</si>
  <si>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</si>
  <si>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</si>
  <si>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</si>
  <si>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</si>
  <si>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</si>
  <si>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</si>
  <si>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</si>
  <si>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</si>
  <si>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</si>
  <si>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</si>
  <si>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</si>
  <si>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</si>
  <si>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</si>
  <si>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</si>
  <si>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</si>
  <si>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</si>
  <si>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</si>
  <si>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</si>
  <si>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</si>
  <si>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</si>
  <si>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</si>
  <si>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</si>
  <si>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</si>
  <si>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</si>
  <si>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</si>
  <si>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</si>
  <si>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</si>
  <si>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</si>
  <si>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</si>
  <si>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</si>
  <si>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</si>
  <si>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</si>
  <si>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</si>
  <si>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</si>
  <si>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</si>
  <si>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</si>
  <si>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</si>
  <si>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</si>
  <si>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</si>
  <si>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</si>
  <si>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</si>
  <si>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</si>
  <si>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</si>
  <si>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</si>
  <si>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</si>
  <si>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</si>
  <si>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</si>
  <si>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</si>
  <si>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</si>
  <si>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</si>
  <si>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</si>
  <si>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</si>
  <si>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</si>
  <si>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</si>
  <si>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</si>
  <si>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</si>
  <si>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</si>
  <si>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</si>
  <si>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</si>
  <si>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</si>
  <si>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</si>
  <si>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</si>
  <si>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</si>
  <si>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</si>
  <si>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</si>
  <si>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</si>
  <si>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</si>
  <si>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</si>
  <si>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</si>
  <si>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</si>
  <si>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</si>
  <si>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</si>
  <si>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</si>
  <si>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</si>
  <si>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</si>
  <si>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</si>
  <si>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</si>
  <si>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</si>
  <si>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</si>
  <si>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</si>
  <si>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</si>
  <si>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</si>
  <si>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</si>
  <si>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</si>
  <si>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</si>
  <si>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</si>
  <si>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</si>
  <si>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</si>
  <si>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</si>
  <si>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</si>
  <si>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</si>
  <si>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</si>
  <si>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</si>
  <si>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</si>
  <si>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</si>
  <si>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</si>
  <si>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</si>
  <si>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</si>
  <si>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</si>
  <si>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</si>
  <si>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</si>
  <si>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</si>
  <si>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</si>
  <si>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</si>
  <si>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</si>
  <si>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</si>
  <si>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</si>
  <si>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</si>
  <si>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</si>
  <si>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</si>
  <si>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</si>
  <si>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</si>
  <si>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</si>
  <si>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</si>
  <si>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</si>
  <si>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</si>
  <si>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</si>
  <si>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</si>
  <si>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</si>
  <si>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</si>
  <si>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</si>
  <si>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</si>
  <si>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</si>
  <si>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</si>
  <si>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</si>
  <si>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</si>
  <si>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</si>
  <si>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</si>
  <si>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</si>
  <si>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</si>
  <si>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</si>
  <si>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</si>
  <si>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</si>
  <si>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</si>
  <si>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</si>
  <si>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</si>
  <si>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</si>
  <si>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</si>
  <si>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</si>
  <si>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</si>
  <si>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</si>
  <si>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</si>
  <si>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</si>
  <si>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</si>
  <si>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</si>
  <si>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</si>
  <si>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</si>
  <si>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</si>
  <si>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</si>
  <si>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</si>
  <si>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</si>
  <si>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</si>
  <si>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</si>
  <si>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</si>
  <si>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</si>
  <si>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</si>
  <si>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</si>
  <si>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</si>
  <si>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</si>
  <si>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</si>
  <si>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</si>
  <si>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</si>
  <si>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</si>
  <si>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</si>
  <si>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</si>
  <si>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</si>
  <si>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</si>
  <si>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</si>
  <si>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</si>
  <si>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</si>
  <si>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</si>
  <si>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</si>
  <si>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</si>
  <si>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</si>
  <si>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</si>
  <si>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</si>
  <si>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</si>
  <si>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</si>
  <si>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</si>
  <si>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</si>
  <si>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</si>
  <si>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</si>
  <si>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</si>
  <si>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</si>
  <si>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</si>
  <si>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</si>
  <si>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</si>
  <si>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</si>
  <si>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</si>
  <si>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</si>
  <si>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</si>
  <si>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</si>
  <si>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</si>
  <si>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</si>
  <si>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</si>
  <si>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</si>
  <si>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</si>
  <si>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</si>
  <si>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</si>
  <si>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</si>
  <si>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</si>
  <si>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</si>
  <si>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</si>
  <si>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</si>
  <si>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</si>
  <si>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</si>
  <si>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</si>
  <si>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</si>
  <si>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</si>
  <si>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</si>
  <si>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</si>
  <si>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</si>
  <si>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</si>
  <si>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</si>
  <si>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</si>
  <si>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</si>
  <si>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</si>
  <si>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</si>
  <si>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</si>
  <si>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</si>
  <si>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</si>
  <si>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</si>
  <si>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</si>
  <si>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</si>
  <si>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</si>
  <si>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</si>
  <si>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</si>
  <si>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</si>
  <si>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</si>
  <si>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</si>
  <si>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</si>
  <si>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</si>
  <si>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</si>
  <si>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</si>
  <si>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</si>
  <si>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</si>
  <si>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</si>
  <si>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</si>
  <si>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</si>
  <si>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</si>
  <si>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</si>
  <si>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</si>
  <si>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</si>
  <si>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</si>
  <si>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</si>
  <si>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</si>
  <si>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</si>
  <si>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</si>
  <si>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</si>
  <si>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</si>
  <si>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</si>
  <si>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</si>
  <si>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</si>
  <si>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</si>
  <si>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</si>
  <si>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</si>
  <si>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</si>
  <si>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</si>
  <si>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</si>
  <si>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</si>
  <si>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</si>
  <si>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</si>
  <si>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</si>
  <si>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</si>
  <si>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</si>
  <si>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</si>
  <si>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</si>
  <si>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</si>
  <si>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</si>
  <si>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</si>
  <si>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</si>
  <si>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</si>
  <si>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</si>
  <si>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</si>
  <si>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</si>
  <si>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</si>
  <si>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</si>
  <si>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</si>
  <si>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</si>
  <si>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</si>
  <si>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</si>
  <si>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</si>
  <si>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</si>
  <si>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</si>
  <si>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</si>
  <si>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</si>
  <si>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</si>
  <si>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</si>
  <si>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</si>
  <si>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</si>
  <si>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</si>
  <si>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</si>
  <si>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</si>
  <si>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</si>
  <si>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</si>
  <si>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</si>
  <si>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</si>
  <si>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</si>
  <si>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</si>
  <si>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</si>
  <si>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</si>
  <si>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</si>
  <si>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</si>
  <si>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</si>
  <si>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</si>
  <si>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</si>
  <si>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</si>
  <si>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</si>
  <si>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</si>
  <si>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</si>
  <si>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</si>
  <si>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</si>
  <si>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</si>
  <si>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</si>
  <si>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</si>
  <si>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</si>
  <si>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</si>
  <si>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</si>
  <si>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</si>
  <si>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</si>
  <si>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</si>
  <si>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</si>
  <si>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</si>
  <si>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</si>
  <si>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</si>
  <si>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</si>
  <si>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</si>
  <si>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</si>
  <si>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</si>
  <si>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</si>
  <si>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</si>
  <si>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</si>
  <si>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</si>
  <si>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</si>
  <si>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</si>
  <si>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</si>
  <si>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</si>
  <si>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</si>
  <si>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</si>
  <si>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</si>
  <si>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</si>
  <si>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</si>
  <si>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</si>
  <si>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</si>
  <si>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</si>
  <si>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</si>
  <si>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</si>
  <si>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</si>
  <si>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</si>
  <si>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</si>
  <si>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</si>
  <si>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</si>
  <si>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</si>
  <si>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</si>
  <si>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</si>
  <si>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</si>
  <si>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</si>
  <si>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</si>
  <si>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</si>
  <si>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</si>
  <si>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</si>
  <si>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</si>
  <si>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</si>
  <si>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</si>
  <si>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</si>
  <si>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</si>
  <si>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</si>
  <si>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</si>
  <si>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</si>
  <si>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</si>
  <si>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</si>
  <si>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</si>
  <si>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</si>
  <si>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</si>
  <si>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</si>
  <si>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</si>
  <si>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</si>
  <si>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</si>
  <si>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</si>
  <si>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</si>
  <si>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</si>
  <si>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</si>
  <si>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</si>
  <si>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</si>
  <si>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</si>
  <si>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</si>
  <si>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</si>
  <si>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</si>
  <si>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</si>
  <si>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</si>
  <si>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</si>
  <si>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</si>
  <si>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</si>
  <si>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</si>
  <si>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</si>
  <si>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</si>
  <si>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</si>
  <si>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</si>
  <si>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</si>
  <si>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</si>
  <si>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</si>
  <si>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</si>
  <si>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</si>
  <si>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</si>
  <si>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</si>
  <si>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</si>
  <si>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</si>
  <si>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</si>
  <si>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</si>
  <si>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</si>
  <si>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</si>
  <si>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</si>
  <si>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</si>
  <si>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</si>
  <si>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</si>
  <si>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</si>
  <si>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</si>
  <si>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</si>
  <si>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</si>
  <si>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</si>
  <si>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</si>
  <si>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</si>
  <si>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</si>
  <si>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</si>
  <si>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</si>
  <si>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</si>
  <si>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</si>
  <si>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</si>
  <si>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</si>
  <si>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</si>
  <si>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</si>
  <si>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</si>
  <si>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</si>
  <si>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</si>
  <si>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</si>
  <si>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</si>
  <si>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</si>
  <si>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</si>
  <si>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</si>
  <si>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</si>
  <si>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</si>
  <si>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</si>
  <si>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</si>
  <si>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</si>
  <si>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</si>
  <si>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</si>
  <si>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</si>
  <si>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</si>
  <si>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</si>
  <si>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</si>
  <si>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</si>
  <si>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</si>
  <si>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</si>
  <si>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</si>
  <si>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</si>
  <si>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</si>
  <si>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</si>
  <si>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</si>
  <si>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</si>
  <si>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</si>
  <si>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</si>
  <si>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</si>
  <si>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</si>
  <si>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</si>
  <si>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</si>
  <si>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</si>
  <si>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</si>
  <si>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</si>
  <si>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</si>
  <si>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</si>
  <si>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</si>
  <si>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</si>
  <si>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</si>
  <si>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</si>
  <si>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</si>
  <si>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</si>
  <si>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</si>
  <si>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</si>
  <si>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</si>
  <si>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</si>
  <si>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</si>
  <si>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</si>
  <si>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</si>
  <si>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</si>
  <si>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</si>
  <si>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</si>
  <si>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</si>
  <si>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</si>
  <si>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</si>
  <si>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</si>
  <si>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</si>
  <si>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</si>
  <si>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</si>
  <si>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</si>
  <si>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</si>
  <si>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</si>
  <si>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</si>
  <si>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</si>
  <si>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</si>
  <si>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</si>
  <si>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</si>
  <si>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</si>
  <si>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</si>
  <si>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</si>
  <si>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</si>
  <si>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</si>
  <si>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</si>
  <si>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</si>
  <si>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</si>
  <si>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</si>
  <si>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</si>
  <si>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</si>
  <si>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</si>
  <si>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</si>
  <si>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</si>
  <si>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</si>
  <si>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</si>
  <si>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</si>
  <si>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</si>
  <si>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</si>
  <si>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</si>
  <si>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</si>
  <si>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</si>
  <si>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</si>
  <si>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</si>
  <si>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</si>
  <si>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</si>
  <si>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</si>
  <si>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</si>
  <si>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</si>
  <si>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</si>
  <si>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</si>
  <si>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</si>
  <si>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</si>
  <si>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</si>
  <si>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</si>
  <si>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</si>
  <si>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</si>
  <si>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</si>
  <si>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</si>
  <si>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</si>
  <si>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</si>
  <si>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</si>
  <si>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</si>
  <si>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</si>
  <si>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</si>
  <si>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</si>
  <si>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</si>
  <si>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</si>
  <si>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</si>
  <si>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</si>
  <si>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</si>
  <si>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</si>
  <si>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</si>
  <si>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</si>
  <si>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</si>
  <si>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</si>
  <si>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</si>
  <si>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</si>
  <si>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</si>
  <si>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</si>
  <si>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</si>
  <si>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</si>
  <si>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</si>
  <si>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</si>
  <si>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</si>
  <si>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</si>
  <si>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</si>
  <si>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</si>
  <si>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</si>
  <si>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</si>
  <si>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</si>
  <si>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</si>
  <si>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</si>
  <si>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</si>
  <si>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</si>
  <si>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</si>
  <si>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</si>
  <si>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</si>
  <si>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</si>
  <si>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</si>
  <si>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</si>
  <si>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</si>
  <si>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</si>
  <si>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</si>
  <si>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</si>
  <si>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</si>
  <si>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</si>
  <si>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</si>
  <si>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</si>
  <si>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</si>
  <si>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</si>
  <si>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</si>
  <si>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</si>
  <si>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</si>
  <si>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</si>
  <si>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</si>
  <si>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</si>
  <si>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</si>
  <si>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</si>
  <si>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</si>
  <si>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</si>
  <si>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</si>
  <si>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</si>
  <si>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</si>
  <si>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</si>
  <si>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</si>
  <si>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</si>
  <si>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</si>
  <si>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</si>
  <si>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</si>
  <si>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</si>
  <si>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</si>
  <si>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</si>
  <si>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</si>
  <si>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</si>
  <si>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</si>
  <si>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</si>
  <si>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</si>
  <si>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</si>
  <si>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</si>
  <si>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</si>
  <si>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</si>
  <si>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</si>
  <si>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</si>
  <si>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</si>
  <si>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</si>
  <si>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</si>
  <si>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</si>
  <si>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</si>
  <si>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</si>
  <si>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</si>
  <si>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</si>
  <si>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</si>
  <si>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</si>
  <si>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</si>
  <si>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</si>
  <si>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</si>
  <si>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</si>
  <si>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</si>
  <si>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</si>
  <si>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</si>
  <si>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</si>
  <si>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</si>
  <si>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</si>
  <si>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</si>
  <si>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</si>
  <si>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</si>
  <si>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</si>
  <si>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</si>
  <si>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</si>
  <si>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</si>
  <si>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</si>
  <si>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</si>
  <si>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</si>
  <si>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</si>
  <si>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</si>
  <si>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</si>
  <si>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</si>
  <si>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</si>
  <si>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</si>
  <si>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</si>
  <si>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</si>
  <si>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</si>
  <si>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</si>
  <si>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</si>
  <si>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</si>
  <si>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</si>
  <si>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</si>
  <si>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</si>
  <si>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</si>
  <si>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</si>
  <si>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</si>
  <si>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</si>
  <si>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</si>
  <si>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</si>
  <si>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</si>
  <si>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</si>
  <si>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</si>
  <si>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</si>
  <si>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</si>
  <si>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</si>
  <si>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</si>
  <si>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</si>
  <si>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</si>
  <si>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</si>
  <si>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</si>
  <si>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</si>
  <si>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</si>
  <si>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</si>
  <si>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</si>
  <si>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</si>
  <si>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</si>
  <si>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</si>
  <si>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</si>
  <si>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</si>
  <si>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</si>
  <si>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</si>
  <si>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</si>
  <si>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</si>
  <si>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</si>
  <si>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</si>
  <si>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</si>
  <si>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</si>
  <si>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</si>
  <si>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</si>
  <si>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</si>
  <si>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</si>
  <si>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</si>
  <si>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</si>
  <si>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</si>
  <si>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</si>
  <si>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</si>
  <si>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</si>
  <si>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</si>
  <si>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</si>
  <si>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</si>
  <si>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</si>
  <si>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</si>
  <si>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</si>
  <si>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</si>
  <si>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</si>
  <si>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</si>
  <si>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</si>
  <si>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</si>
  <si>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</si>
  <si>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</si>
  <si>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</si>
  <si>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</si>
  <si>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</si>
  <si>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</si>
  <si>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</si>
  <si>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</si>
  <si>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</si>
  <si>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</si>
  <si>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</si>
  <si>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</si>
  <si>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</si>
  <si>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</si>
  <si>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</si>
  <si>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</si>
  <si>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</si>
  <si>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</si>
  <si>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</si>
  <si>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</si>
  <si>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</si>
  <si>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</si>
  <si>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</si>
  <si>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</si>
  <si>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</si>
  <si>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</si>
  <si>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</si>
  <si>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</si>
  <si>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</si>
  <si>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</si>
  <si>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</si>
  <si>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</si>
  <si>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</si>
  <si>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</si>
  <si>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</si>
  <si>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</si>
  <si>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</si>
  <si>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</si>
  <si>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</si>
  <si>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</si>
  <si>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</si>
  <si>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</si>
  <si>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</si>
  <si>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</si>
  <si>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</si>
  <si>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</si>
  <si>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</si>
  <si>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</si>
  <si>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</si>
  <si>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</si>
  <si>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</si>
  <si>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</si>
  <si>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</si>
  <si>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</si>
  <si>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</si>
  <si>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</si>
  <si>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</si>
  <si>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</si>
  <si>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</si>
  <si>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</si>
  <si>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</si>
  <si>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</si>
  <si>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</si>
  <si>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</si>
  <si>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</si>
  <si>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</si>
  <si>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</si>
  <si>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</si>
  <si>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</si>
  <si>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</si>
  <si>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</si>
  <si>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</si>
  <si>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</si>
  <si>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</si>
  <si>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</si>
  <si>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</si>
  <si>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</si>
  <si>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</si>
  <si>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</si>
  <si>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</si>
  <si>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</si>
  <si>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</si>
  <si>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</si>
  <si>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</si>
  <si>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</si>
  <si>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</si>
  <si>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</si>
  <si>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</si>
  <si>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</si>
  <si>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</si>
  <si>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</si>
  <si>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</si>
  <si>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</si>
  <si>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</si>
  <si>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</si>
  <si>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</si>
  <si>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</si>
  <si>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</si>
  <si>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</si>
  <si>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</si>
  <si>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</si>
  <si>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</si>
  <si>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</si>
  <si>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</si>
  <si>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</si>
  <si>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</si>
  <si>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</si>
  <si>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</si>
  <si>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</si>
  <si>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</si>
  <si>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</si>
  <si>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</si>
  <si>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</si>
  <si>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</si>
  <si>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</si>
  <si>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</si>
  <si>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</si>
  <si>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</si>
  <si>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</si>
  <si>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</si>
  <si>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</si>
  <si>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</si>
  <si>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</si>
  <si>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</si>
  <si>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</si>
  <si>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</si>
  <si>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</si>
  <si>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</si>
  <si>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</si>
  <si>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</si>
  <si>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</si>
  <si>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</si>
  <si>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</si>
  <si>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</si>
  <si>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</si>
  <si>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</si>
  <si>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</si>
  <si>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</si>
  <si>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</si>
  <si>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</si>
  <si>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</si>
  <si>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</si>
  <si>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</si>
  <si>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</si>
  <si>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</si>
  <si>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</si>
  <si>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</si>
  <si>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</si>
  <si>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</si>
  <si>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</si>
  <si>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</si>
  <si>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</si>
  <si>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</si>
  <si>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</si>
  <si>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</si>
  <si>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</si>
  <si>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</si>
  <si>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</si>
  <si>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</si>
  <si>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</si>
  <si>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</si>
  <si>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</si>
  <si>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</si>
  <si>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</si>
  <si>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</si>
  <si>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</si>
  <si>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</si>
  <si>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</si>
  <si>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</si>
  <si>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</si>
  <si>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</si>
  <si>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</si>
  <si>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</si>
  <si>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</si>
  <si>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</si>
  <si>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</si>
  <si>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</si>
  <si>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</si>
  <si>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</si>
  <si>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</si>
  <si>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</si>
  <si>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</si>
  <si>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</si>
  <si>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</si>
  <si>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</si>
  <si>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</si>
  <si>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</si>
  <si>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</si>
  <si>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</si>
  <si>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</si>
  <si>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</si>
  <si>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</si>
  <si>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</si>
  <si>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</si>
  <si>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</si>
  <si>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</si>
  <si>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</si>
  <si>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</si>
  <si>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</si>
  <si>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</si>
  <si>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</si>
  <si>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</si>
  <si>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</si>
  <si>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</si>
  <si>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</si>
  <si>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</si>
  <si>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</si>
  <si>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</si>
  <si>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</si>
  <si>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</si>
  <si>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</si>
  <si>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</si>
  <si>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</si>
  <si>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</si>
  <si>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</si>
  <si>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</si>
  <si>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</si>
  <si>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</si>
  <si>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</si>
  <si>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</si>
  <si>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</si>
  <si>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</si>
  <si>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</si>
  <si>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</si>
  <si>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</si>
  <si>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</si>
  <si>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</si>
  <si>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</si>
  <si>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</si>
  <si>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</si>
  <si>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</si>
  <si>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</si>
  <si>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</si>
  <si>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</si>
  <si>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</si>
  <si>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</si>
  <si>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</si>
  <si>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</si>
  <si>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</si>
  <si>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</si>
  <si>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</si>
  <si>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</si>
  <si>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</si>
  <si>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</si>
  <si>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</si>
  <si>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</si>
  <si>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</si>
  <si>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</si>
  <si>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</si>
  <si>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</si>
  <si>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</si>
  <si>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</si>
  <si>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</si>
  <si>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</si>
  <si>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</si>
  <si>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</si>
  <si>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</si>
  <si>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</si>
  <si>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</si>
  <si>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</si>
  <si>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</si>
  <si>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</si>
  <si>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</si>
  <si>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</si>
  <si>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</si>
  <si>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</si>
  <si>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</si>
  <si>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</si>
  <si>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</si>
  <si>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</si>
  <si>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</si>
  <si>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</si>
  <si>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</si>
  <si>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</si>
  <si>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</si>
  <si>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</si>
  <si>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</si>
  <si>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</si>
  <si>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</si>
  <si>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</si>
  <si>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</si>
  <si>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</si>
  <si>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</si>
  <si>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</si>
  <si>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</si>
  <si>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</si>
  <si>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</si>
  <si>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</si>
  <si>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</si>
  <si>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</si>
  <si>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</si>
  <si>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</si>
  <si>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</si>
  <si>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</si>
  <si>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</si>
  <si>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</si>
  <si>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</si>
  <si>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</si>
  <si>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</si>
  <si>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</si>
  <si>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</si>
  <si>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</si>
  <si>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</si>
  <si>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</si>
  <si>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</si>
  <si>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</si>
  <si>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</si>
  <si>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</si>
  <si>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</si>
  <si>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</si>
  <si>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</si>
  <si>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</si>
  <si>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</si>
  <si>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</si>
  <si>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</si>
  <si>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</si>
  <si>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</si>
  <si>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</si>
  <si>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</si>
  <si>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</si>
  <si>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</si>
  <si>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</si>
  <si>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</si>
  <si>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</si>
  <si>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</si>
  <si>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</si>
  <si>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</si>
  <si>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</si>
  <si>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</si>
  <si>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</si>
  <si>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</si>
  <si>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</si>
  <si>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</si>
  <si>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</si>
  <si>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</si>
  <si>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</si>
  <si>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</si>
  <si>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</si>
  <si>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</si>
  <si>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</si>
  <si>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</si>
  <si>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</si>
  <si>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</si>
  <si>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</si>
  <si>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</si>
  <si>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</si>
  <si>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</si>
  <si>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</si>
  <si>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</si>
  <si>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</si>
  <si>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</si>
  <si>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</si>
  <si>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</si>
  <si>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</si>
  <si>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</si>
  <si>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</si>
  <si>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</si>
  <si>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</si>
  <si>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</si>
  <si>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</si>
  <si>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</si>
  <si>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</si>
  <si>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</si>
  <si>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</si>
  <si>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</si>
  <si>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</si>
  <si>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</si>
  <si>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</si>
  <si>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</si>
  <si>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</si>
  <si>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</si>
  <si>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</si>
  <si>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</si>
  <si>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</si>
  <si>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</si>
  <si>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</si>
  <si>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</si>
  <si>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</si>
  <si>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</si>
  <si>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</si>
  <si>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</si>
  <si>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</si>
  <si>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</si>
  <si>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</si>
  <si>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</si>
  <si>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</si>
  <si>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</si>
  <si>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</si>
  <si>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</si>
  <si>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</si>
  <si>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</si>
  <si>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</si>
  <si>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</si>
  <si>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</si>
  <si>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</si>
  <si>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</si>
  <si>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</si>
  <si>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</si>
  <si>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</si>
  <si>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</si>
  <si>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</si>
  <si>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</si>
  <si>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</si>
  <si>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</si>
  <si>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</si>
  <si>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</si>
  <si>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</si>
  <si>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</si>
  <si>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</si>
  <si>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</si>
  <si>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</si>
  <si>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</si>
  <si>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</si>
  <si>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</si>
  <si>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</si>
  <si>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</si>
  <si>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</si>
  <si>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</si>
  <si>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</si>
  <si>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</si>
  <si>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</si>
  <si>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</si>
  <si>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</si>
  <si>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</si>
  <si>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</si>
  <si>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</si>
  <si>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</si>
  <si>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</si>
  <si>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</si>
  <si>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</si>
  <si>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</si>
  <si>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</si>
  <si>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</si>
  <si>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</si>
  <si>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</si>
  <si>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</si>
  <si>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</si>
  <si>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</si>
  <si>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</si>
  <si>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</si>
  <si>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</si>
  <si>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</si>
  <si>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</si>
  <si>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</si>
  <si>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</si>
  <si>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</si>
  <si>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</si>
  <si>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</si>
  <si>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</si>
  <si>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</si>
  <si>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</si>
  <si>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</si>
  <si>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</si>
  <si>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</si>
  <si>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</si>
  <si>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</si>
  <si>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</si>
  <si>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</si>
  <si>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</si>
  <si>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</si>
  <si>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</si>
  <si>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</si>
  <si>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</si>
  <si>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</si>
  <si>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</si>
  <si>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</si>
  <si>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</si>
  <si>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</si>
  <si>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</si>
  <si>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</si>
  <si>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</si>
  <si>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</si>
  <si>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</si>
  <si>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</si>
  <si>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</si>
  <si>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</si>
  <si>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</si>
  <si>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</si>
  <si>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</si>
  <si>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</si>
  <si>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</si>
  <si>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</si>
  <si>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</si>
  <si>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</si>
  <si>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</si>
  <si>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</si>
  <si>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</si>
  <si>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</si>
  <si>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</si>
  <si>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</si>
  <si>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</si>
  <si>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</si>
  <si>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</si>
  <si>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</si>
  <si>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</si>
  <si>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</si>
  <si>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</si>
  <si>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</si>
  <si>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</si>
  <si>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</si>
  <si>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</si>
  <si>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</si>
  <si>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</si>
  <si>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</si>
  <si>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</si>
  <si>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</si>
  <si>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</si>
  <si>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</si>
  <si>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</si>
  <si>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</si>
  <si>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</si>
  <si>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</si>
  <si>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</si>
  <si>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</si>
  <si>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</si>
  <si>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</si>
  <si>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</si>
  <si>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</si>
  <si>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</si>
  <si>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</si>
  <si>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</si>
  <si>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</si>
  <si>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</si>
  <si>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</si>
  <si>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</si>
  <si>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</si>
  <si>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</si>
  <si>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</si>
  <si>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</si>
  <si>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</si>
  <si>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</si>
  <si>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</si>
  <si>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</si>
  <si>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</si>
  <si>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</si>
  <si>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</si>
  <si>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</si>
  <si>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</si>
  <si>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</si>
  <si>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</si>
  <si>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</si>
  <si>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</si>
  <si>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</si>
  <si>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</si>
  <si>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</si>
  <si>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</si>
  <si>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</si>
  <si>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</si>
  <si>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</si>
  <si>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</si>
  <si>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</si>
  <si>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</si>
  <si>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</si>
  <si>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</si>
  <si>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</si>
  <si>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</si>
  <si>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</si>
  <si>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</si>
  <si>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</si>
  <si>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</si>
  <si>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</si>
  <si>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</si>
  <si>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</si>
  <si>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</si>
  <si>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</si>
  <si>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</si>
  <si>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</si>
  <si>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</si>
  <si>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</si>
  <si>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</si>
  <si>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</si>
  <si>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</si>
  <si>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</si>
  <si>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</si>
  <si>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</si>
  <si>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</si>
  <si>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</si>
  <si>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</si>
  <si>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</si>
  <si>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</si>
  <si>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</si>
  <si>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</si>
  <si>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</si>
  <si>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</si>
  <si>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</si>
  <si>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</si>
  <si>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</si>
  <si>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</si>
  <si>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</si>
  <si>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</si>
  <si>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</si>
  <si>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</si>
  <si>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</si>
  <si>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</si>
  <si>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</si>
  <si>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</si>
  <si>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</si>
  <si>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</si>
  <si>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</si>
  <si>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</si>
  <si>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</si>
  <si>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</si>
  <si>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</si>
  <si>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</si>
  <si>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</si>
  <si>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</si>
  <si>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</si>
  <si>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</si>
  <si>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</si>
  <si>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</si>
  <si>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</si>
  <si>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</si>
  <si>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</si>
  <si>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</si>
  <si>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</si>
  <si>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</si>
  <si>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</si>
  <si>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</si>
  <si>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</si>
  <si>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</si>
  <si>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</si>
  <si>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</si>
  <si>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</si>
  <si>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</si>
  <si>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</si>
  <si>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</si>
  <si>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</si>
  <si>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</si>
  <si>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</si>
  <si>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</si>
  <si>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</si>
  <si>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</si>
  <si>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</si>
  <si>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</si>
  <si>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</si>
  <si>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</si>
  <si>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</si>
  <si>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</si>
  <si>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</si>
  <si>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</si>
  <si>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</si>
  <si>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</si>
  <si>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</si>
  <si>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</si>
  <si>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</si>
  <si>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</si>
  <si>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</si>
  <si>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</si>
  <si>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</si>
  <si>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</si>
  <si>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</si>
  <si>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</si>
  <si>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</si>
  <si>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</si>
  <si>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</si>
  <si>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</si>
  <si>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</si>
  <si>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</si>
  <si>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</si>
  <si>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</si>
  <si>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</si>
  <si>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</si>
  <si>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</si>
  <si>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</si>
  <si>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</si>
  <si>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</si>
  <si>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</si>
  <si>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</si>
  <si>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</si>
  <si>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</si>
  <si>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</si>
  <si>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</si>
  <si>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</si>
  <si>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</si>
  <si>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</si>
  <si>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</si>
  <si>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</si>
  <si>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</si>
  <si>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</si>
  <si>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</si>
  <si>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</si>
  <si>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</si>
  <si>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</si>
  <si>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</si>
  <si>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</si>
  <si>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</si>
  <si>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</si>
  <si>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</si>
  <si>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</si>
  <si>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</si>
  <si>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</si>
  <si>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</si>
  <si>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</si>
  <si>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</si>
  <si>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</si>
  <si>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</si>
  <si>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</si>
  <si>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</si>
  <si>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</si>
  <si>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</si>
  <si>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</si>
  <si>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</si>
  <si>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</si>
  <si>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</si>
  <si>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</si>
  <si>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</si>
  <si>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</si>
  <si>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</si>
  <si>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</si>
  <si>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</si>
  <si>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</si>
  <si>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</si>
  <si>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</si>
  <si>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</si>
  <si>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</si>
  <si>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</si>
  <si>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</si>
  <si>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</si>
  <si>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</si>
  <si>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</si>
  <si>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</si>
  <si>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</si>
  <si>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</si>
  <si>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</si>
  <si>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</si>
  <si>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</si>
  <si>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</si>
  <si>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</si>
  <si>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</si>
  <si>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</si>
  <si>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</si>
  <si>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</si>
  <si>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</si>
  <si>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</si>
  <si>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</si>
  <si>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</si>
  <si>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</si>
  <si>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</si>
  <si>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</si>
  <si>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</si>
  <si>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</si>
  <si>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</si>
  <si>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</si>
  <si>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</si>
  <si>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</si>
  <si>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</si>
  <si>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</si>
  <si>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</si>
  <si>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</si>
  <si>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</si>
  <si>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1M Long Type-C Usb Cable|Sturdy And Durable. With Usb Cable You Can Transfer Data With Speeds Of Upto 480 Mbps|Upto 3A Output|6Months Warranty|Sturdy And Durable. With Usb Cable You Can Transfer Data With Speeds Of Upto 480 Mbps|6Months Warranty|Up To 3A Output</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</si>
  <si>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</si>
  <si>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</si>
  <si>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</si>
  <si>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</si>
  <si>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</si>
  <si>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</si>
  <si>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</si>
  <si>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</si>
  <si>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</si>
  <si>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</si>
  <si>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</si>
  <si>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</si>
  <si>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</si>
  <si>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</si>
  <si>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</si>
  <si>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</si>
  <si>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</si>
  <si>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</si>
  <si>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</si>
  <si>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</si>
  <si>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</si>
  <si>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</si>
  <si>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Usb Type-C To Type-C Cable With Universal Compatibility|1M Length &amp; Reversible Design|High Speed Data/Charging With Usb 2.0</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</si>
  <si>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</si>
  <si>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</si>
  <si>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</si>
  <si>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</si>
  <si>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</si>
  <si>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</si>
  <si>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</si>
  <si>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</si>
  <si>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</si>
  <si>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</si>
  <si>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</si>
  <si>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</si>
  <si>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</si>
  <si>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</si>
  <si>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</si>
  <si>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</si>
  <si>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Universal Remote Control|Ensures Long Lastinga And Consistent Performance|Sturdy Built</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</si>
  <si>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</si>
  <si>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</si>
  <si>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</si>
  <si>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</si>
  <si>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This Is Generic Airtel Tv Remote|Universal Configuration With Any Tv|Shining Black Colour With Led Indicator</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</si>
  <si>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</si>
  <si>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</si>
  <si>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</si>
  <si>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</si>
  <si>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</si>
  <si>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</si>
  <si>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Full Motion Cantilever Mount|Fits 32Inch-55Inch Flat Panel Display|Vesa Compliance 100X100 To 400X400Mm</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</si>
  <si>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</si>
  <si>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</si>
  <si>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</si>
  <si>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</si>
  <si>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</si>
  <si>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</si>
  <si>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</si>
  <si>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</si>
  <si>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</si>
  <si>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</si>
  <si>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</si>
  <si>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</si>
  <si>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</si>
  <si>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</si>
  <si>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</si>
  <si>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</si>
  <si>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</si>
  <si>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</si>
  <si>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</si>
  <si>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</si>
  <si>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</si>
  <si>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</si>
  <si>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</si>
  <si>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Supports 150Mbps Wireless Data Transmission Rate|Fully Compliant With Usb V2.0 High-Speed Mode|Advanced Security Wpa/Wpa2 Encryption Standards|Ieee 802.11 B/G/N Client|Access Point Mode For Hotspot|Miniature Design</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</si>
  <si>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</si>
  <si>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</si>
  <si>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</si>
  <si>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</si>
  <si>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</si>
  <si>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Compatible Device For Samsung Led/Lcd Remote Control Works With All Samsung Led/Lcd Tv Model No :- Bn59-607A|100% Best Quality Plastic Body And Soft Silicone Rubber Keypad|Remotes Are Checked By Testing Machine Before Shipment|Imported Generic Product Not By Samsung</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</si>
  <si>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</si>
  <si>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</si>
  <si>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</si>
  <si>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</si>
  <si>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</si>
  <si>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</si>
  <si>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</si>
  <si>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</si>
  <si>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</si>
  <si>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</si>
  <si>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</si>
  <si>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</si>
  <si>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</si>
  <si>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*Please Match Your Previous Remote Before Placing Order. Or For Verification Of Remote Contact Our Coustmer Care 7738090464</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</si>
  <si>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</si>
  <si>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</si>
  <si>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3.0A Output|Pvc + Nylon Braided|Tangle Resistant|1.2M Length</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</si>
  <si>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</si>
  <si>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</si>
  <si>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</si>
  <si>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</si>
  <si>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Displayport Male To Hdmi Male Cable Allows You To Connect A Displayport Output To An Hdmi Input|Connect Your Tv, Projector Or Monitor; Not Compatible With A Usb Port|Allows Both The Video And Audio Signals To Transmit Over A Single Cable|1 Year Limited Warranty</t>
  </si>
  <si>
    <t>Supports Full 1080P Hd Viewing With Digital Transfer At Rates Up To 102Gbps - For Excellent Picture Quality|24K Gold Plated Connectors With Braided Cable Core To Further Enhance Picture Quality|1 Year Limited Warranty</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</si>
  <si>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</si>
  <si>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</si>
  <si>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</si>
  <si>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</si>
  <si>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Fast Charging And Data Transfer|High Quality Design</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</si>
  <si>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</si>
  <si>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</si>
  <si>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</si>
  <si>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Before Order Please Match Your Remote With Image Shown|Compatible Sony Bravia Led/Lcd Remote|Easy To Use|Soft Rubber Keypad|Best Quality Plastic Body</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</si>
  <si>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</si>
  <si>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</si>
  <si>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</si>
  <si>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</si>
  <si>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</si>
  <si>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</si>
  <si>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Compatible With Sd And Hd Recording</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</si>
  <si>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</si>
  <si>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</si>
  <si>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</si>
  <si>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</si>
  <si>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</si>
  <si>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</si>
  <si>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</si>
  <si>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</si>
  <si>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</si>
  <si>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</si>
  <si>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</si>
  <si>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</si>
  <si>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</si>
  <si>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</si>
  <si>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</si>
  <si>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</si>
  <si>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</si>
  <si>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*Please Match Your Previous Remote Before Placing Order. Or For Verification Of Remote Contact Our Coustmer Care 7738090464|. * Its Electvision Compatible Remote For Kodak Led.</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</si>
  <si>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</si>
  <si>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</si>
  <si>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</si>
  <si>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</si>
  <si>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</si>
  <si>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</si>
  <si>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</si>
  <si>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</si>
  <si>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</si>
  <si>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</si>
  <si>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</si>
  <si>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Soft &amp; Durable Keypad Durable Quality|Rigid Body|Efficient Performance Remotes Are Quality Tested Before Shipment Suitable With Sony Led/Lcd Tv Without Smart Functions|2 Aaa Batteries Required</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</si>
  <si>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</si>
  <si>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</si>
  <si>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</si>
  <si>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</si>
  <si>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</si>
  <si>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</si>
  <si>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</si>
  <si>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</si>
  <si>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</si>
  <si>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</si>
  <si>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</si>
  <si>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</si>
  <si>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</si>
  <si>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</si>
  <si>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Tpe Material|Output Port, 1 Meter Usb Cable Length|Customer Care Number: 1800-102-2700 For Product Related Queries</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</si>
  <si>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</si>
  <si>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</si>
  <si>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</si>
  <si>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Type: Protective Cover For Remote Control|Material: Silicone|Available Colors: Red, Black.|For Your Convenience We Have List Some Remote Models For Your Easy Reference.(The Remote Model Number Is Usually Affixed In The Back Or Battery Box)</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</si>
  <si>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</si>
  <si>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</si>
  <si>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</si>
  <si>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</si>
  <si>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</si>
  <si>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</si>
  <si>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</si>
  <si>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</si>
  <si>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</si>
  <si>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</si>
  <si>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</si>
  <si>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</si>
  <si>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Perfect|100 % Compatible</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</si>
  <si>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</si>
  <si>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</si>
  <si>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</si>
  <si>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Not Suitable For Airtel Internet Tv Set Top Box|Just Insert The Battery And You Are Ready To Use|Match Your Old Remote Image Before Placing An Order.|Quality Plastic Used|Customer Care At 9599141927(Whatsapp) For Compatibility Check And Technical Issue.</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</si>
  <si>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</si>
  <si>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</si>
  <si>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Enjoy The High Definition Experience With 1080I Resolution|Modify Or Make Your Pack Ba|Device Type High Definition Compression|Vivid Colors And Sharper Images</t>
  </si>
  <si>
    <t>Soft &amp; Durable Keypad|Durable Quality, Rigid Body, Efficient Performance|Remotes Are Quality Tested Before Shipment|Suitable With Samsung Led/Lcd Tv Without Smart Functions|Please Match Image Of Your Old Remote With Picture</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</si>
  <si>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</si>
  <si>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</si>
  <si>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Spaceship Grade Aluminium Cable Casing Ensures Long-Lasting Durability And Reliable Charging|Length: 2M</t>
  </si>
  <si>
    <t>1.2 Meters Long Cable|Nylon Braided Cable|Quick Charging And Data Sync Ensures Rapid Charging At 2.4A|Alloy Shell Connectors And 100 Percent Pure Copper|Sturdy And Durable With 10000 + Bend Lifespan</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</si>
  <si>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</si>
  <si>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</si>
  <si>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</si>
  <si>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</si>
  <si>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</si>
  <si>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</si>
  <si>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</si>
  <si>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</si>
  <si>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</si>
  <si>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</si>
  <si>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</si>
  <si>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</si>
  <si>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</si>
  <si>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</si>
  <si>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</si>
  <si>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</si>
  <si>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</si>
  <si>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</si>
  <si>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</si>
  <si>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</si>
  <si>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</si>
  <si>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</si>
  <si>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</si>
  <si>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</si>
  <si>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</si>
  <si>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</si>
  <si>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</si>
  <si>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Type: Hdmi|Power Requirement: Dc 5 V|Number Of Devices Supported: 1</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</si>
  <si>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</si>
  <si>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Used For Mantra Mfs 100 Data Cable|Mantra Cable Comes In Black Colour|Mantra Device Cable Original Is Sturdy And Easy To Install|Mantra Fingerprint Device Cable Have 1 Year Warranty</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</si>
  <si>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</si>
  <si>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</si>
  <si>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</si>
  <si>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</si>
  <si>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</si>
  <si>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</si>
  <si>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</si>
  <si>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</si>
  <si>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100% Best Quality Plastic Body And Soft Silicone Rubber Keypad|Remotes Are Checked By Testing Machine Before Shipment|Imported Generic Product Not By Airtel|Please Match The Image With Your Existing Remote Before Placing The Order</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</si>
  <si>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</si>
  <si>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</si>
  <si>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</si>
  <si>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</si>
  <si>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</si>
  <si>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</si>
  <si>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</si>
  <si>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Color Black|Long Lasting|Digital Tv Hd Setup Box Remote</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</si>
  <si>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</si>
  <si>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</si>
  <si>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</si>
  <si>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</si>
  <si>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</si>
  <si>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</si>
  <si>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</si>
  <si>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</si>
  <si>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</si>
  <si>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</si>
  <si>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</si>
  <si>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</si>
  <si>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</si>
  <si>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</si>
  <si>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Durable 24K Gold-Plated Connectors|Supports Resolution 480P, 720P, 1080I, 1080P|Supports Transfer Rates Of Up To 10.2Gbps</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</si>
  <si>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</si>
  <si>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Replacement Usb Morpho Device Cable 1300 E2, E3|2.0 Usb Wire Morpho Cable Safran Mso-1300 E, E2,E3|Morpho Usb Cable Fingerprint Biometrics (All-In-One Version)|Morfo Biometric Device Cable , Finger Print Scanner Cable Wire-Black</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</si>
  <si>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</si>
  <si>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</si>
  <si>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</si>
  <si>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</si>
  <si>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</si>
  <si>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</si>
  <si>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</si>
  <si>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</si>
  <si>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</si>
  <si>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</si>
  <si>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</si>
  <si>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</si>
  <si>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</si>
  <si>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</si>
  <si>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</si>
  <si>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</si>
  <si>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</si>
  <si>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</si>
  <si>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</si>
  <si>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</si>
  <si>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</si>
  <si>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</si>
  <si>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</si>
  <si>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</si>
  <si>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</si>
  <si>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</si>
  <si>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</si>
  <si>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</si>
  <si>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</si>
  <si>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</si>
  <si>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</si>
  <si>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</si>
  <si>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20000Mah Lithium Polymer Battery|18W Fast Charging|Triple Port Output|Dual Input Port (Micro-Usb/Usb-C, Charging Time : 6.9 Hours|Power Delivery|Advanced 12 Layer Chip Protection|Smart Power Management|6 Months Domestic Warranty</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</si>
  <si>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</si>
  <si>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</si>
  <si>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</si>
  <si>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</si>
  <si>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</si>
  <si>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</si>
  <si>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</si>
  <si>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</si>
  <si>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</si>
  <si>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</si>
  <si>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</si>
  <si>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</si>
  <si>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</si>
  <si>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22.5W Ultra Fast Charging|Super Light-Weight And Pocket Sized|Power Delivery 3.0|Triple Output Port|Charging Time - 6 Hours</t>
  </si>
  <si>
    <t>Warranty : 6 Months Domestic Warranty|Warranty : 6 Months Domestic Warranty|It Can Be A Gift Option|Best-In Class Specs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</si>
  <si>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</si>
  <si>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</si>
  <si>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</si>
  <si>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</si>
  <si>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</si>
  <si>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</si>
  <si>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</si>
  <si>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</si>
  <si>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</si>
  <si>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</si>
  <si>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</si>
  <si>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</si>
  <si>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Multipurpose Functions|High Speed Usb 3.0|Charge And Sync On The Go|Power Sharing Function|Metal Body</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</si>
  <si>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</si>
  <si>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</si>
  <si>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</si>
  <si>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</si>
  <si>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</si>
  <si>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</si>
  <si>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</si>
  <si>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</si>
  <si>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</si>
  <si>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</si>
  <si>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</si>
  <si>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</si>
  <si>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</si>
  <si>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</si>
  <si>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</si>
  <si>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</si>
  <si>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</si>
  <si>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</si>
  <si>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</si>
  <si>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</si>
  <si>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</si>
  <si>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</si>
  <si>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</si>
  <si>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</si>
  <si>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</si>
  <si>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</si>
  <si>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</si>
  <si>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</si>
  <si>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</si>
  <si>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</si>
  <si>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</si>
  <si>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</si>
  <si>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</si>
  <si>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</si>
  <si>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Led Indicator|Trendy Two Colours|Compatible With Worldwide Plugs|Ergonomic Product Design</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</si>
  <si>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</si>
  <si>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</si>
  <si>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</si>
  <si>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</si>
  <si>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</si>
  <si>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</si>
  <si>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</si>
  <si>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10000Mah Lithium Polymer Battery|18W Fast Charging|Dual Output And Input Ports|Advanced 12 Layer Chip Protection|Smart Power Management|Micro-Usb And Type C Input Port|6 Months Domestic Warranty</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</si>
  <si>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</si>
  <si>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</si>
  <si>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</si>
  <si>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</si>
  <si>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</si>
  <si>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</si>
  <si>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100Cm Fast Charging Type C Cable Included|Overheat Protection|Bis Certified|Made In Ind|Universal Support. Customer Care: 1800 103 6286 Available From 9 Am - 9 Pm Supported Languages : English, Hindi, Tamil, Telugu, Kannada, Malayalam, Marathi, Gujarati, Bengali &amp; Punjabi.</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</si>
  <si>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</si>
  <si>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</si>
  <si>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</si>
  <si>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</si>
  <si>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</si>
  <si>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</si>
  <si>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</si>
  <si>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</si>
  <si>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In Ear Volume Control|Design: Canal Phone|Headphone Jack: 3.5Mm|6 Months Warranty</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</si>
  <si>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</si>
  <si>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</si>
  <si>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</si>
  <si>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</si>
  <si>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</si>
  <si>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</si>
  <si>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</si>
  <si>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</si>
  <si>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</si>
  <si>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</si>
  <si>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</si>
  <si>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</si>
  <si>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</si>
  <si>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</si>
  <si>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</si>
  <si>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</si>
  <si>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</si>
  <si>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</si>
  <si>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</si>
  <si>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</si>
  <si>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</si>
  <si>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</si>
  <si>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</si>
  <si>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</si>
  <si>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</si>
  <si>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</si>
  <si>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</si>
  <si>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</si>
  <si>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</si>
  <si>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</si>
  <si>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</si>
  <si>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</si>
  <si>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</si>
  <si>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</si>
  <si>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</si>
  <si>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</si>
  <si>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</si>
  <si>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</si>
  <si>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In Ear Volume Control. Water Resistant: Yes|Design: Canal Phone|Headphone Jack: 3.5Mm|6 Months Warranty</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</si>
  <si>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</si>
  <si>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</si>
  <si>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</si>
  <si>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</si>
  <si>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</si>
  <si>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</si>
  <si>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</si>
  <si>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</si>
  <si>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</si>
  <si>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</si>
  <si>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</si>
  <si>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</si>
  <si>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</si>
  <si>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</si>
  <si>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</si>
  <si>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</si>
  <si>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</si>
  <si>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</si>
  <si>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</si>
  <si>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</si>
  <si>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</si>
  <si>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4 Gb Ram | 64 Gb Rom | Expandable Upto 512 Gb|16.59 Cm (6.53 Inch) Hd+ Display|13Mp + 2Mp + 2Mp | 5Mp Front Camera|5000 Mah Lithium-Ion Polymer Battery|Mediatek Helio G35 Processor</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</si>
  <si>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</si>
  <si>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</si>
  <si>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</si>
  <si>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</si>
  <si>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</si>
  <si>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</si>
  <si>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</si>
  <si>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</si>
  <si>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</si>
  <si>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</si>
  <si>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Operating System Android 10|Primary Clock Speed 2 Ghz|Secondary Clock Speed 1.5 Ghz</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</si>
  <si>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</si>
  <si>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Display Size- 1.77Inch|Battery- 800Mah | 4 Days Long Battery|Auto Call Recording Available|Bluetooth Support|Number Talker</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</si>
  <si>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</si>
  <si>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</si>
  <si>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</si>
  <si>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</si>
  <si>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</si>
  <si>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</si>
  <si>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</si>
  <si>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4 Gb Ram | 64 Gb Rom | Expandable Upto 512 Gb 16.59 Cm (6.53 Inch) Hd+ Display 13Mp + 2Mp + 2Mp | 5Mp Front Camera 5000 Mah Lithium-Ion Polymer Battery Mediatek Helio G35 Processor</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</si>
  <si>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</si>
  <si>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</si>
  <si>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</si>
  <si>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</si>
  <si>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</si>
  <si>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</si>
  <si>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</si>
  <si>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</si>
  <si>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</si>
  <si>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</si>
  <si>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</si>
  <si>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</si>
  <si>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</si>
  <si>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</si>
  <si>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</si>
  <si>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</si>
  <si>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</si>
  <si>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</si>
  <si>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</si>
  <si>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</si>
  <si>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</si>
  <si>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</si>
  <si>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</si>
  <si>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</si>
  <si>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</si>
  <si>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Device Type: Keyboard|Connectivity Technology: Wired|Interface: Usb|Hot Keys Function: Volume, Mute, Play/Pause, Backward, Forward|Keys Style: Chiclet</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</si>
  <si>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</si>
  <si>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</si>
  <si>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</si>
  <si>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5 Vibrant Neon Body Color|Smooth And Fast Writing|Japanese Waterproof Ink|Country Of Origin: India</t>
  </si>
  <si>
    <t>Sticks To Most Surfaces Includingwalls, Ceramic Tiles And Wood-Surfacesthat Are Clean, Dry And Smooth#.|A No-Mess Alternative To Glue Forlight-Duty Attaching Andmounting Tasks.|Ideal For Permanent Mounting Tasks.</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</si>
  <si>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</si>
  <si>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</si>
  <si>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</si>
  <si>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</si>
  <si>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</si>
  <si>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Design: Wireless Mouse With Ergonomic Form Factor|Buttons: 4 Buttons: Left/Right/Scroll Click/Dpi Switch|Receiver: Usb Nano Receiver|Features: 2.4Ghz High Precision Mouse With Power Saving Mode|Tracking: 800/1200/1600 Dpi Optical Sensor|Usage: Best For Laptop/Pc/Mac</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</si>
  <si>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</si>
  <si>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</si>
  <si>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</si>
  <si>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</si>
  <si>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</si>
  <si>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</si>
  <si>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</si>
  <si>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</si>
  <si>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</si>
  <si>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Cartridge Color: Black|Yield: 120 Pages|Ink Type: Pigment-Based Ink Cartridge|Compatible With Printers: Hp Deskjet Plus All-In-One (4121, 4122, 4123), Hp Deskjet All-In-One (2720, 2721, 2722, 2723, 2729, 2332, 2330, 2331, 2333), Hp Deskjet (1212, 1210, 1211, 1213)</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</si>
  <si>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</si>
  <si>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</si>
  <si>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Note : If The Size Of The Earbud Tips Does Not Match The Size Of Your Ear Canals Or The Headset Is Not Worn Properly In Your Ears, You May Not Obtain The Correct Sound Qualities Or Call Performance. Change The Earbud Tips To Ones That Fit More Snugly In Your Ears</t>
  </si>
  <si>
    <t>Enjoy The Freedom Of An Easy And Reliable Wireless Connection|Designed To Enhance Daily Productivity|Long, Efficient Battery Life|Power Source Type: Battery Powered</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</si>
  <si>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</si>
  <si>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Eveready‚Äôs Zinc Carbon Battery Are Considered One Of The Best Battery For Remote Controls, Clocks, Small Toys, Torches, Etc.|Highly Durable &amp; Reliable Technology|Available In Wide Range Of Sizes - Aaa, Aa, D, C And 9V Sizes</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</si>
  <si>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</si>
  <si>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</si>
  <si>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9.4 Inches X 7.9 Inches) 240Mm X 200Mm X 2Mm Size: This Mouse Pad Is Ideal For Gamers, Graphic Designers, Students, Or Anyone Using Mouse For Long Sessions. This Helps To Improve The Gaming Experience For Gamers Or The Work Efficiency In The Office.</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</si>
  <si>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</si>
  <si>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</si>
  <si>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</si>
  <si>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</si>
  <si>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</si>
  <si>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</si>
  <si>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</si>
  <si>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</si>
  <si>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</si>
  <si>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</si>
  <si>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Size: 8. 5 Inch|Good Grade</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</si>
  <si>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</si>
  <si>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</si>
  <si>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</si>
  <si>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</si>
  <si>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Used In Cmos Battery|Used In Car Remotes|Used In Calculators|Used In Scientific Instruments|Used In Watch</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</si>
  <si>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</si>
  <si>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</si>
  <si>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</si>
  <si>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</si>
  <si>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</si>
  <si>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</si>
  <si>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</si>
  <si>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</si>
  <si>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</si>
  <si>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</si>
  <si>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</si>
  <si>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</si>
  <si>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</si>
  <si>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</si>
  <si>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</si>
  <si>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Page Yield-480|Compatible With Hp Deskjet Plus Ink Advantage 6075, 6078, 6475, 6478|Original Hp Ink Cartridge</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</si>
  <si>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</si>
  <si>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</si>
  <si>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</si>
  <si>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</si>
  <si>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</si>
  <si>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</si>
  <si>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</si>
  <si>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</si>
  <si>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</si>
  <si>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</si>
  <si>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Portable, Easy To Use|Led Lights For Maximum Illumination|Plugs Into Any Usb Port|Multipurpose Energy Use|4Pcs Of Usb Light.</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</si>
  <si>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</si>
  <si>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</si>
  <si>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Keyboard : Standard Keyboard|Rupee Key, Comfortable|Silent Durable Keys|Mouse : Ergonomic Design, Accurate Optical Sensor|High Resolution Enabling Faster Navigation</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</si>
  <si>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</si>
  <si>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</si>
  <si>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</si>
  <si>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</si>
  <si>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</si>
  <si>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</si>
  <si>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</si>
  <si>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</si>
  <si>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</si>
  <si>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</si>
  <si>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</si>
  <si>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</si>
  <si>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</si>
  <si>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</si>
  <si>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</si>
  <si>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</si>
  <si>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</si>
  <si>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</si>
  <si>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</si>
  <si>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</si>
  <si>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</si>
  <si>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</si>
  <si>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4-Port Usb 2.0 Hub. Cable Length 50 Cm|Useful For Laptops, Pc &amp; Computers, Mac Book|Pocket Sized, Easy To Carry|Plug &amp; Play</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</si>
  <si>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</si>
  <si>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Metallic Design, Sturdy Built|Comfortable Fit|Extra Ear Tips|Compatible With Phone, Tablet, Audio Devices With Type C Input Port</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</si>
  <si>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</si>
  <si>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</si>
  <si>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</si>
  <si>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Think Battery - Think Eveready - Eveready Red 1012 Aaa Batteries Are The No. 1 Choice To Power Your Devices|Trusted By Millions - Dependable Performance From India'S No. 1 Battery Brand</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</si>
  <si>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</si>
  <si>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</si>
  <si>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</si>
  <si>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</si>
  <si>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</si>
  <si>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</si>
  <si>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Blue Colour Is Washable In Nature.|30Ml Bottle|High Quality Ink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</si>
  <si>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</si>
  <si>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</si>
  <si>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</si>
  <si>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Twin Wiro Binding|Paper Color: White|Paper Density: 70 Gsm|No Of Pages 300</t>
  </si>
  <si>
    <t>Duracell Aa Chota Power Batteries|Alkaline Lr03/Mn2400|Pack Of 10</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</si>
  <si>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</si>
  <si>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</si>
  <si>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</si>
  <si>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</si>
  <si>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</si>
  <si>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</si>
  <si>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</si>
  <si>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</si>
  <si>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</si>
  <si>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</si>
  <si>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Twin Wiro Binding|Paper Color: White|Paper Density: 70 Gsm</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</si>
  <si>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</si>
  <si>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</si>
  <si>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</si>
  <si>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</si>
  <si>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</si>
  <si>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</si>
  <si>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</si>
  <si>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</si>
  <si>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</si>
  <si>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</si>
  <si>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</si>
  <si>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</si>
  <si>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</si>
  <si>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</si>
  <si>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</si>
  <si>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</si>
  <si>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</si>
  <si>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</si>
  <si>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</si>
  <si>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</si>
  <si>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</si>
  <si>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The 18-In-1 Multipurpose Table 6-Height Quick Adjustment Min- 54Cm (21.25√¢?¬Ù) Max-73Cm (28.75√¢?¬Ù) Surely Accommodate All Age Group. Quick And Effortless 3 Angles Adjustment Of Top, No Tool Required To Assemble Or Adjust Height And Angles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</si>
  <si>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</si>
  <si>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</si>
  <si>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</si>
  <si>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</si>
  <si>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</si>
  <si>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</si>
  <si>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</si>
  <si>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</si>
  <si>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</si>
  <si>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</si>
  <si>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</si>
  <si>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</si>
  <si>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</si>
  <si>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</si>
  <si>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</si>
  <si>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</si>
  <si>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</si>
  <si>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</si>
  <si>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</si>
  <si>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Material: Paper; Size: 3"X3"|Colour:Multicolour|Add Creativity To Your Communication|Bring Variety And Personality To Your Note|Colour Code Your Tasks</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</si>
  <si>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</si>
  <si>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</si>
  <si>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</si>
  <si>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</si>
  <si>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</si>
  <si>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The Mini Tripod Works With Most Smartphones, Gopro, Dslr And Compact Cameras|High Quality Tripod Equipped With Non Skid Rubber Feet For Extra Solid Grip , Even In A Tilted Position.|Digitek Portable Mini Tripod With 3 Leg Base For All Mobile Phones</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</si>
  <si>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</si>
  <si>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Large Loop Easily Attaches To Key Rings|Practical Cap Protects The Usb Plug|Multiple Colour Options By Capacity|Backed By A Five-Year Warranty, Free Technical Support And Legendary Kingston Reliability</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</si>
  <si>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</si>
  <si>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</si>
  <si>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</si>
  <si>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Compatable With Philiphs Tape Recorders And Emergency Light Charging|2 Pin Laptop Adapter And Tape Recorder Laptops Adapter, Camera, Printer, Vcrs, Dvd Players, And Many Other Non-Polarized Devices|Note: - Not For Trimmer</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</si>
  <si>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</si>
  <si>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</si>
  <si>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</si>
  <si>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</si>
  <si>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</si>
  <si>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</si>
  <si>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</si>
  <si>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</si>
  <si>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0.7 Mm Tip Size|Black Body, Multicolor Ink(Black, Red, Green, Pink, Turquoise Blue, Orange, Blue, Brown, Purple, Lime Green), Pack Of 10|Easy Flow Ink Technology|Sleek Matte Finish|Featherlite Feel</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</si>
  <si>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</si>
  <si>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Extra Dark Writing Pencils|No. 1 Recommended Stationary By Teachers For Children|Designed To Aid Legibility</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</si>
  <si>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</si>
  <si>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</si>
  <si>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Unique 3 Dimple Tip Technology From Japan For Precision Writing|Att System For Instant Start|Pure Liquid Ink For Smooth Skip-Free Writing|Unique See Through Ink Tank Visually Indicates Ink Level|0.7Mm Fine Tip|Ink Color - Blue + Black</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</si>
  <si>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</si>
  <si>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</si>
  <si>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</si>
  <si>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</si>
  <si>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</si>
  <si>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</si>
  <si>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</si>
  <si>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</si>
  <si>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</si>
  <si>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</si>
  <si>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</si>
  <si>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</si>
  <si>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</si>
  <si>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</si>
  <si>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</si>
  <si>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</si>
  <si>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</si>
  <si>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Black Colour Is Washable In Nature.|30Ml Bottle|High Quality Ink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</si>
  <si>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</si>
  <si>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Zebronics Zeb- Nc3300 Usb Powered Laptop Cooling Pad. Speakers: No|Light In Weight Has Dual 120Mm Fan With Blue Led Lights, Dual Usb Ports|It Has Silent Operation And Retractable Stand For Easy Usage|1 Year Carry In To Service Center</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</si>
  <si>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</si>
  <si>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</si>
  <si>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</si>
  <si>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</si>
  <si>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Set Of 12 Assorted Shades In 9 Ml Tubes</t>
  </si>
  <si>
    <t>2.4 Ghz Wireless Technology</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</si>
  <si>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</si>
  <si>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</si>
  <si>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</si>
  <si>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5 Vibrant Neon Body Color|Smooth And Fast Writing|Japanese Waterproof Ink|Stylish Sculpted Design|Country Of Origin: India</t>
  </si>
  <si>
    <t>10 Rich Colours With Silver And Gold Options|Comforatble Writing Grip|Stylish Sculpted Design</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</si>
  <si>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</si>
  <si>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</si>
  <si>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</si>
  <si>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</si>
  <si>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</si>
  <si>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</si>
  <si>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</si>
  <si>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10 Assorted Ultra Shades In 15Ml Bottle|Confirms To Safety Standard En 71 - 3|Camel Fabric Acrylic Colours Are Permanent On Absorbent Surfaces</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</si>
  <si>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</si>
  <si>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</si>
  <si>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</si>
  <si>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</si>
  <si>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</si>
  <si>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</si>
  <si>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</si>
  <si>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</si>
  <si>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2K Resolution Image Quality|Dual Band Wifi|Physical Lens Shield|Included Components: Mi 360¬∞ Home Security Camera 2K Pro, User Manual, Power Cable, Standard Adapter, Wall Mounting Acce</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</si>
  <si>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</si>
  <si>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</si>
  <si>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</si>
  <si>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</si>
  <si>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</si>
  <si>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</si>
  <si>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</si>
  <si>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Simply Draw And Color Or Clip These Pens Together To Construct Interesting Models|Contains 40% More Ink And Lasts Longer|Child Safe-Food-Grade Ink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</si>
  <si>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</si>
  <si>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</si>
  <si>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</si>
  <si>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</si>
  <si>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</si>
  <si>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</si>
  <si>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9H Surface Hardness ! That Is Highly Durable &amp; Scratch Resistant Protects Your Samsung Tab S6 Lite 10.4 Inch Against Scratches &amp; Smudges.</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</si>
  <si>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</si>
  <si>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</si>
  <si>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</si>
  <si>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</si>
  <si>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</si>
  <si>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</si>
  <si>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</si>
  <si>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</si>
  <si>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</si>
  <si>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</si>
  <si>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</si>
  <si>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</si>
  <si>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</si>
  <si>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</si>
  <si>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The Cover Design Of The Notebook Is Subject To Change, It Depends On Stock Availability|Single Line Notebook, 180 Pages, Spiral Binding, Soft Cover, 240Mm X180Mm|Classmate Uses Eco Friendly And Elemental Chlorine Free Paper|This Notebook Consists Of Papers</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</si>
  <si>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</si>
  <si>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</si>
  <si>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</si>
  <si>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</si>
  <si>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</si>
  <si>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</si>
  <si>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</si>
  <si>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</si>
  <si>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</si>
  <si>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</si>
  <si>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</si>
  <si>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</si>
  <si>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</si>
  <si>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</si>
  <si>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</si>
  <si>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</si>
  <si>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</si>
  <si>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</si>
  <si>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</si>
  <si>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</si>
  <si>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</si>
  <si>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</si>
  <si>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</si>
  <si>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</si>
  <si>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</si>
  <si>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</si>
  <si>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</si>
  <si>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</si>
  <si>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</si>
  <si>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</si>
  <si>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</si>
  <si>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</si>
  <si>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</si>
  <si>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</si>
  <si>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</si>
  <si>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</si>
  <si>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</si>
  <si>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</si>
  <si>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</si>
  <si>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</si>
  <si>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Mode: Roller Ball Pen|Pen Opening Mechanism: Cap Off/Cap On|Ink Color: Blue, Warranty: 2 Years|Country Of Origin: India</t>
  </si>
  <si>
    <t>Handcrafted With Gold Plated Nib|Brass Cap Chrome Body|Elegant Design</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</si>
  <si>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</si>
  <si>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</si>
  <si>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Impressive Read/ Write Speeds Up To 3500/3000Mb/S|Spacious Storage Up To 4Tb|Solid Gen3 Performance. Micron Advanced 3D Nand. Nvme Pcie 3.0 M.2 (2280).|Performs Up To 45% Better Than The Previous Generation‚Å¥|Dynamic Write Acceleration. Multistep Data Integrity Algorithm.</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</si>
  <si>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</si>
  <si>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</si>
  <si>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</si>
  <si>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</si>
  <si>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</si>
  <si>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Wireless Portable Speaker With Mobile Holder|Easy To Carry Handle|Supporting Bluetooth, Usb, Aux &amp; Micro Sd Card|Adjustable Fm Antenna|Media/ Volume Control, Call Function|Built-In Rechargeable Battery|Mobile Holder Supports Upto 16.25Cm Size Phones</t>
  </si>
  <si>
    <t>14 Highlight Led Lamp,Super Bright White Light|Long Life Lasting Led Lamp Life Expectancy Up To 10000Hours|Smooth And High-Class, Small And Light Weight|Standard Usb, Plug Directly Into Usb To Take Power|Super-Saving Power, The Power Consumption Is Less Than 40Ma</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</si>
  <si>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</si>
  <si>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</si>
  <si>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</si>
  <si>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</si>
  <si>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</si>
  <si>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</si>
  <si>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</si>
  <si>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</si>
  <si>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</si>
  <si>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</si>
  <si>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</si>
  <si>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</si>
  <si>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</si>
  <si>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</si>
  <si>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</si>
  <si>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</si>
  <si>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R.D. &amp; Company Majesty Dx 6 1000-Watt Dry Iron (White)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</si>
  <si>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</si>
  <si>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</si>
  <si>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</si>
  <si>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Auto Shut Off Function|Integrated Stainless Steel Function. 360¬∞ Cordless Kettle|304 Stainless Steel Interior With No Plastic|Energy Saving, Cool Touch Outer Body With No Scalding Hazard|Wide Mouth For Ease Filling, Pouring And Cleanin</t>
  </si>
  <si>
    <t>Abs Outer Body With Ss Tank|Copper Heating Element With Efficient Longer Life|Suitable For 6 Bar Pressure|Unique Weldfree Joint In Outer Metal Body|It Come With Fire Retardent Cable And Neon Indicator For Heating</t>
  </si>
  <si>
    <t>Power - 2000 W|Capacity - 1.8 L|Durable And Long-Lasting</t>
  </si>
  <si>
    <t>Copper Element With Efficient Longer Life|Suitable For 8 Bar Pressure|Unique Weldfree Joint In Outer Metal Body|It Comes With Titanium Glass Lined Enamel Coated Mild Steel Tank|Installation Is Not Provided Free By The Brand</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</si>
  <si>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</si>
  <si>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</si>
  <si>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</si>
  <si>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</si>
  <si>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</si>
  <si>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</si>
  <si>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</si>
  <si>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</si>
  <si>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</si>
  <si>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</si>
  <si>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</si>
  <si>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</si>
  <si>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</si>
  <si>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</si>
  <si>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</si>
  <si>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Make Smoothies And Juices Within Seconds.|Also Suitable For Dry Grinding, Chutneys And Dips|Powerful 500 W Copper Motor Can Grind Almost Any Food.|Best In The Segment Customer Support And Quality|Includes Easy To Make And Carry Sipper Jar</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</si>
  <si>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</si>
  <si>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Cool Touch Body With One Year Warranty|Warranty: One Year Warranty|Includes: Room Heater|Heat Setting: Two Heat Settings: 1 W &amp; 2 W ; Peak Air Velocity: 3. M/S ; Power Input: (22 - 24)V ; Power Consumption: 1 W , 2 W ; Frequency (Hertz): Ac 5 Hz|Touch Sensor: No</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</si>
  <si>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</si>
  <si>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Philips Domestic Appliances Is Asia‚Äôs Most Trusted Brand(As Per Research By Ibrands360 &amp; Wcrcint. Category: Home Appliances.)</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</si>
  <si>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</si>
  <si>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</si>
  <si>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</si>
  <si>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</si>
  <si>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</si>
  <si>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</si>
  <si>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</si>
  <si>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</si>
  <si>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</si>
  <si>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</si>
  <si>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</si>
  <si>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</si>
  <si>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Non-Stick Coated Golden Color Sole Plate|Super Clean Finish With Pleasant Aesthetics|Cool Touch Body With Comfortable Hand Grip|Light Weight And 360 Degree Swivel Cord, Material - Plastic|Thermal Fuse For Safety|Warranty: 2Years On Product|Power: 1000 Watts</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</si>
  <si>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</si>
  <si>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</si>
  <si>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</si>
  <si>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</si>
  <si>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</si>
  <si>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</si>
  <si>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</si>
  <si>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Material: Plastic Body- Plastic Bowl- Ss Blades|Contents: 1N Motor Unit- 1N Chopping Container- 1 Blade Set- 1N Rubber Lid &amp; 1 User Manual</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</si>
  <si>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</si>
  <si>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</si>
  <si>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</si>
  <si>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</si>
  <si>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</si>
  <si>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Titanium Armour And Swirl Flow Technology|Copper Element With Efficient Longer Life|Suitable For 8 Bar Pressure|Unique Weldfree Joint In Outer Metal Body|It Comes With Titanium Glass Lined Enamel Coated Mild Steel Tank|Installation Is Not Provided Free By The Brand.</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</si>
  <si>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</si>
  <si>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</si>
  <si>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</si>
  <si>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</si>
  <si>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</si>
  <si>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</si>
  <si>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</si>
  <si>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</si>
  <si>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</si>
  <si>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</si>
  <si>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Non-Stick Coated Sole Plate|Super Clean Surface Finish|Extra Lift At The Back For Easy Gliding On Clothes, Extra Light Weight|Cool Touch Handle With Comfortable Grip|180 Degree Swivel Cord|Warranty: 2 Years On Product|Power: 600 Watts; Operating Voltage: 230 Volts</t>
  </si>
  <si>
    <t>Power: 1500 Watts|Warranty: 2 Year Warranty On Product|Water Proof Sealed Terminals For Safety And Longer Life|Plastic Handle To Prevent From Shock &amp; Rust|Includes: 1 Unit Immersion Rod, Instruction Manual, Warranty Card</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</si>
  <si>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</si>
  <si>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</si>
  <si>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</si>
  <si>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</si>
  <si>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</si>
  <si>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</si>
  <si>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</si>
  <si>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Frequency: 50-60 Hz, Wattage: 830 W, Integrated Cord Storage,Operating Voltage: 220 - 240 Volts. Power : 760-900 W</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</si>
  <si>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</si>
  <si>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Meant For Spot Heating|Ideal For A Small Room Only, I.E., Up To 12 Sq. Ft|Twin Turbo Design For Fast &amp; Efficient Heating|Side Vents To Draw In Air Easily|Isi Mark|Inbuilt Fan Ensure Instant Heating|Customer Care Number: 18133111</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</si>
  <si>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</si>
  <si>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</si>
  <si>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</si>
  <si>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Batteries Are Sold Separately|2Aa Batteries Are Recommended|New Batteries Are Recommended To Work Properly|Frothes Milk Up In 15-20 Seconds.|Can Be Used For Both Cold And Hot Milk.</t>
  </si>
  <si>
    <t>Two Heat Setting|Adjustable Thermostat|Over Heat Protection|Thermal Cut Off|Vertical &amp; Horizontal Mounting</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</si>
  <si>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</si>
  <si>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Warranty: 1 Year On Product|Power: 600 Watts ; Power: 230V,50Hzac ; Operating Mode: Corded|Includes: Kettle|360 Degree Swivel Base|Cool Touch Handle And Lid Knob</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</si>
  <si>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</si>
  <si>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2 Slice Capacity And Auto Pop Up|Cool Touch Body And Variable Browning Control|Bread Slice Centering Device For Even Toasting|Easy Slide Out Crumb Tray And Cord Storage|Power: 750 Watts|Warranty: 1 Year Warranty Provided By The Manufacturer From Date Of Purchase</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</si>
  <si>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</si>
  <si>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</si>
  <si>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</si>
  <si>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</si>
  <si>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30 Units|Perfect To Seal Food/Snack|Keep Food Fresh|Freezer Safe|Dishwasher Safe</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</si>
  <si>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</si>
  <si>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</si>
  <si>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</si>
  <si>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</si>
  <si>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</si>
  <si>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</si>
  <si>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</si>
  <si>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</si>
  <si>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</si>
  <si>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</si>
  <si>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</si>
  <si>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</si>
  <si>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</si>
  <si>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</si>
  <si>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</si>
  <si>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</si>
  <si>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</si>
  <si>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</si>
  <si>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</si>
  <si>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</si>
  <si>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Stainless Steel Tank|Copper Heating Element|Isi Certified|Class 1 Working Pressure|Superior Safety</t>
  </si>
  <si>
    <t>Auto Calibration|Tare Full Capacity|Auto Off: 30 Seconds Off|2Aaa Battery Included</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</si>
  <si>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</si>
  <si>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</si>
  <si>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This Product Will Be An Excellent Pick For You|This Product Comes In A Proper Packaging|It Ensures You Get The Best Usage For A Longer Period|It Is Made Up Of Premium Quality Material</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</si>
  <si>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</si>
  <si>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</si>
  <si>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</si>
  <si>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</si>
  <si>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</si>
  <si>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</si>
  <si>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</si>
  <si>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</si>
  <si>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</si>
  <si>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</si>
  <si>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</si>
  <si>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</si>
  <si>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</si>
  <si>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</si>
  <si>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</si>
  <si>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</si>
  <si>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</si>
  <si>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</si>
  <si>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</si>
  <si>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</si>
  <si>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</si>
  <si>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</si>
  <si>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</si>
  <si>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</si>
  <si>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</si>
  <si>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</si>
  <si>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</si>
  <si>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</si>
  <si>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</si>
  <si>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</si>
  <si>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750 Watts Mixer Grinder With Multi-Function Blade|Attractive 4 Jars With A Capacity Of 1.8L, 1.5L, 1L And 0.4L|Abs Material With Vibrant Color|It Comes With Titan Motor|1 Year Product Warranty</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</si>
  <si>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</si>
  <si>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</si>
  <si>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1.5 Ltr | 1500W|1 Year Standard Warranty + 1 Year Additional Warranty On Free Registration</t>
  </si>
  <si>
    <t>Consumes Lower Gas|Even Distribution Of Heat|Color: Black, Material: Nonstick|Sandwich Made Crispier And Perfect|Warranty: 6 Months Warranty|Includes: 1- Sandwich Toaster</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</si>
  <si>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</si>
  <si>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After Sales Service Tailoring Machine Is User-Friendly. Please Contact Us By Email If There Is Any Issue During Operation. We Are Always Here And Happy To Assist Every Customer.</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</si>
  <si>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</si>
  <si>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</si>
  <si>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</si>
  <si>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</si>
  <si>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</si>
  <si>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</si>
  <si>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</si>
  <si>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</si>
  <si>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</si>
  <si>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</si>
  <si>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</si>
  <si>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</si>
  <si>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</si>
  <si>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Bake, Grill, Toast And More|1 Year Manufacturer'S Warranty|Automatic Thermostat I Auto Shut Off I Ready Bell. Cavity Material: Stainless Steel|Heat Resistant Tempered Glass Window With Cool Touch Handle|Adjustable Temperature From 100¬∞C To 250¬∞C</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</si>
  <si>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</si>
  <si>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</si>
  <si>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Heavy Weight Iron For Easy Ironing. Safety Plus: Thermal Fuse|Deluxe Metal Cover. Super Clean Surface Finish With Pleasant Aesthetics|Multiple Temprature Levels|Non-Stick Coated Sole Plate|Temprature Setting Dial|Thermostatic Pilot Lamp|Warranty: 2 Years On Product</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</si>
  <si>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</si>
  <si>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</si>
  <si>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</si>
  <si>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</si>
  <si>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</si>
  <si>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</si>
  <si>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</si>
  <si>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</si>
  <si>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</si>
  <si>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</si>
  <si>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</si>
  <si>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</si>
  <si>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Package : 1 Weighing Scale|Easy To Use|Durable To Use .|Convenient Weighing Unit Switch, Data Lock . Over Load Indication, Auto Power Off After 120 Seconds Without Any Operation. Easy To Use.|Lcd Back Light, Easy To Read Value At Day And Night</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</si>
  <si>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</si>
  <si>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</si>
  <si>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</si>
  <si>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</si>
  <si>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</si>
  <si>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</si>
  <si>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</si>
  <si>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</si>
  <si>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</si>
  <si>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</si>
  <si>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</si>
  <si>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</si>
  <si>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Crafted With Care|It Is Designed Keeping Your Choice And Requirement In Mind|Hassle-Free Usage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</si>
  <si>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</si>
  <si>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Two Quartz Heating Tubes|Carry Handle For Easy Portability|Front Grill For Safety|Power Settings-400W/800W|Safety Tip Over Switch|Rust Free Stainless Steel Reflector</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</si>
  <si>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</si>
  <si>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</si>
  <si>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</si>
  <si>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</si>
  <si>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</si>
  <si>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</si>
  <si>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</si>
  <si>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</si>
  <si>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</si>
  <si>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</si>
  <si>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</si>
  <si>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</si>
  <si>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</si>
  <si>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</si>
  <si>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</si>
  <si>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</si>
  <si>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</si>
  <si>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</si>
  <si>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</si>
  <si>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</si>
  <si>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</si>
  <si>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</si>
  <si>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</si>
  <si>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</si>
  <si>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</si>
  <si>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</si>
  <si>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</si>
  <si>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</si>
  <si>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</si>
  <si>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</si>
  <si>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Frothes Milk Up In 15-20 Seconds.|Can Be Used For Both Cold And Hot Drink.|Requires 2 Aa Batteries.|Easy To Use And Clean. Easy And Convenient To Operate.</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</si>
  <si>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</si>
  <si>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</si>
  <si>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</si>
  <si>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</si>
  <si>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</si>
  <si>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</si>
  <si>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</si>
  <si>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No Installation Is Provided For This Product|100 Watts Powerful Motor|Powerful Suction|In-Built Led Torch|Range Of Accessories For Different Cleaning Needs|Fit Type: Universal Fit</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</si>
  <si>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</si>
  <si>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Motor : Powerful Motor For Quick Heating|Heat Setting : 2 Heat Setting 1000/2000 W|Warranty: 1 Year Limited Warranty. For Warranty Claim|Over Heat Protection|Handle For Easy Portability|Heat Resistant Body And Stand For Stability|Hot Air Outlet And Safety Grills</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</si>
  <si>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</si>
  <si>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</si>
  <si>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</si>
  <si>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</si>
  <si>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</si>
  <si>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</si>
  <si>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</si>
  <si>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</si>
  <si>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</si>
  <si>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</si>
  <si>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</si>
  <si>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</si>
  <si>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</si>
  <si>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</si>
  <si>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</si>
  <si>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</si>
  <si>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</si>
  <si>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</si>
  <si>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</si>
  <si>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</si>
  <si>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Black American Heritage Coating For Easy Gliding|Button Groove Speeds Up Ironing Along Buttons And Seams|Iron Temperature-Ready Light; Warranty: 2 Years On Product|Power: 1000 Watts; Operating Voltage: 240 Volts|Color Name: White; Size Name: Multi; Material Type: Other</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</si>
  <si>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</si>
  <si>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</si>
  <si>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</si>
  <si>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Color: White|For Gold, Gold+, Kool, Star And Optima Models|1 Uf Membrane + 1 Activated Carbon Pack + 1 Sediment Filters|Membrane Life: 4000L</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</si>
  <si>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</si>
  <si>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Khaitan Orfin Fan Heater For Home And Kitchen|Powerful 2000 Watt|Heating Position 1000 W-2000W|Adjustable Thermostat Temp.Control|Automatic Thermal Cutout For Safety|Front Grill For Safety|Turbo Fan</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</si>
  <si>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</si>
  <si>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Twin Colour Design.Wattage: 60 Watts.Voltage: 230 Volts.Number Of Speeds: 3|Jerk Free / Smooth Oscillation|Three Speed Control|Attractive Colour Combinations; 2 Years Warranty|Controller Type: Remote Control; Mounting Type: Floor Mount; Material Type: Plastic</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</si>
  <si>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</si>
  <si>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</si>
  <si>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</si>
  <si>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</si>
  <si>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</si>
  <si>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</si>
  <si>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Egg Boiler Have Compatible Design With New Appearance Makes For A Great Gift For Your Family And Friends|Special Feature: Anti Dry Safety Protection || Less Noise || Stainless Steel And Anti Scald Design || 14 Eggs Capacity Removable Tray White</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</si>
  <si>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</si>
  <si>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Design And Finish Exotic Rich Looks With Modern Styling|Aerodynamically Blade Shape|Speed: 400 Rpm; Air Delivery: 230 Cmm|Wider Tip Blade; 2 Years Comprehensive Warranty|Material Type: Aluminium; Mounting Type: Downrod Mount</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</si>
  <si>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</si>
  <si>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</si>
  <si>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</si>
  <si>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</si>
  <si>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</si>
  <si>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</si>
  <si>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</si>
  <si>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</si>
  <si>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</si>
  <si>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</si>
  <si>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</si>
  <si>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</si>
  <si>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1.2 Litres Capacity|Double Deck Seal|Stainless Steel Bowl|Fully Automatic|1 Year Warranty|Product Dimensions: 16.5 X 16.5 X 11 Centimeters, Item Weight: 800 Grams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</si>
  <si>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</si>
  <si>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</si>
  <si>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</si>
  <si>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Package Contents: 1 Unit Of Crompton Immersion Water Heater, Instructions Manual And Warranty Card</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</si>
  <si>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</si>
  <si>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</si>
  <si>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</si>
  <si>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2 Litres Capacity, 5 Years Warranty On Motor|High Quality Grinding Stones, Heavy Duty Motor|Compact Table Top Design, Coconut Scraper Attachment|Atta Kneader Attachment.</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</si>
  <si>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</si>
  <si>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</si>
  <si>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</si>
  <si>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</si>
  <si>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</si>
  <si>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</si>
  <si>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</si>
  <si>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</si>
  <si>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</si>
  <si>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</si>
  <si>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</si>
  <si>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</si>
  <si>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Warranty: No Warranty|Includes: 1 Jar Only|Perfectly Fit To Sujata'S Motor|Totally Shock-Proof And Safe|Low Maintenance, Trouble Free Running</t>
  </si>
  <si>
    <t>3 Rod Halogen Tube Element|Instant Heating|Cool Touch Body|Frost Grill For Safety|Safety Tip Over Protection|Halogen Heater|Best Heater</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</si>
  <si>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</si>
  <si>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</si>
  <si>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</si>
  <si>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</si>
  <si>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</si>
  <si>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 The Tough Pure Metal Stainless-Steel Build Makes It Very Sturdy And The Inside Part Is Only Made From Premium Food Grade Stainless Steel That Keep Your Water Out Of The Contamination From Plastic Materials And Chemicals</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</si>
  <si>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</si>
  <si>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Specially Designed Heating Element For Quick Heating|1500W Power|Anti-Corrosive Material|Hairpin Tubular Elements ; 3 Pin Plug|Note: Black/Busted Melted Pipes Does Not Come Under Warranty Is Due To Dry Heating Or Not Maintaining Water Level.</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</si>
  <si>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</si>
  <si>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</si>
  <si>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</si>
  <si>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</si>
  <si>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Crafted From Stainless Steel; Rust-Proof|Ideal For Making Authentic South Indian Filter Coffee|Capacity: 150 Ml; Size: Diameter - 5.5 Cms; Height - 13.5 Cms|Package Content: 1-Pc. Coffee Filter|Size Name: 2 Cups; Human Interface Input: Unknown</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</si>
  <si>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</si>
  <si>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</si>
  <si>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</si>
  <si>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</si>
  <si>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</si>
  <si>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</si>
  <si>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Note- In This Order You Will Receive10 Geysers. If Not Received Please Return Or Replace Immediately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</si>
  <si>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</si>
  <si>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</si>
  <si>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Ergonomic Design|Strong 500 W Motor|Superior Quality Body|3 Super-Effcient Blades|Sturdy Handles, 3 Stainless Steel Jars</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</si>
  <si>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</si>
  <si>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</si>
  <si>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</si>
  <si>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1.75Kg Heavy Weight Iron For Better Ironing;5 Fabric Settings|360 Degree Swivel Cord For Easy Movement;Golden American Heritage Soleplate|1000Watt-Effective Performance;Shock Proof Plastic Handle And Body|Easy Grip Fabric Selector;Warranty: 2 Years</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</si>
  <si>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</si>
  <si>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</si>
  <si>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</si>
  <si>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</si>
  <si>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</si>
  <si>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</si>
  <si>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</si>
  <si>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</si>
  <si>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</si>
  <si>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</si>
  <si>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</si>
  <si>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</si>
  <si>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</si>
  <si>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</si>
  <si>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Content: Prestige Sandwich Toaster With Fixed Sandwich Plate|Voltage: 230V; Wattage: 800W; Capacity 4 Slices|Weight: 1.06Kg.</t>
  </si>
  <si>
    <t>Ibell Premium 1.2 Litre Stainless Steel Multi Purpose Electric Kettle With Glass Lid</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</si>
  <si>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</si>
  <si>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</si>
  <si>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Suitable For: Water, Tea And Soups|Stainless Steel Body, Pull Lid Opening|Capacity: 1Ltr, 1W To 12W|Wide Mouth For Easy Cleaning|Country Of Origin: China|Customer Care No: 741799</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</si>
  <si>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</si>
  <si>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</si>
  <si>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</si>
  <si>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</si>
  <si>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</si>
  <si>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</si>
  <si>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Powerful Motor - 2000 Rpm, 750 Watts|4 Stainless Steel Jars - 1.5L Liquidizing Jar, 1.0L Dry / Wet Grinding Jar, 0.4L Chutney Jar, 1.5L Polycarbonate Blending Jar With Fruit Filter|3 Speed With Incher Facility|Unbreakable Jar Lids And Handles|Motor Overload Protector</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</si>
  <si>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</si>
  <si>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Concealed And Feather Touch Buttons|Anti Magnetic Wall, Push Button Controls|Body Material - Full Glass|Automatic Voltage Regulator . Indian Menu Option|Unique Design For Protection Against Insects|Warranty: 1 Year On Product|Power: 1900 Watts; Operating Voltage: 230 Volts</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</si>
  <si>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</si>
  <si>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</si>
  <si>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</si>
  <si>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</si>
  <si>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</si>
  <si>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</si>
  <si>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For Ac Outdoor Unit Wall Mounting|For Upto 1.0 / 1.5 / 2.0 Ton Ac Outdoor Unit|Net Weight 3.2 Kgs|Easy To Install And Set Up|Heavy Duty Gi Steel , Weight Carrying Utpo 150 Kgs</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</si>
  <si>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</si>
  <si>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Sediment Filter 10 Inch Kent</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</si>
  <si>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</si>
  <si>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</si>
  <si>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</si>
  <si>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</si>
  <si>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</si>
  <si>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</si>
  <si>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</si>
  <si>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</si>
  <si>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</si>
  <si>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</si>
  <si>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</si>
  <si>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</si>
  <si>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</si>
  <si>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</si>
  <si>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Removes Dirt From Water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</si>
  <si>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</si>
  <si>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</si>
  <si>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</si>
  <si>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Special Anti-Microbial(Biocide Treated) Paper Bag.|Used For Protection Against Bacteria,Fungus,Dust Mites And Bad Odour.|Protects The Motor By Trapping The Dirt Inside Them.|Pack Of 10|Dimensions: 16 X 32 Cm</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</si>
  <si>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</si>
  <si>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Comes With 2 Quartz Heating Tubes Providing More Warmth|Front Grill For Safety|Safety Tip Over Switch|Two Heat Setting - 400 Watt &amp; 800 Watt|Having Carry Handle For Easy Portability|Included Components: 1 N Main Unit &amp; 1 N Instruction Manual|1 Year Warranty</t>
  </si>
  <si>
    <t>Frothes Milk Up In 15-20 Seconds.|Can Be Used For Both Cold And Hot Milk.|Batteries Are Sold Separately, 2 Pcs Lr6 Aa 1.5V Required.|Two Aa Batteries Should Be Placed In Opposite Direction In Frother As In Last Image|New Batteries Are Recommended To Work Efficiently</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</si>
  <si>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</si>
  <si>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</si>
  <si>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</si>
  <si>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</si>
  <si>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Heat Convector|Warranty For One Year</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</si>
  <si>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</si>
  <si>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Meant For Spot Heating|Room Size: Upto 15 Sq Ft. Cord Winder :Yes|2 Stage Safety For Overheating Protection|Two Heating Elements For Energy Savingoptions|Fire Retardant Strong Abs Housing|Isi Mark|1 Year Warranty</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</si>
  <si>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</si>
  <si>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</si>
  <si>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</si>
  <si>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</si>
  <si>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</si>
  <si>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230 Volts, 400 Watts, 1 Year</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</si>
  <si>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</si>
  <si>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</si>
  <si>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</si>
  <si>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Wayona Nylon Braided Usb To Lightning Fast Charging And Data Sync Cable Compatible For Iphone 13, 12,11, X, 8, 7, 6, 5, Ipad Air, Pro, Mini (3 Ft Pack Of 1, Grey)</t>
  </si>
  <si>
    <t>Ambrane Unbreakable 60W / 3A Fast Charging 1.5M Braided Type C Cable For Smartphones, Tablets, Laptops &amp; Other Type C Devices, Pd Technology, 480Mbps Data Sync, Quick Charge 3.0 (Rct15A, Black)</t>
  </si>
  <si>
    <t>Sounce Fast Phone Charging Cable &amp; Data Sync Usb Cable Compatible For Iphone 13, 12,11, X, 8, 7, 6, 5, Ipad Air, Pro, Mini &amp; Ios Devices</t>
  </si>
  <si>
    <t>Boat Deuce Usb 300 2 In 1 Type-C &amp; Micro Usb Stress Resistant, Tangle-Free, Sturdy Cable With 3A Fast Charging &amp; 480Mbps Data Transmission, 10000+ Bends Lifespan And Extended 1.5M Length(Martian Red)</t>
  </si>
  <si>
    <t>Portronics Konnect L 1.2M Fast Charging 3A 8 Pin Usb Cable With Charge &amp; Sync Function For Iphone, Ipad (Grey)</t>
  </si>
  <si>
    <t>Ptron Solero Tb301 3A Type-C Data And Fast Charging Cable, Made In India, 480Mbps Data Sync, Strong And Durable 1.5-Meter Nylon Braided Usb Cable For Type-C Devices For Charging Adapter (Black)</t>
  </si>
  <si>
    <t>Boat Micro Usb 55 Tangle-Free, Sturdy Micro Usb Cable With 3A Fast Charging &amp; 480Mbps Data Transmission (Black)</t>
  </si>
  <si>
    <t>Mi Usb Type-C Cable Smartphone (Black)</t>
  </si>
  <si>
    <t>Tp-Link Usb Wifi Adapter For Pc(Tl-Wn725N), N150 Wireless Network Adapter For Desktop - Nano Size Wifi Dongle Compatible With Windows 11/10/7/8/8.1/Xp/ Mac Os 10.9-10.15 Linux Kernel 2.6.18-4.4.3</t>
  </si>
  <si>
    <t>Ambrane Unbreakable 60W / 3A Fast Charging 1.5M Braided Micro Usb Cable For Smartphones, Tablets, Laptops &amp; Other Micro Usb Devices, 480Mbps Data Sync, Quick Charge 3.0 (Rcm15, Black)</t>
  </si>
  <si>
    <t>Portronics Konnect L Por-1081 Fast Charging 3A Type-C Cable 1.2Meter With Charge &amp; Sync Function For All Type-C Devices (Grey)</t>
  </si>
  <si>
    <t>Boat Rugged V3 Extra Tough Unbreakable Braided Micro Usb Cable 1.5 Meter (Black)</t>
  </si>
  <si>
    <t>Amazonbasics Flexible Premium Hdmi Cable (Black, 4K@60Hz, 18Gbps), 3-Foot</t>
  </si>
  <si>
    <t>Portronics Konnect Cl 20W Por-1067 Type-C To 8 Pin Usb 1.2M Cable With Power Delivery &amp; 3A Quick Charge Support, Nylon Braided For All Type-C And 8 Pin Devices, Green</t>
  </si>
  <si>
    <t>Portronics Konnect L 1.2M Por-1401 Fast Charging 3A 8 Pin Usb Cable With Charge &amp; Sync Function (White)</t>
  </si>
  <si>
    <t>Mi Braided Usb Type-C Cable For Charging Adapter (Red)</t>
  </si>
  <si>
    <t>Mi 80 Cm (32 Inches) 5A Series Hd Ready Smart Android Led Tv L32M7-5Ain (Black)</t>
  </si>
  <si>
    <t>Ambrane Unbreakable 60W / 3A Fast Charging 1.5M Braided Type C To Type C Cable For Smartphones, Tablets, Laptops &amp; Other Type C Devices, Pd Technology, 480Mbps Data Sync (Rctt15, Black)</t>
  </si>
  <si>
    <t>Boat Type C A325 Tangle-Free, Sturdy Type C Cable With 3A Rapid Charging &amp; 480Mbps Data Transmission(Black)</t>
  </si>
  <si>
    <t>Lg 80 Cm (32 Inches) Hd Ready Smart Led Tv 32Lm563Bptc (Dark Iron Gray)</t>
  </si>
  <si>
    <t>Duracell Usb Lightning Apple Certified (Mfi) Braided Sync &amp; Charge Cable For Iphone, Ipad And Ipod. Fast Charging Lightning Cable, 3.9 Feet (1.2M) - Black</t>
  </si>
  <si>
    <t>Tizum Hdmi To Vga Adapter Cable 1080P For Projector, Computer, Laptop, Tv, Projectors &amp; Tv</t>
  </si>
  <si>
    <t>Samsung 80 Cm (32 Inches) Wondertainment Series Hd Ready Led Smart Tv Ua32T4340Bkxxl (Glossy Black)</t>
  </si>
  <si>
    <t>Acer 80 Cm (32 Inches) I Series Hd Ready Android Smart Led Tv Ar32Ar2841Hdfl (Black)</t>
  </si>
  <si>
    <t>Tizum High Speed Hdmi Cable With Ethernet | Supports 3D 4K | For All Hdmi Devices Laptop Computer Gaming Console Tv Set Top Box (1.5 Meter/ 5 Feet)</t>
  </si>
  <si>
    <t>Oneplus 80 Cm (32 Inches) Y Series Hd Ready Led Smart Android Tv 32Y1 (Black)</t>
  </si>
  <si>
    <t>Ambrane Unbreakable 3 In 1 Fast Charging Braided Multipurpose Cable For Speaker With 2.1 A Speed - 1.25 Meter, Black</t>
  </si>
  <si>
    <t>Duracell Usb C To Lightning Apple Certified (Mfi) Braided Sync &amp; Charge Cable For Iphone, Ipad And Ipod. Fast Charging Lightning Cable, 3.9 Feet (1.2M) - Black</t>
  </si>
  <si>
    <t>Boat A400 Usb Type-C To Usb-A 2.0 Male Data Cable, 2 Meter (Black)</t>
  </si>
  <si>
    <t>Amazonbasics Usb 2.0 - A-Male To A-Female Extension Cable For Personal Computer, Printer (Black, 9.8 Feet/3 Meters)</t>
  </si>
  <si>
    <t>Ambrane 60W / 3A Type C Fast Charging Unbreakable 1.5M L Shaped Braided Cable, Pd Technology, 480Mbps Data Transfer For Smartphones, Tablet, Laptops &amp; Other Type C Devices (Ablc10, Black)</t>
  </si>
  <si>
    <t>Zoul Usb C 60W Fast Charging 3A 6Ft/2M Long Type C Nylon Braided Data Cable Quick Charger Cable Qc 3.0 For Samsung Galaxy M31S M30 S10 S9 S20 Plus, Note 10 9 8, A20E A40 A50 A70 (2M, Grey)</t>
  </si>
  <si>
    <t>Samsung Original Type C To C Cable - 3.28 Feet (1 Meter), White</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</si>
  <si>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</si>
  <si>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</si>
  <si>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Sounce 65W Oneplus Dash Warp Charge Cable, 6.5A Type-C To Usb C Pd Data Sync Fast Charging Cable Compatible With One Plus 8T/ 9/ 9R/ 9 Pro/ 9Rt/ 10R/ Nord &amp; For All Type C Devices ‚Äì Red, 1 Meter</t>
  </si>
  <si>
    <t>Oneplus 126 Cm (50 Inches) Y Series 4K Ultra Hd Smart Android Led Tv 50Y1S Pro (Black)</t>
  </si>
  <si>
    <t>Duracell Type C To Type C 5A (100W) Braided Sync &amp; Fast Charging Cable, 3.9 Feet (1.2M). Usb C To C Cable, Supports Pd &amp; Qc 3.0 Charging, 5 Gbps Data Transmission ‚Äì Black</t>
  </si>
  <si>
    <t>Amazonbasics Usb 2.0 Cable - A-Male To B-Male - For Personal Computer, Printer- 6 Feet (1.8 Meters), Black</t>
  </si>
  <si>
    <t>Mi 108 Cm (43 Inches) Full Hd Android Led Tv 4C | L43M6-Inc (Black)</t>
  </si>
  <si>
    <t>Wayona Nylon Braided 3A Lightning To Usb A Syncing And Fast Charging Data Cable For Iphone, Ipad (3 Ft Pack Of 1, Black)</t>
  </si>
  <si>
    <t>Tp-Link Nano Ac600 Usb Wi-Fi Adapter(Archer T2U Nano)- 2.4G/5G Dual Band Wireless Network Adapter For Pc Desktop Laptop, Mini Travel Size, Supports Windows 11,10, 8.1, 8, 7, Xp/Mac Os 10.9-10.15</t>
  </si>
  <si>
    <t>Flix (Beetel Usb To Micro Usb Pvc Data Sync &amp; 2A Fast Charging Cable, Made In India, 480Mbps Data Sync, Solid Cable, 1 Meter Long Usb Cable For Micro Usb Devices (White)(Xcd-M11)</t>
  </si>
  <si>
    <t>D-Link Dwa-131 300 Mbps Wireless Nano Usb Adapter (Black)</t>
  </si>
  <si>
    <t>Amazon Basics High-Speed Hdmi Cable, 6 Feet - Supports Ethernet, 3D, 4K Video,Black</t>
  </si>
  <si>
    <t>7Seven¬Æ Compatible For Samsung Smart 4K Ultra Hd Tv Monitor Remote Control Replacement Of Original Samsung Tv Remote For Led Oled Uhd Qled And Suitable For 6 7 8 Series Samsung Tv With Hot Keys Bn59-01259E</t>
  </si>
  <si>
    <t>Tp-Link Ac600 600 Mbps Wifi Wireless Network Usb Adapter For Desktop Pc With 2.4Ghz/5Ghz High Gain Dual Band 5Dbi Antenna Wi-Fi, Supports Windows 11/10/8.1/8/7/Xp, Mac Os 10.15 And Earlier (Archer T2U Plus)</t>
  </si>
  <si>
    <t>Amazonbasics Micro Usb Fast Charging Cable For Android Phones With Gold Plated Connectors (3 Feet, Black)</t>
  </si>
  <si>
    <t>Amazonbasics New Release Nylon Usb-A To Lightning Cable Cord, Fast Charging Mfi Certified Charger For Apple Iphone, Ipad (6-Ft, Rose Gold)</t>
  </si>
  <si>
    <t>Vw 80 Cm (32 Inches) Frameless Series Hd Ready Led Tv Vw32A (Black)</t>
  </si>
  <si>
    <t>Ambrane Unbreakable 3A Fast Charging Braided Type C Cable 1.5 Meter (Rct15, Blue) Supports Qc 2.0/3.0 Charging</t>
  </si>
  <si>
    <t>Tp-Link Wifi Dongle 300 Mbps Mini Wireless Network Usb Wi-Fi Adapter For Pc Desktop Laptop(Supports Windows 11/10/8.1/8/7/Xp, Mac Os 10.9-10.15 And Linux, Wps, Soft Ap Mode, Usb 2.0) (Tl-Wn823N),Black</t>
  </si>
  <si>
    <t>Oneplus 80 Cm (32 Inches) Y Series Hd Ready Smart Android Led Tv 32 Y1S (Black)</t>
  </si>
  <si>
    <t>Wecool Unbreakable 3 In 1 Charging Cable With 3A Speed, Fast Charging Multi Purpose Cable 1.25 Mtr Long, Type C Cable, Micro Usb Cable And Cable For Iphone, White</t>
  </si>
  <si>
    <t>Portronics Konnect L 1.2Mtr, Fast Charging 3A Micro Usb Cable With Charge &amp; Sync Function (Grey)</t>
  </si>
  <si>
    <t>Airtel Digitaltv Dth Television, Setup Box Remote Compatible For Sd And Hd Recording (Black)</t>
  </si>
  <si>
    <t>Samsung 108 Cm (43 Inches) Crystal 4K Neo Series Ultra Hd Smart Led Tv Ua43Aue65Akxxl (Black)</t>
  </si>
  <si>
    <t>Lapster 1.5 Mtr Usb 2.0 Type A Male To Usb A Male Cable For Computer And Laptop</t>
  </si>
  <si>
    <t>Amazonbasics Usb Type-C To Usb Type-C 2.0 Cable - 3 Feet Laptop (0.9 Meters) - White</t>
  </si>
  <si>
    <t>Redmi 80 Cm (32 Inches) Android 11 Series Hd Ready Smart Led Tv | L32M6-Ra/L32M7-Ra (Black)</t>
  </si>
  <si>
    <t>Amazon Basics High-Speed Hdmi Cable, 6 Feet (2-Pack),Black</t>
  </si>
  <si>
    <t>Portronics Konnect L 20W Pd Quick Charge Type-C To 8-Pin Usb Mobile Charging Cable, 1.2M, Tangle Resistant, Fast Data Sync(Grey)</t>
  </si>
  <si>
    <t>Acer 80 Cm (32 Inches) N Series Hd Ready Tv Ar32Nsv53Hd (Black)</t>
  </si>
  <si>
    <t>Model-P4 6 Way Swivel Tilt Wall Mount 32-55-Inch Full Motion Cantilever For Led,Lcd And Plasma Tv'S</t>
  </si>
  <si>
    <t>Amazon Basics Usb Type-C To Usb-A 2.0 Male Fast Charging Cable For Laptop - 3 Feet (0.9 Meters), Black</t>
  </si>
  <si>
    <t>Oraimo 65W Type C To C Fast Charging Cable Usb C To Usb C Cable High Speed Syncing, Nylon Braided 1M Length With Led Indicator Compatible For Laptop, Macbook, Samsung Galaxy S22 S20 S10 S20Fe S21 S21 Ultra A70 A51 A71 A50S M31 M51 M31S M53 5G</t>
  </si>
  <si>
    <t>Cedo 65W Oneplus Dash Warp Charge Cable, Usb A To Type C Data Sync Fast Charging Cable Compatible With One Plus 3 /3T /5 /5T /6 /6T /7 /7T /7 Pro &amp; For All Type C Devices - 1 Meter, Red</t>
  </si>
  <si>
    <t>Redmi 108 Cm (43 Inches) 4K Ultra Hd Android Smart Led Tv X43 | L43R7-7Ain (Black)</t>
  </si>
  <si>
    <t>Pinnaclz Original Combo Of 2 Micro Usb Fast Charging Cable, Usb Charging Cable For Data Transfer Perfect For Android Smart Phones White 1.2 Meter Made In India (Pack Of 2)</t>
  </si>
  <si>
    <t>Boat Type C A750 Stress Resistant, Tangle-Free, Sturdy Flat Cable With 6.5A Fast Charging &amp; 480Mbps Data Transmission, 10000+ Bends Lifespan And Extended 1.5M Length(Rebellious Black)</t>
  </si>
  <si>
    <t>Ambrane 2 In 1 Type-C &amp; Micro Usb Cable With 60W / 3A Fast Charging, 480 Mbps High Data, Pd Technology &amp; Quick Charge 3.0, Compatible With All Type-C &amp; Micro Usb Devices (Abdc-10, Black)</t>
  </si>
  <si>
    <t>Ambrane 60W / 3A Fast Charging Output Cable With Type-C To Usb For Mobile, Neckband, True Wireless Earphone Charging, 480Mbps Data Sync Speed, 1M Length (Act - Az10, Black)</t>
  </si>
  <si>
    <t>Tcl 80 Cm (32 Inches) Hd Ready Certified Android Smart Led Tv 32S5205 (Black)</t>
  </si>
  <si>
    <t>Swapkart Fast Charging Cable And Data Sync Usb Cable Compatible For Iphone 6/6S/7/7+/8/8+/10/11, 12, 13 Pro Max Ipad Air/Mini, Ipod And Ios Devices (White)</t>
  </si>
  <si>
    <t>Skywall 81.28 Cm (32 Inches) Hd Ready Smart Led Tv 32Swels-Pro (Black)</t>
  </si>
  <si>
    <t>Boat A 350 Type C Cable For Smartphone, Charging Adapter (1.5M, Carbon Black)</t>
  </si>
  <si>
    <t>Oneplus 108 Cm (43 Inches) Y Series 4K Ultra Hd Smart Android Led Tv 43Y1S Pro (Black)</t>
  </si>
  <si>
    <t>Acer 127 Cm (50 Inches) I Series 4K Ultra Hd Android Smart Led Tv Ar50Ar2851Udfl (Black)</t>
  </si>
  <si>
    <t>Samsung 108 Cm (43 Inches) Crystal 4K Series Ultra Hd Smart Led Tv Ua43Aue60Aklxl (Black)</t>
  </si>
  <si>
    <t>Lapster 65W Compatible For Oneplus Dash Warp Charge Cable , Type C To C Cable Fast Charging Data Sync Cable Compatible With One Plus 10R / 9Rt/ 9 Pro/ 9R/ 8T/ 9/ Nord &amp; For All Type C Devices ‚Äì Red, 1 Meter</t>
  </si>
  <si>
    <t>Gizga Essentials Usb Wifi Adapter For Pc, 150 Mbps Wireless Network Adapter For Desktop - Nano Size Wifi Dongle Compatible With Windows, Mac Os &amp; Linux Kernel | Wpa/Wpa2 Encryption Standards| Black</t>
  </si>
  <si>
    <t>Oneplus 108 Cm (43 Inches) Y Series Full Hd Smart Android Led Tv 43 Y1S (Black)</t>
  </si>
  <si>
    <t>Boat Deuce Usb 300 2 In 1 Type-C &amp; Micro Usb Stress Resistant, Sturdy Cable With 3A Fast Charging &amp; 480Mbps Data Transmission, 10000+ Bends Lifespan And Extended 1.5M Length(Mercurial Black)</t>
  </si>
  <si>
    <t>Lapster Usb 3.0 A To Micro B Superspeed For Hard Disk Cable - Short Cable</t>
  </si>
  <si>
    <t>Tcl 100 Cm (40 Inches) Full Hd Certified Android R Smart Led Tv 40S6505 (Black)</t>
  </si>
  <si>
    <t>Zebronics Zeb-Usb150Wf1 Wifi Usb Mini Adapter Supports 150 Mbps Wireless Data, Comes With Advanced Security Wpa/Wpa2 Encryption Standards</t>
  </si>
  <si>
    <t>Lohaya Remote Compatible For Mi Smart Led Tv 4A Remote Control (32"/43") [ Compatible For Mi Tv Remote Control ] [ Compatible For Mi Smart Led Tv Remote Control ]</t>
  </si>
  <si>
    <t>Gilary Multi Charging Cable, 3 In 1 Nylon Braided Fast Charging Cable For Iphone Micro Usb Type C Mobile Phone | Colour May Vary |</t>
  </si>
  <si>
    <t>Tp-Link Ue300 Usb 3.0 To Rj45 Gigabit Ethernet Network Adapter - Plug And Play</t>
  </si>
  <si>
    <t>Wayona Type C To Lightning Mfi Certified 20W Fast Charging Nylon Braided Usb C Cable For Iphone 14, 14 Pro, 14 Pro Max, 14 Plus, 13, 13 Pro, 13 Pro Max, 13 Mini, 12, 12 Pro, 11, 11 Pro Max Iphone 12 Mini, X, 8 (2M, Grey)</t>
  </si>
  <si>
    <t>Dealfreez Case Compatible With Fire Tv Stick 3Rd Gen 2021 Full Wrap Silicone Remote Cover Anti-Lost With Loop (D-Black)</t>
  </si>
  <si>
    <t>Amazon Basics New Release Nylon Usb-A To Lightning Cable Cord, Fast Charging Mfi Certified Charger For Apple Iphone, Ipad (3-Ft, Rose Gold)</t>
  </si>
  <si>
    <t>Isoelite Remote Compatible For Samsung Led/Lcd Remote Control Works With All Samsung Led/Lcd Tv Model No :- Bn59-607A (Please Match The Image With Your Old Remote)</t>
  </si>
  <si>
    <t>Mi 100 Cm (40 Inches) 5A Series Full Hd Smart Android Led Tv With 24W Dolby Audio &amp; Metal Bezel-Less Frame (Black) (2022 Model)</t>
  </si>
  <si>
    <t>Wayona Nylon Braided Usb Data Sync And Fast Charging 3A Short Power Bank Cable For Iphones, Ipad Air, Ipad Mini, Ipod Nano And Ipod Touch (Grey)</t>
  </si>
  <si>
    <t>Crossvolt Compatible Dash/Warp Data Sync Fast Charging Cable Supported For All C Type Devices (Cable)</t>
  </si>
  <si>
    <t>Vu 139 Cm (55 Inches) The Gloled Series 4K Smart Led Google Tv 55Gloled (Grey)</t>
  </si>
  <si>
    <t>Ptron Solero T241 2.4A Type-C Data &amp; Charging Usb Cable, Made In India, 480Mbps Data Sync, Durable 1-Meter Long Usb Cable For Type-C Usb Devices For Charging Adapter (Black)</t>
  </si>
  <si>
    <t>Croma 80 Cm (32 Inches) Hd Ready Led Tv (Crel7369, Black) (2021 Model)</t>
  </si>
  <si>
    <t>Boat Laptop, Smartphone Type-C A400 Male Data Cable (Carbon Black)</t>
  </si>
  <si>
    <t>Lg 80 Cm (32 Inches) Hd Ready Smart Led Tv 32Lq576Bpsa (Ceramic Black)</t>
  </si>
  <si>
    <t>Boat Type C A750 Stress Resistant, Tangle-Free, Sturdy Flat Cable With 6.5A Fast Charging &amp; 480Mbps Data Transmission, 10000+ Bends Lifespan And Extended 1.5M Length(Radiant Red)</t>
  </si>
  <si>
    <t>Cotbolt Silicone Protective Case Cover For Lg An Mr21Ga Magic Remote Shockproof For Lg Smart Tv Remote 2021 Protective Skin Waterproof Anti Lost (Black) (Remote Not Included)</t>
  </si>
  <si>
    <t>Portronics Konnect L Por-1403 Fast Charging 3A Type-C Cable 1.2 Meter With Charge &amp; Sync Function For All Type-C Devices (White)</t>
  </si>
  <si>
    <t>Electvision Remote Control Compatible With Amazon Fire Tv Stick (Pairing Manual Will Be Back Side Remote Control)(P)</t>
  </si>
  <si>
    <t>King Shine Multi Retractable 3.0A Fast Charger Cord, Multiple Charging Cable 4Ft/1.2M 3-In-1 Usb Charge Cord Compatible With Phone/Type C/Micro Usb For All Android And Ios Smartphones (Random Colour)</t>
  </si>
  <si>
    <t>Lapster 5 Pin Mini Usb Cable, Usb B Cable,Camera Cable Usb2.0 For External Hdds/Card Readers/Camera Etc.</t>
  </si>
  <si>
    <t>Portronics Konnect Spydr 31 3-In-1 Multi Functional Cable With 3.0A Output, Tangle Resistant, 1.2M Length, Nylon Braided(Zebra)</t>
  </si>
  <si>
    <t>Belkin Apple Certified Lightning To Type C Cable, Tough Unbreakable Braided Fast Charging For Iphone, Ipad, Air Pods, 3.3 Feet (1 Meters) White</t>
  </si>
  <si>
    <t>Remote Control Compatible For Amazon Fire Tv Stick Remote Control [ 3Rd Gen ](Not Compatible For Fire Tv Edition Smart Tv) From Basesailor</t>
  </si>
  <si>
    <t>Vw 80 Cm (32 Inches) Playwall Frameless Series Hd Ready Android Smart Led Tv Vw3251 (Black)</t>
  </si>
  <si>
    <t>Hisense 108 Cm (43 Inches) 4K Ultra Hd Smart Certified Android Led Tv 43A6Ge (Black)</t>
  </si>
  <si>
    <t>Redmi 126 Cm (50 Inches) 4K Ultra Hd Android Smart Led Tv X50 | L50M6-Ra (Black)</t>
  </si>
  <si>
    <t>Amazonbasics 6-Feet Displayport (Not Usb Port) To Hdmi Cable Black</t>
  </si>
  <si>
    <t>Amazonbasics 3 Feet High Speed Hdmi Male To Female 2.0 Extension Cable</t>
  </si>
  <si>
    <t>Iffalcon 80 Cm (32 Inches) Hd Ready Smart Led Tv¬†32F53 (Black)</t>
  </si>
  <si>
    <t>7Seven¬Æ Compatible Lg Smart Tv Remote Suitable For Any Lg Led Oled Lcd Uhd Plasma Android Television And Akb75095303 Replacement Of Original Lg Tv Remote Control</t>
  </si>
  <si>
    <t>Amazonbasics 3.5Mm To 2-Male Rca Adapter Cable For Tablet, Smartphone (Black, 15 Feet)</t>
  </si>
  <si>
    <t>Acer 109 Cm (43 Inches) I Series 4K Ultra Hd Android Smart Led Tv Ar43Ar2851Udfl (Black)</t>
  </si>
  <si>
    <t>Saifsmart Outlet Wall Mount Hanger Holder For Dot 3Rd Gen, Compact Bracket Case Plug And Built-In Cable Management For Kitchen Bathroom, Bedroom (Black)</t>
  </si>
  <si>
    <t>Mi 2-In-1 Usb Type C Cable (Micro Usb To Type C) 30Cm For Smartphone, Headphone, Laptop (White)</t>
  </si>
  <si>
    <t>Amazonbasics New Release Abs Usb-A To Lightning Cable Cord, Fast Charging Mfi Certified Charger For Apple Iphone, Ipad Tablet (3-Ft, White)</t>
  </si>
  <si>
    <t>Lg 108 Cm (43 Inches) 4K Ultra Hd Smart Led Tv 43Uq7500Psf (Ceramic Black)</t>
  </si>
  <si>
    <t>Ptron Solero 331 3.4Amps Multifunction Fast Charging Cable, 3-In-1 Usb Cable Micro Usb/Type-C/Ios, Made In India, Durable &amp; Strong &amp; Tangle-Free 118Cm In Length (Black)</t>
  </si>
  <si>
    <t>10K 8K 4K Hdmi Cable, Certified 48Gbps 1Ms Ultra High Speed Hdmi 2.1 Cable 4K 120Hz 144Hz 2K 165Hz 8K 60Hz Dynamic Hdr Arc Earc Dts:X Compatible For Mac Gaming Pc Soundbar Tv Monitor Laptop Ps5 4 Xbox</t>
  </si>
  <si>
    <t>Lripl Compatible Sony Bravia Lcd/Led Remote Works With Almost All Sony Led/Lcd Tv'S</t>
  </si>
  <si>
    <t>Boat Type-C A400 Type-C To Usb A Cable For All Type C Phones (Lg Nexus 5X), 1Mtr(Black)</t>
  </si>
  <si>
    <t>Zoul Type C To Type C Fast Charging Cable 65W 2M/6Ft Usb C Nylon Braided Cord Compatible With Macbook Oneplus 9 9R Samsung Galaxy S21 Ultra S20+ (2M, Black)</t>
  </si>
  <si>
    <t>Tp-Link Ac1300 Archer T3U Plus High Gain Usb 3.0 Wi-Fi Dongle, Wireless Dual Band Mu-Mimo Wifi Adapter With High Gain Antenna, Supports Windows 11/10/8.1/8/7/Xp/Macos</t>
  </si>
  <si>
    <t>Lripl Mi Remote Control With Netflix &amp; Prime Video Button Compatible For Mi 4X Led Android Smart Tv 4A Remote Control (32"/43") With Voice Command (Pairing Required)</t>
  </si>
  <si>
    <t>Tp-Link Nano Usb Wifi Dongle 150Mbps High Gain Wireless Network Wi-Fi Adapter For Pc Desktop And Laptops, Supports Windows 10/8.1/8/7/Xp, Linux, Mac Os X (Tl-Wn722N)</t>
  </si>
  <si>
    <t>Kodak 80 Cm (32 Inches) Hd Ready Certified Android Led Tv 32Hdx7Xpro (Black)</t>
  </si>
  <si>
    <t>Airtel Digitaltv Dth Remote Sd/Hd/Hd Recording Compatible For Television (Shining Black )</t>
  </si>
  <si>
    <t>Amazonbasics New Release Nylon Usb-A To Lightning Cable Cord, Mfi Certified Charger For Apple Iphone, Ipad, Silver, 6-Ft</t>
  </si>
  <si>
    <t>Ambrane Fast 100W Output Cable With Type-C To Type-C For Mobile, Laptop, Macbook &amp; Table Charging, 480Mbps Data Sync Speed, Braided Cable, 1.5M Length (Abcc-100, Black-Grey)</t>
  </si>
  <si>
    <t>Bluerigger Digital Optical Audio Toslink Cable (3.3 Feet / 1 Meter) With 8 Channel (7.1) Audio Support (For Home Theatre, Xbox, Playstation Etc.)</t>
  </si>
  <si>
    <t>Duracell Type-C To Micro 1.2M Braided Sync &amp; Charge Cable, Usb C To Micro Fast Charge Compatible For Fast Data Transmission (Black)</t>
  </si>
  <si>
    <t>Vu 138 Cm (55 Inches) Premium Series 4K Ultra Hd Smart Ips Led Tv 55Ut (Black)</t>
  </si>
  <si>
    <t>Zoul Usb Type C Fast Charging 3A Nylon Braided Data Cable Quick Charger Cable Qc 3.0 For Samsung Galaxy M31S M30 S10 S9 S20 Plus, Note 10 9 8, A20E A40 A50 A70 (1M, Grey)</t>
  </si>
  <si>
    <t>Samsung 80 Cm (32 Inches) Wondertainment Series Hd Ready Led Smart Tv Ua32Te40Aakbxl (Titan Gray)</t>
  </si>
  <si>
    <t>Mi Xiaomi Usb Type C Hypercharge Cable 6A 100Cm Sturdy And Durable Black Supports 120W Hypercharging</t>
  </si>
  <si>
    <t>Generic Ultra-Mini Bluetooth Csr 4.0 Usb Dongle Adapter For Windows Computer ( Black:Golden)</t>
  </si>
  <si>
    <t>7Seven¬Æ Compatible For Tata Sky Remote Original Set Top¬†Hd Box And Suitable For Sd Tata Play Setup Box Remote Control</t>
  </si>
  <si>
    <t>Belkin Apple Certified Lightning To Type C Cable, Fast Charging For Iphone, Ipad, Air Pods, 3.3 Feet (1 Meters) White</t>
  </si>
  <si>
    <t>Egate I9 Pro-Max 1080P Native Full Hd Projector 4K Support | 3600 L (330 Ansi ) | 150" (381 Cm) Large Screen | Vga, Av, Hdmi, Sd Card, Usb, Audio Out | (E03I31 / E04I32) Black</t>
  </si>
  <si>
    <t>Zebronics Haa2021 Hdmi Version 2.1 Cable With 8K @ 60Hz, 4K @ 120Hz, Earc &amp; Cec Support, 3D Compatible, 2 Meters Length, 48Gbps Max And Gold-Plated Connectors</t>
  </si>
  <si>
    <t>7Seven¬Æ Compatible For Sony Bravia Lcd Led Uhd Oled Qled 4K Ultra Hd Tv Remote Control With Youtube And Netflix Hotkeys. Universal Replacement For Original Sony Smart Android Tv Remote Control</t>
  </si>
  <si>
    <t>Amazonbasics Digital Optical Coax To Analog Rca Audio Converter Adapter With Fiber Cable</t>
  </si>
  <si>
    <t>Wayona Type C Cable Nylon Braided Usb C Qc 3.0 Fast Charging Short Power Bank Cable For Samsung Galaxy S10E/S10+/S10/S9/S9+/Note 9/S8/Note 8, Lg G7 G5 G6, Moto G6 G7 (0.25M, Black)</t>
  </si>
  <si>
    <t>Pinnaclz Original Combo Of 2 Usb Type C Fast Charging Cable, Usb C Data Cable For Charging And Data Transfer Smart Phones White 1.2 Meter Made In India (Pack Of 2)</t>
  </si>
  <si>
    <t>Ambrane Bcl-15 Lightning Cable For Smartphone (1.5M Black)</t>
  </si>
  <si>
    <t>Belkin Usb C To Usb-C Fast Charging Type C Cable, 60W Pd, 3.3 Feet (1 Meter) For Laptop, Personal Computer, Tablet, Smartphone - Black, Usb-If Certified</t>
  </si>
  <si>
    <t>Lohaya Television Remote Compatible With Samsung Smart Led/Lcd/Hd Tv Remote Control [ Compatible For All Samsung Tv Remote Control ]</t>
  </si>
  <si>
    <t>Wayona Nylon Braided Lightning Usb Data Sync &amp; 3A Charging Cable For Iphones, Ipad Air, Ipad Mini, Ipod Nano And Ipod Touch (3 Ft Pack Of 1, Grey)</t>
  </si>
  <si>
    <t>Electvision Remote Control Compatible With Kodak/Thomson Smart Led Tv (Without Voice) Before Placing Order For Verification Contact Our Coustmer Care 7738090464</t>
  </si>
  <si>
    <t>Acer 80 Cm (32 Inches) S Series Hd Ready Android Smart Led Tv Ar32Ar2841Hdsb (Black)</t>
  </si>
  <si>
    <t>Realme 10W Fast Charging Micro-Usb Cable (Braided, Black)</t>
  </si>
  <si>
    <t>Tp-Link Ac1300 Usb Wifi Adapter (Archer T3U) - 2.4G/5G Dual Band Mini Wireless Network Adapter For Pc Desktop, Mu-Mimo Wi-Fi Dongle, Usb 3.0, Supports Windows 11,10, 8.1, 8, 7, Xp/Mac Os 10.15 And Earlier</t>
  </si>
  <si>
    <t>Acer 139 Cm (55 Inches) I Series 4K Ultra Hd Android Smart Led Tv Ar55Ar2851Udfl (Black)</t>
  </si>
  <si>
    <t>Ambrane 60W / 3A Fast Charging Output Cable With Micro To Usb For Mobile, Neckband, True Wireless Earphone Charging, 480Mbps Data Sync Speed, 1M Length (Acm - Az1, Black)</t>
  </si>
  <si>
    <t>Wayona Usb Type C 65W Fast Charging 2M/6Ft Long Flash Charge Cable 3A Qc 3.0 Data Cable Compatible With Samsung Galaxy S21 S10 S9 S8, Iqoo Z3, Vivo, Note 10 9 8, A20E A40 A50 A70, Moto G7 G8 (2M, Grey)</t>
  </si>
  <si>
    <t>Syncwire Ltg To Usb Cable For Fast Charging Compatible With Phone 5/ 5C/ 5S/ 6/ 6S/ 7/8/ X/Xr/Xs Max/ 11/12/ 13 Series And Pad Air/Mini, Pod &amp; Other Devices (1.1 Meter, White)</t>
  </si>
  <si>
    <t>Skadioo Wifi Adapter For Pc | Car Accessories, Wifi Dongle For Pc | Usb Wifi Adapter For Pc | Wi-Fi Receiver 2.4Ghz, 802.11B/G/N Unano Size Wifi Dongle Compatible Adapter,Wifi Dongle For Pc</t>
  </si>
  <si>
    <t>Flix (Beetel Usb To Type C Pvc Data Sync &amp; 15W(3A) Tpe Fast Charging Cable, Made In India, 480Mbps Data Sync, 1 Meter Long Cable For All Andriod &amp; All Type C Devices (Black)(Xcd - Fpc02)</t>
  </si>
  <si>
    <t>Zoul Usb C To Usb C Fast Charging Cable 65W Type C To Type C Nylon Braided Cord Compatible With Macbook Oneplus 9 10R Samsung Galaxy S22 S21 Ultra Z Flip3 Macbook Air/Pro M1 Google Pixel 11'' Ipad Pro 2020/2018 (2M, Grey)</t>
  </si>
  <si>
    <t>Flix (Beetel Flow Usb To Micro Usb Pvc Data Sync &amp; 12W(2.4A) Fast Charging Cable,Made In India,480Mbps Data Sync,Solid Cable,1 Meter Long Cable For All Andriod &amp; Micro Usb Devices (Black)(Xcd-Fpm01)</t>
  </si>
  <si>
    <t>7Seven¬Æ Bluetooth Voice Command Remote For Xiaomi Redmi Mi Smart Tv With Netflix &amp; Prime Video Hot Keys Xmrm-00A</t>
  </si>
  <si>
    <t>Sony Tv - Remote Compatible For Sony Led Remote Control Works With Sony Led Tv By Trend Trail Speed Tech &amp; Remote Hi Remote &amp; Reo India Only</t>
  </si>
  <si>
    <t>Storite Usb 3.0 Cable A To Micro B High Speed Upto 5 Gbps Data Transfer Cable For Portable External Hard Drive - (20Cm), Black</t>
  </si>
  <si>
    <t>Boat Ltg 500 Apple Mfi Certified For Iphone, Ipad And Ipod 2Mtr Data Cable(Space Grey)</t>
  </si>
  <si>
    <t>Amazonbasics Usb C To Lightning Aluminum With Nylon Braided Mfi Certified Charging Cable (Grey, 1.2 Meter)</t>
  </si>
  <si>
    <t>Amazonbasics Double Braided Nylon Usb Type-C To Type-C 2.0 Cable Smartphone (Dark Grey, 3 Feet)</t>
  </si>
  <si>
    <t>Amazon Basics Usb 3.0 Cable - A Male To Micro B - 6 Feet (1.8 Meters), Black</t>
  </si>
  <si>
    <t>Amazonbasics Usb C To Lightning Aluminum With Nylon Braided Mfi Certified Charging Cable (Grey, 1.8 Meter)</t>
  </si>
  <si>
    <t>Karbonn 80 Cm (32 Inches) Millenium Bezel-Less Series Hd Ready Smart Led Tv Kjw32Skhd (Phantom Black)</t>
  </si>
  <si>
    <t>Bluerigger Digital Optical Audio Toslink Cable (6 Feet / 1.8 Meter) With 8 Channel (7.1) Audio Support (For Home Theatre, Xbox, Playstation Etc.)</t>
  </si>
  <si>
    <t>Vw 60 Cm (24 Inches) Premium Series Hd Ready Led Tv Vw24A (Black)</t>
  </si>
  <si>
    <t>Amazon Basics Usb A To Lightning Mfi Certified Charging Cable (White, 1.2 Meter)</t>
  </si>
  <si>
    <t>Samsung 138 Cm (55 Inches) Crystal 4K Neo Series Ultra Hd Smart Led Tv Ua55Aue65Akxxl (Black)</t>
  </si>
  <si>
    <t>Lohaya Television Remote Compatible For Vu Led Lcd Hd Tv Remote Control Model No :- En2B27V</t>
  </si>
  <si>
    <t>Duracell Micro Usb 3A Braided Sync &amp; Fast Charging Cable, 3.9 Feet (1.2M). Supports Qc 2.0/3.0 Charging, High Speed Data Transmission - Black</t>
  </si>
  <si>
    <t>Zebronics Cu3100V Fast Charging Type C Cable With Qc 18W Support, 3A Max Capacity, 1 Meter Braided Cable, Data Transfer And Superior Durability (Braided Black + White)</t>
  </si>
  <si>
    <t>Flix (Beetel) Usb To Iphone Lightning Textured Pattern Data Sync &amp; 2A Fast Charging Cable, Made In India, 480Mbps Data Sync, Tough Cable, 1 Meter Long Usb Cable For Apple Devices (Black)(Xcd-L102)</t>
  </si>
  <si>
    <t>Mi 108 Cm (43 Inches) 5A Series Full Hd Smart Android Led Tv L43M7-Eain (Black)</t>
  </si>
  <si>
    <t>Belkin Apple Certified Lightning To Usb Charge And Sync Cable For Iphone, Ipad, Air Pods, 39.6 Inch (100Cm) ‚Äì Black</t>
  </si>
  <si>
    <t>Time Office Scanner Replacement Cable For Startek Fm220U (Type C) Ivory</t>
  </si>
  <si>
    <t>Caldipree Silicone Case Cover Compatible For 2022 Samsung Smart Tv Remote Qled Tv Bn68-13897A Tm2280E (2022-Black)</t>
  </si>
  <si>
    <t>Storite Usb 2.0 A To Mini 5 Pin B Cable For External Hdds/Camera/Card Readers 35Cm</t>
  </si>
  <si>
    <t>Universal Remote Control For All Sony Tv For All Lcd Led And Bravia Tvs Remote</t>
  </si>
  <si>
    <t>Cotbolt Silicone Case Cover Compatible For Samsung Bn59-01312A Qled 8K 4K Smart Tv Remote Shockproof Protective Remote Cover (Black)</t>
  </si>
  <si>
    <t>Bluerigger High Speed Hdmi Cable With Ethernet - Supports 3D, 4K 60Hz And Audio Return - Latest Version (3 Feet / 0.9 Meter)</t>
  </si>
  <si>
    <t>Amkette 30 Pin To Usb Charging &amp; Data Sync Cable For Iphone 3G/3Gs/4/4S/Ipad 1/2/3, Ipod Nano 5Th/6Th Gen And Ipod Touch 3Rd/4Th Gen -1.5M (Black)</t>
  </si>
  <si>
    <t>Tcl 80 Cm (32 Inches) Hd Ready Certified Android Smart Led Tv 32S615 (Black)</t>
  </si>
  <si>
    <t>Popio Type C Dash Charging Usb Data Cable For Oneplus Devices</t>
  </si>
  <si>
    <t>Myvn Ltg To Usb For¬†Fast Charging &amp; Data Sync Usb Cable Compatible For Iphone 5/5S/6/6S/7/7+/8/8+/10/11, Ipad Air/Mini, Ipod And Ios Devices (1 M)</t>
  </si>
  <si>
    <t>Tata Sky Universal Remote Compatible For Sd/Hd</t>
  </si>
  <si>
    <t>Wzatco Pixel | Portable Led Projector | Native 720P With Full Hd 1080P Support | 2000 Lumens (200 Ansi) | 176" Large Screen | Projector For Home And Outdoor | Compatible With Tv Stick, Pc, Ps4</t>
  </si>
  <si>
    <t>7Seven¬Æ Compatible Tata Sky Remote Control Replacement Of Original Dth Sd Hd Tata Play Set Top Box Remote - Ir Learning Universal Remote For Any Brand Tv - Pairing Must</t>
  </si>
  <si>
    <t>Amazonbasics Usb 2.0 Extension Cable For Personal Computer, Printer, 2-Pack - A-Male To A-Female - 3.3 Feet (1 Meter, Black)</t>
  </si>
  <si>
    <t>Amazon Basics Usb C To Lightning Tpe Mfi Certified Charging Cable (White, 1.2 Meter)</t>
  </si>
  <si>
    <t>Crypo‚Ñ¢ Universal Remote Compatible With Tata Sky Universal Hd &amp; Sd Set Top Box (Also Works With All Tv)</t>
  </si>
  <si>
    <t>Karbonn 80 Cm (32 Inches) Millennium Series Hd Ready Led Tv Kjw32Nshdf (Phantom Black) With Bezel-Less Design</t>
  </si>
  <si>
    <t>Oneplus 138.7 Cm (55 Inches) U Series 4K Led Smart Android Tv 55U1S (Black)</t>
  </si>
  <si>
    <t>Posh 1.5 Meter High Speed Gold Plated Hdmi Male To Female Extension Cable (Black)</t>
  </si>
  <si>
    <t>Amazon Basics Hdmi Coupler,Black</t>
  </si>
  <si>
    <t>Boat Ltg 550V3 Lightning Apple Mfi Certified Cable With Spaceship Grade Aluminium Housing,Stress Resistance, Rapid 2.4A Charging &amp; 480Mbps Data Sync, 1M Length &amp; 10000+ Bends Lifespan(Mercurial Black)</t>
  </si>
  <si>
    <t>Astigo Compatible Remote For Airtel Digital Set Top Box (Pairing Required With Tv Remote)</t>
  </si>
  <si>
    <t>Caprigo Heavy Duty Tv Wall Mount Stand For 12 To 27 Inches Led/Lcd/Monitor Screen'S, Full Motion Rotatable Universal Tv &amp; Monitor Wall Mount Bracket With Swivel &amp; Tilt Adjustments (Single Arm - M416)</t>
  </si>
  <si>
    <t>Portronics Konnect L 60W Pd Type C To Type C Mobile Charging Cable, 1.2M, Fast Data Sync, Tangle Resistant, Tpe+Nylon Braided(Grey)</t>
  </si>
  <si>
    <t>Tata Sky Hd Connection With 1 Month Basic Package And Free Installation</t>
  </si>
  <si>
    <t>Remote Compatible For Samsung Led/Lcd Remote Control Works With Samsung Led/Lcd Tv By Trend Trail</t>
  </si>
  <si>
    <t>Sonivision Sa-D10 Sa-D100 Sa-D40 Home Theater Systems Remote Compatible With Sony Rm-Anu156</t>
  </si>
  <si>
    <t>Rts‚Ñ¢ High Speed 3D Full Hd 1080P Support (10 Meters) Hdmi Male To Hdmi Male Cable Tv Lead 1.4V For All Hdmi Devices- Black (10M - 30 Feet)</t>
  </si>
  <si>
    <t>Boat Ltg 500 Apple Mfi Certified For Iphone, Ipad And Ipod 2Mtr Data Cable(Metallic Silver)</t>
  </si>
  <si>
    <t>Agaro Blaze Usba To Micro +Type C 2In1 Braided 1.2M Cable</t>
  </si>
  <si>
    <t>Amazonbasics 6 Feet Displayport To Displayport Cable - (Not Hdmi Cable) (Gold)</t>
  </si>
  <si>
    <t>Mi 108 Cm (43 Inches) 5X Series 4K Ultra Hd Led Smart Android Tv L43M6-Es (Grey)</t>
  </si>
  <si>
    <t>Sansui 140Cm (55 Inches) 4K Ultra Hd Certified Android Led Tv With Dolby Audio &amp; Dolby Vision Jsw55Asuhd (Mystique Black)</t>
  </si>
  <si>
    <t>Lohaya Lcd/Led Remote Compatible For Sony Bravia Smart Lcd Led Uhd Oled Qled 4K Ultra Hd Tv Remote Control With Youtube &amp; Netflix Function [ Compatible For Sony Tv Remote Control ]</t>
  </si>
  <si>
    <t>Zebronics Cu3100V Fast Charging Type C Cable With Qc 18W Support, 3A Max Capacity, 1 Meter Braided Cable, Data Transfer And Superior Durability (Braided Black )</t>
  </si>
  <si>
    <t>Belkin Usb C To Usb-C Fast Charging Type C Cable, 60W Pd, 3.3 Feet (1 Meter) For Laptop, Personal Computer, Tablet, Smartphone - White, Usb-If Certified</t>
  </si>
  <si>
    <t>7Seven¬Æ Tcl Remote Control Smart Tv Rc802V Remote Compatible For Tcl Tv Remote Original 55Ep680 40A325 49S6500 55P8S 55P8 50P8 65P8 40S6500 43S6500Fs 49S6800Fs 49S6800 49S6510Fs(Without Voice Function/Google Assistant And Non-Bluetooth Remote)</t>
  </si>
  <si>
    <t>Wayona 3In1 Nylon Braided 66W Usb Fast Charging Cable With Type C, Lightening And Micro Usb Port, Compatible With Iphone, Ipad, Samsung Galaxy, Oneplus, Mi, Oppo, Vivo, Iqoo, Xiaomi (1M, Black)</t>
  </si>
  <si>
    <t>Hi-Mobiler Iphone Charger Lightning Cable,2 Pack Apple Mfi Certified Usb Iphone Fast Chargering Cord,Data Sync Transfer For 13/12/11 Pro Max Xs X Xr 8 7 6 5 5S Ipad Ipod More Model Cell Phone Cables</t>
  </si>
  <si>
    <t>Ambrane 60W / 3A Fast Charging Output Cable With Type-C To Usb For Mobile, Neckband, True Wireless Earphone Charging, 480Mbps Data Sync Speed, 1M Length (Act - Az10, White)</t>
  </si>
  <si>
    <t>Caprigo Heavy Duty Tv Wall Mount Bracket For 14 To 32 Inch Led/Hd/Smart Tv‚Äôs, Universal Fixed Tv Wall Mount Stand (M452)</t>
  </si>
  <si>
    <t>Smashtronics¬Æ - Case For Firetv Remote, Fire Stick Remote Cover Case, Silicone Cover For Tv Firestick 4K/Tv 2Nd Gen(3Rd Gen) Remote Control - Light Weight/Anti Slip/Shockproof (Black)</t>
  </si>
  <si>
    <t>Electvision Remote Control For Led Smart Tv Compatible With Vu Smart Led (Without Voice)</t>
  </si>
  <si>
    <t>Boat A 350 Type C Cable 1.5M(Jet Black)</t>
  </si>
  <si>
    <t>Ptron Solero M241 2.4A Micro Usb Data &amp; Charging Cable, Made In India, 480Mbps Data Sync, Durable 1-Meter Long Usb Cable For Micro Usb Devices (White)</t>
  </si>
  <si>
    <t>Amazonbasics Usb Type-C To Usb Type-C 2.0 Cable For Charging Adapter, Smartphone - 9 Feet (2.7 Meters) - White</t>
  </si>
  <si>
    <t>Croma 3A Fast Charge 1M Type-C To All Type-C Phones Sync And Charge Cable, Made In India, 480Mbps Data Transfer Rate, Tested Durability With 8000+ Bends (12 Months Warranty) - Crcma0106Stc10, Black</t>
  </si>
  <si>
    <t>Sony Bravia 164 Cm (65 Inches) 4K Ultra Hd Smart Led Google Tv Kd-65X74K (Black)</t>
  </si>
  <si>
    <t>7Seven¬Æ Compatible For Mi Tv Remote Control Original Suitable With Smart Android 4K Led Non Voice Command Xiaomi Redmi Remote Of 4A Model 32 43 55 65 Inches</t>
  </si>
  <si>
    <t>7Seven¬Æ Compatible Vu Smart Tv Remote Control Suitable For Original 4K Android Led Ultra Hd Uhd Vu Tv Remote With Non Voice Feature Without Google Assistant</t>
  </si>
  <si>
    <t>Storite High Speed Micro Usb 3.0 Cable A To Micro B For External &amp; Desktop Hard Drives 45Cm</t>
  </si>
  <si>
    <t>Flix (Beetel) 3In1 (Type C|Micro|Iphone Lightening) Textured Pattern 3A Fast Charging Cable With Qc &amp; Pd Support For Type C,Micro Usb &amp; Lightning Iphone Cable,Made In India,1.5 Meter Long Cable(T101)</t>
  </si>
  <si>
    <t>Svm Products Unbreakable Set Top Box Stand With Dual Remote Holder (Black)</t>
  </si>
  <si>
    <t>Vu 164 Cm (65 Inches) The Gloled Series 4K Smart Led Google Tv 65Gloled (Grey)</t>
  </si>
  <si>
    <t>Cablecreation Rca To 3.5Mm Male Audio Cable, 3.5Mm To 2Rca Cable Male Rca Cable,Y Splitter Stereo Jack Cable For Home Theater,Subwoofer, Receiver, Speakers And More (3Feet/0.9Meter,Black)</t>
  </si>
  <si>
    <t>Wayona Usb Type C Fast Charging Cable Charger Cord 3A Qc 3.0 Data Cable Compatible With Samsung Galaxy S10E S10 S9 S8 S20 Plus, Note 10 9 8, M51 A40 A50 A70, Moto G7 G8 (1M, Grey)</t>
  </si>
  <si>
    <t>Boat Rugged V3 Braided Micro Usb Cable (Pearl White)</t>
  </si>
  <si>
    <t>Amazon Basics Usb A To Lightning Pvc Molded Nylon Mfi Certified Charging Cable (Black, 1.2 Meter)</t>
  </si>
  <si>
    <t>Amazonbasics - High-Speed Male To Female Hdmi Extension Cable - 6 Feet</t>
  </si>
  <si>
    <t>Belkin Apple Certified Lightning To Usb Charge And Sync Tough Braided Cable For Iphone, Ipad, Air Pods, 3.3 Feet (1 Meters) ‚Äì Black</t>
  </si>
  <si>
    <t>7Seven Compatible Lg Tv Remote Suitable For Lg Non Magic Smart Tv Remote Control (Mouse &amp; Voice Non-Support) Mr20Ga Prime Video And Netflix Hotkeys</t>
  </si>
  <si>
    <t>Realme Smart Tv Stick 4K</t>
  </si>
  <si>
    <t>Acer 100 Cm (40 Inches) P Series Full Hd Android Smart Led Tv Ar40Ar2841Fdfl (Black)</t>
  </si>
  <si>
    <t>Lapster Usb 2.0 Mantra Cable, Mantra Mfs 100 Data Cable (Black)</t>
  </si>
  <si>
    <t>Amazonbasics High-Speed Braided Hdmi Cable - 3 Feet - Supports Ethernet, 3D, 4K And Audio Return (Black)</t>
  </si>
  <si>
    <t>Cubetek 3 In 1 Lcd Display V5.0 Bluetooth Transmitter Receiver, Bypass Audio Adapter With Aux, Optical, Dual Link Support For Tv, Home Stereo, Pc, Headphones, Speakers, Model: Cb-Bt27</t>
  </si>
  <si>
    <t>Krisons Thunder Speaker, Multimedia Home Theatre, Floor Standing Speaker, Led Display With Bluetooth, Fm, Usb, Micro Sd Card, Aux Connectivity</t>
  </si>
  <si>
    <t>Acer 139 Cm (55 Inches) H Series 4K Ultra Hd Android Smart Led Tv Ar55Ar2851Udpro (Black)</t>
  </si>
  <si>
    <t>Dealfreez Case Compatible For Fire Tv Stick 4K All Alexa Voice Remote Shockproof Silicone Anti-Lost Cover With Loop (C-Black)</t>
  </si>
  <si>
    <t>Wayona Type C To Lightning Mfi Certified 20W Fast Charging Nylon Braided Usb C Cable For Iphone 14 Pro, 14 Pro Max, 14, 14 Plus, 13, 13 Pro, 13 Pro Max, 13 Mini, 12, 12 Pro, 11, 11 Pro Max, Iphone 12 Mini (2M, Black)</t>
  </si>
  <si>
    <t>Vw 80 Cm (32 Inches) Hd Ready Android Smart Led Tv Vw32Pro (Black)</t>
  </si>
  <si>
    <t>Airtel Digital Tv Hd Set Top Box With 1 Month Basic Pack With Recording + Free Standard Installation</t>
  </si>
  <si>
    <t>Lohaya Voice Assistant Remote Compatible For Airtel Xstream Set-Top Box Remote Control With Netflix Function (Black) (Non - Voice)</t>
  </si>
  <si>
    <t>Samsung 138 Cm (55 Inches) Crystal 4K Series Ultra Hd Smart Led Tv Ua55Aue60Aklxl (Black)</t>
  </si>
  <si>
    <t>Amazon Brand - Solimo 3A Fast Charging Tough Type C Usb Data Cable¬† ‚Äì 1 Meter</t>
  </si>
  <si>
    <t>Mi 100 Cm (40 Inches) Horizon Edition Full Hd Android Led Tv 4A | L40M6-Ei (Black)</t>
  </si>
  <si>
    <t>Astigo Compatible Remote Control For Mi Smart Led 4A (43"/32")</t>
  </si>
  <si>
    <t>Toshiba 108 Cm (43 Inches) V Series Full Hd Smart Android Led Tv 43V35Kp (Silver)</t>
  </si>
  <si>
    <t>Lenovo Usb A To Type-C Tangle-Free¬†¬†Aramid Fiber Braided¬†1.2M Cable With 4A Fast Charging &amp; 480 Mbps Data Transmission, Certified 10000+ Bend Lifespan, Metallic Grey</t>
  </si>
  <si>
    <t>Amazon Brand - Solimo 65W Fast Charging Braided Type C To C Data Cable | Suitable For All Supported Mobile Phones (1 Meter, Black)</t>
  </si>
  <si>
    <t>Lg 139 Cm (55 Inches) 4K Ultra Hd Smart Led Tv 55Uq7500Psf (Ceramic Black)</t>
  </si>
  <si>
    <t>Tata Sky Digital Tv Hd Setup Box Remote</t>
  </si>
  <si>
    <t>Ptron Solero T241 2.4A Type-C Data &amp; Charging Usb Cable, Made In India, 480Mbps Data Sync, Durable 1-Meter Long Usb Cable For Smartphone, Type-C Usb Devices (White)</t>
  </si>
  <si>
    <t>Vu 108 Cm (43 Inches) Premium Series Full Hd Smart Led Tv 43Ga (Black)</t>
  </si>
  <si>
    <t>Storite Super Speed Usb 3.0 Male To Male Cable For Hard Drive Enclosures, Laptop Cooling Pad, Dvd Players(60Cm,Black)</t>
  </si>
  <si>
    <t>Kodak 80 Cm (32 Inches) Hd Ready Led Tv Kodak 32Hdx900S (Black)</t>
  </si>
  <si>
    <t>Amazonbasics Double Braided Nylon Usb Type-C To Type-C 2.0 Cable, Charging Adapter, Smartphone 6 Feet, Dark Grey</t>
  </si>
  <si>
    <t>Amazonbasics 10.2 Gbps High-Speed 4K Hdmi Cable With Braided Cord (10-Foot, Dark Grey)</t>
  </si>
  <si>
    <t>Hisense 126 Cm (50 Inches) Bezelless Series 4K Ultra Hd Smart Led Google Tv 50A6H (Black)</t>
  </si>
  <si>
    <t>Tuarso 8K Hdmi 2.1 Cable 48Gbps , 1.5 Meter High-Speed Braided Hdmi Cable ( 8K@60Hz„Äå4K@120Hz„Äå2K@240Hz ) Hdmi 2.1 Cable Compatible With Monitors , Television , Laptops , Projectors , Game Consoles And More With Hdmi Ports Device</t>
  </si>
  <si>
    <t>Amazonbasics Usb Type-C To Micro-B 2.0 Cable - 6 Inches (15.2 Centimeters) - White</t>
  </si>
  <si>
    <t>Kodak 139 Cm (55 Inches) 4K Ultra Hd Smart Led Tv 55Ca0909 (Black)</t>
  </si>
  <si>
    <t>7Seven¬Æ Suitable Sony Tv Remote Original Bravia For Smart Android Television Compatible For Any Model Of Lcd Led Oled Uhd 4K Universal Sony Remote Control</t>
  </si>
  <si>
    <t>Prolegend¬Æ Pl-T002 Universal Tv Stand Table Top For Most 22 To 65 Inch Lcd Flat Screen Tv, Vesa Up To 800 By 400Mm</t>
  </si>
  <si>
    <t>Wanbo X1 Pro (Upgraded) | Native 1080P Full Hd | Android 9 | Projector For Home | Led Cinema | 350Ansi | 3900 Lumens | Wifi Bluetooth | Hdmi Arc | Dolby Dts | 4D Keystone Correction (Global Version)</t>
  </si>
  <si>
    <t>Tizum High Speed Hdmi Cable Aura -Gold Plated-High Speed Data 10.2Gbps, 3D, 4K, Hd 1080P (10 Ft/ 3 M)</t>
  </si>
  <si>
    <t>Technotech High Speed Hdmi Cable 5 Meter V1.4 - Supports Full Hd 1080P (Color May Vary)</t>
  </si>
  <si>
    <t>Nk Star 950 Mbps Usb Wifi Adapter Wireless Network Receiver Dongle For Desktop Laptop, (Support- Windows Xp/7/8/10 &amp; Mac Os) Not Support To Dvr And Hdtv</t>
  </si>
  <si>
    <t>Ls Lapster Quality Assured Usb 2.0 Morpho Cable, Morpho Device Cable For Mso 1300 E3/E2/E Biometric Finger Print Scanner Morpho Usb Cable (Black)</t>
  </si>
  <si>
    <t>Amazon Basics 10.2 Gbps High-Speed 4K Hdmi Cable With Braided Cord, 1.8 Meter, Dark Grey</t>
  </si>
  <si>
    <t>Kodak 126 Cm (50 Inches) Bezel-Less Design Series 4K Ultra Hd Smart Android Led Tv 50Uhdx7Xprobl (Black)</t>
  </si>
  <si>
    <t>Zorbes¬Æ Wall Adapter Holder For Alexa Echo Dot 4Th Generation,A Space-Saving Solution With Cord Management For Your Smart Home Speakers -White (Holder Only)</t>
  </si>
  <si>
    <t>Sansui 80Cm (32 Inches) Hd Ready Smart Led Tv Jsy32Skhd (Black) With Bezel-Less Design</t>
  </si>
  <si>
    <t>Synqe Usb Type C Fast Charging Cable 2M Charger Cord Data Cable Compatible With Samsung Galaxy M51,Galaxy M31S, S10E S10 S9 S20 Plus, Note10 9 8,M40 A50 A70, Redmi Note 9, Moto G7, Poco F1 (2M, Grey)</t>
  </si>
  <si>
    <t>Mi 80 Cm (32 Inches) Hd Ready Smart Android Led Tv 5A Pro | L32M7-Eain (Black)</t>
  </si>
  <si>
    <t>Irusu Play Vr Plus Virtual Reality Headset With Headphones For Gaming (Black)</t>
  </si>
  <si>
    <t>Synqe Usb C To Usb C 60W Nylon Braided Fast Charging Type C To Type C Cable Compatible With Samsung Galaxy Note 20/Ultra, S20 S22 S21 S20 Fe A73 A53 A33 (2M, Black)</t>
  </si>
  <si>
    <t>Shopoflux Silicone Remote Cover For Mi Smart Tv And Mi Tv Stick/Mi Box S / 3S / Mi 4X / 4A Smart Led Tv (Black)</t>
  </si>
  <si>
    <t>Eynk Extra Long Micro Usb Fast Charging Usb Cable | Micro Usb Data Cable | Quick Fast Charging Cable | Charger Sync Cable | High Speed Transfer Android Smartphones V8 Cable (2.4 Amp, 3M,) (White)</t>
  </si>
  <si>
    <t>Lunagariya¬Æ, Protective Case Compatible With Jio Settop Box Remote Control,Pu Leather Cover Holder (Before Placing Order,Please Compare The Dimensions Of The Product With Your Remote)</t>
  </si>
  <si>
    <t>7Seven¬Æ Compatible With Fire Tv Stick Remote With Voice Command Feature Suitable For Second Generation Amazon Fire Tv Stick Remote Only - Pairing Must</t>
  </si>
  <si>
    <t>Prushti Cover And Bags, Protective Case For Airtel Xstream Settop Box Remote Remote Control Pouch Cover Holder Pu Leather Cover Holder(Only Cover For Selling Purpose)</t>
  </si>
  <si>
    <t>Aine Hdmi Male To Vga Female Video Converter Adapter Cable (Black)</t>
  </si>
  <si>
    <t>Mi 80 Cm (32 Inches) Hd Ready Android Smart Led Tv 4A Pro | L32M5-Al (Black)</t>
  </si>
  <si>
    <t>Storite Usb 2.0 A To Mini 5 Pin B Cable For External Hdds/Camera/Card Readers (150Cm - 1.5M)</t>
  </si>
  <si>
    <t>Tcl 108 Cm (43 Inches) 4K Ultra Hd Certified Android Smart Led Tv 43P615 (Black)</t>
  </si>
  <si>
    <t>Redtech Usb-C To Lightning Cable 3.3Ft, [Apple Mfi Certified] Lightning To Type C Fast Charging Cord Compatible With Iphone 14/13/13 Pro/Max/12/11/X/Xs/Xr/8, Supports Power Delivery - White</t>
  </si>
  <si>
    <t>Oneplus 163.8 Cm (65 Inches) U Series 4K Led Smart Android Tv 65U1S (Black)</t>
  </si>
  <si>
    <t>Amazonbasics 108 Cm (43 Inches) 4K Ultra Hd Smart Led Fire Tv Ab43U20Ps (Black)</t>
  </si>
  <si>
    <t>Kodak 80 Cm (32 Inches) Hd Ready Certified Android Smart Led Tv 32Hdx7Xprobl (Black)</t>
  </si>
  <si>
    <t>Synqe Type C To Type C Short Fast Charging 60W Cable Compatible With Samsung Galaxy Z Fold3 5G, Z Flip3 5G, S22 5G, S22 Ultra, S21, S20, S20Fe, A52, A73, A53 (0.25M, Black)</t>
  </si>
  <si>
    <t>Airtel Digitaltv Hd Setup Box Remote</t>
  </si>
  <si>
    <t>Airtel Digital Tv Hd Set Top Box With Fta Pack | Unlimited Entertainment + Recording Feature + Free Standard Installation (6 Months Pack)</t>
  </si>
  <si>
    <t>Esr Usb C To Lightning Cable, 10 Ft (3 M), Mfi-Certified, Braided Nylon Power Delivery Fast Charging For Iphone 14/14 Plus/14 Pro/14 Pro Max, Iphone 13/12/11/X/8 Series, Use With Type-C Chargers, Black</t>
  </si>
  <si>
    <t>Mi 138.8 Cm (55 Inches) 5X Series 4K Ultra Hd Led Smart Android Tv L55M6-Es (Grey)</t>
  </si>
  <si>
    <t>Storite Usb Extension Cable Usb 3.0 Male To Female Extension Cable High Speed 5Gbps Extension Cable Data Transfer For Keyboard, Mouse, Flash Drive, Hard Drive, Printer And More- 1.5M - Blue</t>
  </si>
  <si>
    <t>Fire-Boltt Ninja Call Pro Plus 1.83" Smart Watch With Bluetooth Calling, Ai Voice Assistance, 100 Sports Modes Ip67 Rating, 240*280 Pixel High Resolution</t>
  </si>
  <si>
    <t>Fire-Boltt Phoenix Smart Watch With Bluetooth Calling 1.3",120+ Sports Modes, 240*240 Px High Res With Spo2, Heart Rate Monitoring &amp; Ip67 Rating</t>
  </si>
  <si>
    <t>Boat Wave Call Smart Watch, Smart Talk With Advanced Dedicated Bluetooth Calling Chip, 1.69‚Äù Hd Display With 550 Nits &amp; 70% Color Gamut, 150+ Watch Faces, Multi-Sport Modes,Hr,Spo2, Ip68(Active Black)</t>
  </si>
  <si>
    <t>Mi Power Bank 3I 20000Mah Lithium Polymer 18W Fast Power Delivery Charging | Input- Type C | Micro Usb| Triple Output | Sandstone Black</t>
  </si>
  <si>
    <t>Redmi A1 (Light Blue, 2Gb Ram, 32Gb Storage) | Segment Best Ai Dual Cam | 5000Mah Battery | Leather Texture Design | Android 12</t>
  </si>
  <si>
    <t>Oneplus Nord 2T 5G (Jade Fog, 8Gb Ram, 128Gb Storage)</t>
  </si>
  <si>
    <t>Oneplus Nord 2T 5G (Gray Shadow, 8Gb Ram, 128Gb Storage)</t>
  </si>
  <si>
    <t>Redmi A1 (Black, 2Gb Ram, 32Gb Storage) | Segment Best Ai Dual Cam | 5000Mah Battery | Leather Texture Design | Android 12</t>
  </si>
  <si>
    <t>Redmi A1 (Light Green, 2Gb Ram 32Gb Rom) | Segment Best Ai Dual Cam | 5000Mah Battery | Leather Texture Design | Android 12</t>
  </si>
  <si>
    <t>Sandisk Ultra¬Æ Microsdxc‚Ñ¢ Uhs-I Card, 64Gb, 140Mb/S R, 10 Y Warranty, For Smartphones</t>
  </si>
  <si>
    <t>Noise Pulse Go Buzz Smart Watch Bluetooth Calling With 1.69" Display, 550 Nits, 150+ Cloud Watch Face, Spo2, Heart Rate Tracking, 100 Sports Mode With Auto Detection, Longer Battery (Jet Black)</t>
  </si>
  <si>
    <t>Nokia 105 Single Sim, Keypad Mobile Phone With Wireless Fm Radio | Charcoal</t>
  </si>
  <si>
    <t>Boat Wave Lite Smartwatch With 1.69" Hd Display, Sleek Metal Body, Hr &amp; Spo2 Level Monitor, 140+ Watch Faces, Activity Tracker, Multiple Sports Modes, Ip68 &amp; 7 Days Battery Life(Active Black)</t>
  </si>
  <si>
    <t>Jbl C100Si Wired In Ear Headphones With Mic, Jbl Pure Bass Sound, One Button Multi-Function Remote, Angled Buds For Comfort Fit (Black)</t>
  </si>
  <si>
    <t>Samsung Galaxy M04 Dark Blue, 4Gb Ram, 64Gb Storage | Upto 8Gb Ram With Ram Plus | Mediatek Helio P35 | 5000 Mah Battery</t>
  </si>
  <si>
    <t>Ptron Tangentbeat In-Ear Bluetooth 5.0 Wireless Headphones With Mic, Enhanced Bass, 10Mm Drivers, Clear Calls, Snug-Fit, Fast Charging, Magnetic Buds, Voice Assistant &amp; Ipx4 Wireless Neckband (Black)</t>
  </si>
  <si>
    <t>Redmi 10A (Charcoal Black, 4Gb Ram, 64Gb Storage) | 2 Ghz Octa Core Helio G25 | 5000 Mah Battery | Finger Print Sensor | Upto 5Gb Ram With Ram Booster</t>
  </si>
  <si>
    <t>Ptron Bullet Pro 36W Pd Quick Charger, 3 Port Fast Car Charger Adapter - Compatible With All Smartphones &amp; Tablets (Black)</t>
  </si>
  <si>
    <t>Boat Bassheads 100 In Ear Wired Earphones With Mic(Taffy Pink)</t>
  </si>
  <si>
    <t>Sandisk Ultra¬Æ Microsdxc‚Ñ¢ Uhs-I Card, 128Gb, 140Mb/S R, 10 Y Warranty, For Smartphones</t>
  </si>
  <si>
    <t>Samsung Galaxy M04 Light Green, 4Gb Ram, 64Gb Storage | Upto 8Gb Ram With Ram Plus | Mediatek Helio P35 | 5000 Mah Battery</t>
  </si>
  <si>
    <t>Mi 10000Mah Lithium Ion, Lithium Polymer Power Bank Pocket Pro With 22.5 Watt Fast Charging, Dual Input Ports(Micro-Usb And Type C), Triple Output Ports, (Black)</t>
  </si>
  <si>
    <t>Mi 10000Mah Li-Polymer, Micro-Usb And Type C Input Port, Power Bank 3I With 18W Fast Charging (Midnight Black)</t>
  </si>
  <si>
    <t>Elv Car Mount Adjustable Car Phone Holder Universal Long Arm, Windshield For Smartphones - Black</t>
  </si>
  <si>
    <t>Samsung 25W Usb Travel Adapter For Cellular Phones - White</t>
  </si>
  <si>
    <t>Noise Colorfit Pulse Grand Smart Watch With 1.69"(4.29Cm) Hd Display, 60 Sports Modes, 150 Watch Faces, Fast Charge, Spo2, Stress, Sleep, Heart Rate Monitoring &amp; Ip68 Waterproof (Jet Black)</t>
  </si>
  <si>
    <t>Fire-Boltt Ninja 3 Smartwatch Full Touch 1.69 &amp; 60 Sports Modes With Ip68, Sp02 Tracking, Over 100 Cloud Based Watch Faces - Black</t>
  </si>
  <si>
    <t>Samsung Galaxy M33 5G (Mystique Green, 8Gb, 128Gb Storage) | 6000Mah Battery | Upto 16Gb Ram With Ram Plus | Travel Adapter To Be Purchased Separately</t>
  </si>
  <si>
    <t>Sandisk Ultra Microsd Uhs-I Card 32Gb, 120Mb/S R</t>
  </si>
  <si>
    <t>Samsung Galaxy M13 (Aqua Green, 6Gb, 128Gb Storage) | 6000Mah Battery | Upto 12Gb Ram With Ram Plus</t>
  </si>
  <si>
    <t>Fire-Boltt India'S No 1 Smartwatch Brand Talk 2 Bluetooth Calling Smartwatch With Dual Button, Hands On Voice Assistance, 60 Sports Modes, In Built Mic &amp; Speaker With Ip68 Rating</t>
  </si>
  <si>
    <t>Samsung Galaxy M33 5G (Emerald Brown, 6Gb, 128Gb Storage) | 6000Mah Battery | Upto 12Gb Ram With Ram Plus | Travel Adapter To Be Purchased Separately</t>
  </si>
  <si>
    <t>Iqoo Vivo Z6 5G (Chromatic Blue, 6Gb Ram, 128Gb Storage) | Snapdragon 695-6Nm Processor | 120Hz Fhd+ Display | 5000Mah Battery</t>
  </si>
  <si>
    <t>Redmi 9 Activ (Carbon Black, 4Gb Ram, 64Gb Storage) | Octa-Core Helio G35 | 5000 Mah Battery</t>
  </si>
  <si>
    <t>Redmi 9A Sport (Coral Green, 2Gb Ram, 32Gb Storage) | 2Ghz Octa-Core Helio G25 Processor | 5000 Mah Battery</t>
  </si>
  <si>
    <t>Redmi 10A (Sea Blue, 4Gb Ram, 64Gb Storage) | 2 Ghz Octa Core Helio G25 | 5000 Mah Battery | Finger Print Sensor | Upto 5Gb Ram With Ram Booster</t>
  </si>
  <si>
    <t>Agaro Blaze Usb 3.0 To Usb Type C Otg Adapter</t>
  </si>
  <si>
    <t>Fire-Boltt Visionary 1.78" Amoled Bluetooth Calling Smartwatch With 368*448 Pixel Resolution 100+ Sports Mode, Tws Connection, Voice Assistance, Spo2 &amp; Heart Rate Monitoring</t>
  </si>
  <si>
    <t>Noise Colorfit Pro 4 Advanced Bluetooth Calling Smart Watch With 1.72" Truview Display, Fully-Functional Digital Crown, 311 Ppi, 60Hz Refresh Rate, 500 Nits Brightness (Charcoal Black)</t>
  </si>
  <si>
    <t>Iqoo Z6 Lite 5G By Vivo (Stellar Green, 6Gb Ram, 128Gb Storage) | World'S First Snapdragon 4 Gen 1 | 120Hz Refresh Rate | 5000Mah Battery | Travel Adapter To Be Purchased Separately</t>
  </si>
  <si>
    <t>Redmi 10A (Slate Grey, 4Gb Ram, 64Gb Storage) | 2 Ghz Octa Core Helio G25 | 5000 Mah Battery | Finger Print Sensor | Upto 5Gb Ram With Ram Booster</t>
  </si>
  <si>
    <t>Duracell 38W Fast Car Charger Adapter With Dual Output. Quick Charge, Type C Pd 20W &amp; Qualcomm Certified 3.0 Compatible For Iphone, All Smartphones, Tablets &amp; More (Copper &amp; Black)</t>
  </si>
  <si>
    <t>Realme Narzo 50 (Speed Blue, 4Gb Ram+64Gb Storage) Helio G96 Processor | 50Mp Ai Triple Camera | 120Hz Ultra Smooth Display</t>
  </si>
  <si>
    <t>Wecool Bluetooth Extendable Selfie Sticks With Wireless Remote And Tripod Stand, 3-In-1 Multifunctional Selfie Stick With Tripod Stand Compatible With Iphone/Oneplus/Samsung/Oppo/Vivo And All Phones</t>
  </si>
  <si>
    <t>Oppo A74 5G (Fantastic Purple,6Gb Ram,128Gb Storage) With No Cost Emi/Additional Exchange Offers</t>
  </si>
  <si>
    <t>Redmi Note 11 Pro + 5G (Stealth Black, 6Gb Ram, 128Gb Storage) | 67W Turbo Charge | 120Hz Super Amoled Display | Additional Exchange Offers | Charger Included</t>
  </si>
  <si>
    <t>Samsung Original 25W Usb Travel Lightning Adapter For Cellular Phones, Black</t>
  </si>
  <si>
    <t>Realme Buds Classic Wired In Ear Earphones With Mic (Black)</t>
  </si>
  <si>
    <t>Noise Colorfit Pulse Grand Smart Watch With 1.69" Hd Display, 60 Sports Modes, 150 Watch Faces, Spo2 Monitoring, Call Notification, Quick Replies To Text &amp; Calls (Rose Pink)</t>
  </si>
  <si>
    <t>Boat Wave Call Smart Watch, Smart Talk With Advanced Dedicated Bluetooth Calling Chip, 1.69‚Äù Hd Display With 550 Nits &amp; 70% Color Gamut, 150+ Watch Faces, Multi-Sport Modes, Hr, Spo2, Ip68(Mauve)</t>
  </si>
  <si>
    <t>Iqoo Neo 6 5G (Dark Nova, 8Gb Ram, 128Gb Storage) | Snapdragon¬Æ 870 5G | 80W Flashcharge</t>
  </si>
  <si>
    <t>Boat Xtend Smartwatch With Alexa Built-In, 1.69‚Äù Hd Display, Multiple Watch Faces, Stress Monitor, Heart &amp; Spo2 Monitoring, 14 Sports Modes, Sleep Monitor, 5 Atm &amp; 7 Days Battery(Charcoal Black)</t>
  </si>
  <si>
    <t>Tygot Bluetooth Extendable Selfie Sticks With Wireless Remote And Tripod Stand, 3-In-1 Multifunctional Selfie Stick With Tripod Stand Compatible With Iphone/Oneplus/Samsung/Oppo/Vivo And All Phones</t>
  </si>
  <si>
    <t>Samsung Evo Plus 128Gb Microsdxc Uhs-I U3 130Mb/S Full Hd &amp; 4K Uhd Memory Card With Adapter (Mb-Mc128Ka), Blue</t>
  </si>
  <si>
    <t>Portronics Adapto 20 Type C 20W Fast Pd/Type C Adapter Charger With Fast Charging For Iphone 12/12 Pro/12 Mini/12 Pro Max/11/Xs/Xr/X/8/Plus, Ipad Pro/Air/Mini, Galaxy 10/9/8 (Adapter Only) White</t>
  </si>
  <si>
    <t>Samsung Galaxy M13 5G (Aqua Green, 6Gb, 128Gb Storage) | 5000Mah Battery | Upto 12Gb Ram With Ram Plus</t>
  </si>
  <si>
    <t>Boat Bassheads 100 In Ear Wired Earphones With Mic(Furious Red)</t>
  </si>
  <si>
    <t>Iqoo Z6 44W By Vivo (Lumina Blue, 4Gb Ram, 128Gb Storage) | 6.44" Fhd+ Amoled Display | 50% Charge In Just 27 Mins | In-Display Fingerprint Scanning</t>
  </si>
  <si>
    <t>Fire-Boltt Gladiator 1.96" Biggest Display Smart Watch With Bluetooth Calling, Voice Assistant &amp;123 Sports Modes, 8 Unique Ui Interactions, Spo2, 24/7 Heart Rate Tracking</t>
  </si>
  <si>
    <t>Striff Ps2_01 Multi Angle Mobile/Tablet Tabletop Stand. Phone Holder For Iphone, Android, Samsung, Oneplus, Xiaomi. Portable, Foldable Cell Phone Stand. Perfect For Bed, Office, Home &amp; Desktop (Black)</t>
  </si>
  <si>
    <t>Samsung Galaxy Buds Live Bluetooth Truly Wireless In Ear Earbuds With Mic, Upto 21 Hours Playtime, Mystic Black</t>
  </si>
  <si>
    <t>Oneplus Nord 2T 5G (Jade Fog, 12Gb Ram, 256Gb Storage)</t>
  </si>
  <si>
    <t>Sounce Spiral Charger Cable Protector Data Cable Saver Charging Cord Protective Cable Cover Headphone Macbook Laptop Earphone Cell Phone Set Of 3 (Cable Protector (12 Units))</t>
  </si>
  <si>
    <t>Ptron Boom Ultima 4D Dual Driver, In-Ear Gaming Wired Headphones With In-Line Mic, Volume Control &amp; Passive Noise Cancelling Boom 3 Earphones - (Dark Blue)</t>
  </si>
  <si>
    <t>Samsung Galaxy M13 (Aqua Green, 4Gb, 64Gb Storage) | 6000Mah Battery | Upto 8Gb Ram With Ram Plus</t>
  </si>
  <si>
    <t>Oneplus 10R 5G (Forest Green, 8Gb Ram, 128Gb Storage, 80W Supervooc)</t>
  </si>
  <si>
    <t>Ambrane 10000Mah Slim Power Bank, 20W Fast Charging, Dual Output, Type C Pd (Input &amp; Output), Quick Charge, Li-Polymer, Multi-Layer Protection For Iphone, Anrdoid &amp; Other Devices (Stylo 10K, Black)</t>
  </si>
  <si>
    <t>Nokia 105 Single Sim, Keypad Mobile Phone With Wireless Fm Radio | Blue</t>
  </si>
  <si>
    <t>Ptron Tangent Lite Bluetooth 5.0 Earphones With Mic, Hi-Fi Stereo Sound Neckband, 8Hrs Playtime, Lightweight Snug-Fit In-Ear Headphones, Ipx4 Water Resistant, Fast Charge &amp; Voice Assistant (Black)</t>
  </si>
  <si>
    <t>Samsung Evo Plus 64Gb Microsdxc Uhs-I U1 130Mb/S Full Hd &amp; 4K Uhd Memory Card With Adapter (Mb-Mc64Ka), Blue</t>
  </si>
  <si>
    <t>Ambrane 20000Mah Power Bank With 20W Fast Charging, Triple Output, Power Delivery, Type C Input, Made In India, Multi-Layer Protection, Li-Polymer + Type C Cable (Stylo-20K, Black)</t>
  </si>
  <si>
    <t>Samsung Galaxy M13 (Midnight Blue, 4Gb, 64Gb Storage) | 6000Mah Battery | Upto 8Gb Ram With Ram Plus</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</si>
  <si>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</si>
  <si>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</si>
  <si>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Mi Xiaomi 22.5W Fast Usb Type C Charger Combo For Tablets - White</t>
  </si>
  <si>
    <t>Gizga Essentials Spiral Cable Protector Cord Saver For Mac Charger, Iphone Charger, Wire Protector, Lightweight Durable Flexible Wire Winder For Charging Cables, Data Cables, Earphones, Pack Of 10</t>
  </si>
  <si>
    <t>Redmi Note 11 (Space Black, 4Gb Ram, 64Gb Storage)|90Hz Fhd+ Amoled Display | Qualcomm¬Æ Snapdragon‚Ñ¢ 680-6Nm | 33W Charger Included</t>
  </si>
  <si>
    <t>Redmi Note 11 Pro + 5G (Phantom White, 8Gb Ram, 128Gb Storage) | 67W Turbo Charge | 120Hz Super Amoled Display | Additional Exchange Offers | Charger Included</t>
  </si>
  <si>
    <t>Usb Charger, Oraimo Elite Dual Port 5V/2.4A Wall Charger, Usb Wall Charger Adapter For Iphone 11/Xs/Xs Max/Xr/X/8/7/6/Plus, Ipad Pro/Air 2/Mini 3/Mini 4, Samsung S4/S5, And More</t>
  </si>
  <si>
    <t>Wecool C1 Car Mobile Holder With One Click Technology,360¬∞ Rotational, Strong Suction Cup,Compatible With 4 To 6 Inch Devices, Wildshield And Dashboard Mobile Holder For Car, And Use</t>
  </si>
  <si>
    <t>Hp 32Gb Class 10 Microsd Memory Card (U1 Tf Card¬†32Gb)</t>
  </si>
  <si>
    <t>Iqoo Z6 44W By Vivo (Lumina Blue, 6Gb Ram, 128Gb Storage) | 6.44" Fhd+ Amoled Display | 50% Charge In Just 27 Mins | In-Display Fingerprint Scanning</t>
  </si>
  <si>
    <t>Iqoo Z6 Lite 5G By Vivo (Mystic Night, 6Gb Ram, 128Gb Storage) | World'S First Snapdragon 4 Gen 1 | 120Hz Refresh Rate | 5000Mah Battery | Travel Adapter To Be Purchased Separately</t>
  </si>
  <si>
    <t>Redmi Note 11 Pro + 5G (Stealth Black, 8Gb Ram, 256Gb Storage) | 67W Turbo Charge | 120Hz Super Amoled Display | Additional Exchange Offers | Charger Included</t>
  </si>
  <si>
    <t>Boat Bassheads 242 In Ear Wired Earphones With Mic(Active Black)</t>
  </si>
  <si>
    <t>Portronics Modesk Por-122 Universal Mobile Tabletop Holder (Black)</t>
  </si>
  <si>
    <t>Realme Narzo 50I (Mint Green, 2Gb Ram+32Gb Storage) Octa Core Processor | 6.5" Inch Large Display</t>
  </si>
  <si>
    <t>Mi 10000Mah 3I Lithium Polymer Power Bank Dual Input(Micro-Usb And Type C) And Output Ports 18W Fast Charging (Metallic Blue)</t>
  </si>
  <si>
    <t>Nokia 105 Plus Single Sim, Keypad Mobile Phone With Wireless Fm Radio, Memory Card Slot And Mp3 Player | Red</t>
  </si>
  <si>
    <t>Iqoo Z6 44W By Vivo (Raven Black, 4Gb Ram, 128Gb Storage) | 6.44" Fhd+ Amoled Display | 50% Charge In Just 27 Mins | In-Display Fingerprint Scanning</t>
  </si>
  <si>
    <t>Ambrane 10000Mah Slim Power Bank, 20W Fast Charging, Dual Output, Type C Pd (Input &amp; Output), Quick Charge, Li-Polymer, Multi-Layer Protection For Iphone, Anrdoid &amp; Other Devices (Stylo 10K, Green)</t>
  </si>
  <si>
    <t>Samsung Galaxy M13 (Stardust Brown, 6Gb, 128Gb Storage) | 6000Mah Battery | Upto 12Gb Ram With Ram Plus</t>
  </si>
  <si>
    <t>Oppo A74 5G (Fluid Black, 6Gb Ram, 128Gb Storage) With No Cost Emi/Additional Exchange Offers</t>
  </si>
  <si>
    <t>Spigen Ez Fit Tempered Glass Screen Protector Guard For Iphone 14/13/13 Pro - 2 Pack</t>
  </si>
  <si>
    <t>Noise Colorfit Pulse Smartwatch With 3.56 Cm (1.4") Full Touch Hd Display, Spo2, Heart Rate, Sleep Monitors &amp; 10-Day Battery - Jet Black</t>
  </si>
  <si>
    <t>Nokia 105 Plus Single Sim, Keypad Mobile Phone With Wireless Fm Radio, Memory Card Slot And Mp3 Player | Charcoal</t>
  </si>
  <si>
    <t>Iqoo Z6 Pro 5G By Vivo (Legion Sky, 8Gb Ram, 128Gb Storage) | Snapdragon 778G 5G | 66W Flashcharge | 1300 Nits Peak Brightness | Hdr10+</t>
  </si>
  <si>
    <t>Mi 33W Soniccharge 2.0 Usb Charger For Cellular Phones - White</t>
  </si>
  <si>
    <t>Oppo A31 (Mystery Black, 6Gb Ram, 128Gb Storage) With No Cost Emi/Additional Exchange Offers</t>
  </si>
  <si>
    <t>Iqoo Vivo Z6 5G (Chromatic Blue, 8Gb Ram, 128Gb Storage) | Snapdragon 695-6Nm Processor | 120Hz Fhd+ Display | 5000Mah Battery</t>
  </si>
  <si>
    <t>Motorola A10 Dual Sim Keypad Mobile With 1750 Mah Battery, Expandable Storage Upto 32Gb, Wireless Fm With Recording - Rose Gold</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</si>
  <si>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</si>
  <si>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</si>
  <si>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Spigen Ez Fit Tempered Glass Screen Protector For Iphone 14 Pro Max - 2 Pack (Sensor Protection)</t>
  </si>
  <si>
    <t>Kingone Upgraded Stylus Pen, Ipad Pencil, Ultra High Precision &amp; Sensitivity, Palm Rejection, Prevents False On/Off Touch, Power Display, Tilt Sensitivity, Magnetic Adsorption For Ipad 2018 And Later</t>
  </si>
  <si>
    <t>Portronics Carpower Mini Car Charger With Dual Output, Fast Charging (Type C Pd 18W + Qc 3.0A) Compatible With All Smartphones(Black)</t>
  </si>
  <si>
    <t>Boat Newly Launched Wave Electra With 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</si>
  <si>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&amp; Ip68 Waterproof (Pink)</t>
  </si>
  <si>
    <t>Iqoo Vivo Z6 5G (Dynamo Black, 6Gb Ram, 128Gb Storage) | Snapdragon 695-6Nm Processor | 120Hz Fhd+ Display | 5000Mah Battery</t>
  </si>
  <si>
    <t>Spigen Ez Fit Tempered Glass Screen Protector For Iphone 14 Pro - 2 Pack (Sensor Protection)</t>
  </si>
  <si>
    <t>Samsung Galaxy M04 Dark Blue, 4Gb Ram, 128Gb Storage | Upto 8Gb Ram With Ram Plus | Mediatek Helio P35 | 5000 Mah Battery</t>
  </si>
  <si>
    <t>Swapkart Flexible Mobile Tabletop Stand, Metal Built, Heavy Duty Foldable Lazy Bracket Clip Mount Multi Angle Clamp For All Smartphones (Pack Of 1), Multi Color</t>
  </si>
  <si>
    <t>Redmi 9A Sport (Carbon Black, 2Gb Ram, 32Gb Storage) | 2Ghz Octa-Core Helio G25 Processor | 5000 Mah Battery</t>
  </si>
  <si>
    <t>Fire-Boltt Ring 3 Smart Watch 1.8 Biggest Display With Advanced Bluetooth Calling Chip, Voice Assistance,118 Sports Modes, In Built Calculator &amp; Games, Spo2, Heart Rate Monitoring</t>
  </si>
  <si>
    <t>Amozo Ultra Hybrid Camera And Drop Protection Back Cover Case For Iphone 13 (Tpu + Polycarbonate | Crystal Transparent)</t>
  </si>
  <si>
    <t>Elv Aluminum Adjustable Mobile Phone Foldable Tabletop Stand Dock Mount For All Smartphones, Tabs, Kindle, Ipad (Black)</t>
  </si>
  <si>
    <t>Tecno Spark 9 (Sky Mirror, 6Gb Ram,128Gb Storage) | 11Gb Expandable Ram | Helio G37 Gaming Processor</t>
  </si>
  <si>
    <t>Jbl C100Si Wired In Ear Headphones With Mic, Jbl Pure Bass Sound, One Button Multi-Function Remote, Premium Metallic Finish, Angled Buds For Comfort Fit (Red)</t>
  </si>
  <si>
    <t>Tukzer Capacitive Stylus Pen For Touch Screens Devices, Fine Point, Lightweight Metal Body With Magnetism Cover Cap For Smartphones/Tablets/Ipad/Ipad Pro/Iphone (Grey)</t>
  </si>
  <si>
    <t>Tukzer Capacitive Stylus Pen For Touch Screens Devices, Fine Point, Lightweight Metal Body With Magnetism Cover Cap For Smartphones/Tablets/Ipad/Ipad Pro/Iphone (White)</t>
  </si>
  <si>
    <t>Mi 10W Wall Charger For Mobile Phones With Micro Usb Cable (Black)</t>
  </si>
  <si>
    <t>Striff 12 Pieces Highly Flexible Silicone Micro Usb Protector, Mouse Cable Protector, Suit For All Cell Phones, Computers And Chargers (White)</t>
  </si>
  <si>
    <t>Flix (Beetel) Usb To Type C Pvc Data Sync &amp; 2A Smartphone Fast Charging Cable, Made In India, 480Mbps Data Sync, Tough Cable, 1 Meter Long Usb Cable For Usb Type C Devices Black Xcd-C12</t>
  </si>
  <si>
    <t>Noise Colorfit Pro 4 Alpha Bluetooth Calling Smart Watch With 1.78 Amoled Display, Tru Sync, 60Hz Refresh Rate, Instacharge, Gesture Control, Functional 360 Digital Crown (Jet Black)</t>
  </si>
  <si>
    <t>Elv Mobile Phone Mount Tabletop Holder For Phones And Tablets - Black</t>
  </si>
  <si>
    <t>Iqoo Z6 44W By Vivo (Raven Black, 6Gb Ram, 128Gb Storage) | 6.44" Fhd+ Amoled Display | 50% Charge In Just 27 Mins | In-Display Fingerprint Scanning</t>
  </si>
  <si>
    <t>Redmi 11 Prime 5G (Meadow Green, 4Gb Ram 64Gb Rom) | Prime Design | Mtk Dimensity 700 | 50 Mp Dual Cam | 5000Mah | 7 Band 5G</t>
  </si>
  <si>
    <t>Noise Pulse Buzz 1.69" Bluetooth Calling Smart Watch With Call Function, 150 Watch Faces, 60 Sports Modes, Spo2 &amp; Heart Rate Monitoring, Calling Smart Watch For Men &amp; Women - Rose Pink</t>
  </si>
  <si>
    <t>Ptron Newly Launched Force X10 Bluetooth Calling Smartwatch With 1.7" Full Touch Display, Real Heart Rate Monitor, Spo2, Watch Faces, 5 Days Runtime, Health/Fitness Trackers &amp; Ip68 Waterproof (Black)</t>
  </si>
  <si>
    <t>Portronics Clamp X Car-Vent Mobile Holder 360 Degree Rotational(Black)</t>
  </si>
  <si>
    <t>Ptron Volta Dual Port 12W Smart Usb Charger Adapter, Multi-Layer Protection, Made In India, Bis Certified, Fast Charging Power Adaptor Without Cable For All Ios &amp; Android Devices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</si>
  <si>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</si>
  <si>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</si>
  <si>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Iqoo Z6 Pro 5G By Vivo (Phantom Dusk, 8Gb Ram, 128Gb Storage) | Snapdragon 778G 5G | 66W Flashcharge | 1300 Nits Peak Brightness | Hdr10+</t>
  </si>
  <si>
    <t>Samsung Galaxy M32 Prime Edition (Light Blue, 4Gb Ram, 64Gb)</t>
  </si>
  <si>
    <t>Redmi Note 11T 5G (Matte Black, 6Gb Ram, 128Gb Rom)| Dimensity 810 5G | 33W Pro Fast Charging | Charger Included | Additional Exchange Offers|Get 2 Months Of Youtube Premium Free!</t>
  </si>
  <si>
    <t>Iqoo Z6 Pro 5G By Vivo (Legion Sky, 6Gb Ram, 128Gb Storage) | Snapdragon 778G 5G | 66W Flashcharge | 1300 Nits Peak Brightness | Hdr10+</t>
  </si>
  <si>
    <t>Redmi Note 11 (Horizon Blue, 6Gb Ram, 64Gb Storage)|90Hz Fhd+ Amoled Display | Qualcomm¬Æ Snapdragon‚Ñ¢ 680-6Nm | 33W Charger Included</t>
  </si>
  <si>
    <t>Noise Pulse 2 Max Advanced Bluetooth Calling Smart Watch With 1.85'' Tft And 550 Nits Brightness, Smart Dnd, 10 Days Battery, 100 Sports Mode, Smartwatch For Men And Women - (Jet Black)</t>
  </si>
  <si>
    <t>Ptron Newly Launched Force X10 Bluetooth Calling Smartwatch With 1.7" Full Touch Color Display, Real Heart Rate Monitor, Spo2, Watch Faces, 5 Days Runtime, Fitness Trackers &amp; Ip68 Waterproof (Blue)</t>
  </si>
  <si>
    <t>Sandisk Ultra¬Æ Microsdxc‚Ñ¢ Uhs-I Card, 256Gb, 150Mb/S R, 10 Y Warranty, For Smartphones</t>
  </si>
  <si>
    <t>Redmi Note 11 (Space Black, 6Gb Ram, 64Gb Storage) | 90Hz Fhd+ Amoled Display | Qualcomm¬Æ Snapdragon‚Ñ¢ 680-6Nm | 33W Charger Included</t>
  </si>
  <si>
    <t>Noise Colorfit Pro 2 Full Touch Control Smart Watch With 35G Weight &amp; Upgraded Lcd Display (Deep Wine)</t>
  </si>
  <si>
    <t>Redmi Note 11T 5G (Aquamarine Blue, 6Gb Ram, 128Gb Rom)| Dimensity 810 5G | 33W Pro Fast Charging | Charger Included | Additional Exchange Offers| Get 2 Months Of Youtube Premium Free!</t>
  </si>
  <si>
    <t>Newly Launched Boult Dive+ With 1.85" 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</si>
  <si>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&amp; Multiple Watch Face [Midnight Black]</t>
  </si>
  <si>
    <t>Noise Agile 2 Buzz Bluetooth Calling Smart Watch With 1.28" Tft Display,Dual Button,In-Built Mic &amp; Speaker,Ai Voice Assistant, Health Suite,In-Built Games, 100 Watch Faces-(Jet Black)</t>
  </si>
  <si>
    <t>Motorola A10 Dual Sim Keypad Mobile With 1750 Mah Battery, Expandable Storage Upto 32Gb, Wireless Fm With Recording - Dark Blue</t>
  </si>
  <si>
    <t>Fire-Boltt Ninja 3 Smartwatch Full Touch 1.69 " &amp; 60 Sports Modes With Ip68, Sp02 Tracking, Over 100 Cloud Based Watch Faces ( Silver )</t>
  </si>
  <si>
    <t>Flix (Beetel) Bolt 2.4 12W Dual Usb Smart Charger, Made In India, Bis Certified, Fast Charging Power Adaptor With 1 Meter Usb To Type C Cable For Cellular Phones (White)(Xwc-64D)</t>
  </si>
  <si>
    <t>Kyosei Advanced Tempered Glass Compatible With Google Pixel 6A With Military-Grade Anti-Explosion Edge-To-Edge Coverage Screen Protector Guard</t>
  </si>
  <si>
    <t>Striff 12 Pieces Highly Flexible Silicone Micro Usb Protector, Mouse Cable Protector, Suit For All Cell Phones, Computers And Chargers (Black)</t>
  </si>
  <si>
    <t>Redmi 11 Prime 5G (Thunder Black, 4Gb Ram, 64Gb Storage) | Prime Design | Mtk Dimensity 700 | 50 Mp Dual Cam | 5000Mah | 7 Band 5G</t>
  </si>
  <si>
    <t>Samsung Original Ehs64 Wired In Ear Earphones With Mic, Black</t>
  </si>
  <si>
    <t>Striff Multi Angle Tablet/Mobile Stand. Holder For Iphone, Android, Samsung, Oneplus, Xiaomi. Portable,Foldable Stand.Perfect For Bed,Office, Home,Gift And Desktop (Black)</t>
  </si>
  <si>
    <t>Boat Newly Launched Wave Electra With 1.81" Hd Display, Smart Calling Ultra-Seamless Bt Calling Chip, 20 Built-In Watch Faces, 100 + Sports Modes, Menu Personalization, In-Built Games(Cherry Blossom)</t>
  </si>
  <si>
    <t>Wecool B1 Mobile Holder For Bikes Or Bike Mobile Holder For Maps And Gps Navigation, One Click Locking, Firm Gripping, Anti Shake And Stable Cradle Clamp With 360¬∞ Rotation Bicycle Phone Mount</t>
  </si>
  <si>
    <t>Sounce 360 Adjustable Mobile Phone Holder, Universal Phone Holder Clip Lazy Bracket Flexible Gooseneck Clamp Long Arms Mount For Mobile Tabletop Stand For Bedroom, Office, Bathroom, White</t>
  </si>
  <si>
    <t>Opentech¬Æ Military-Grade Tempered Glass Screen Protector Compatible For Iphone 13/13 Pro / 14 With Edge To Edge Coverage And Easy Installation Kit (6.1 Inches)</t>
  </si>
  <si>
    <t>En Ligne Adjustable Cell Phone Stand, Foldable Portable Phone Stand Phone Holder For Desk, Desktop Tablet Stand Compatible With Mobile Phone/Ipad/Tablet (Black)</t>
  </si>
  <si>
    <t>Tecno Spark 8T (Turquoise Cyan, 4Gb Ram,64Gb Storage) | 50Mp Ai Camera | 7Gb Expandable Ram</t>
  </si>
  <si>
    <t>Urbn 20000 Mah Lithium_Polymer 22.5W Super Fast Charging Ultra Compact Power Bank With Quick Charge &amp; Power Delivery, Type C Input/Output, Made In India, Type C Cable Included (Camo)</t>
  </si>
  <si>
    <t>Redmi Note 11T 5G (Stardust White, 6Gb Ram, 128Gb Rom)| Dimensity 810 5G | 33W Pro Fast Charging | Charger Included | Additional Exchange Offers|Get 2 Months Of Youtube Premium Free!</t>
  </si>
  <si>
    <t>Oneplus 10T 5G (Moonstone Black, 8Gb Ram, 128Gb Storage)</t>
  </si>
  <si>
    <t>Noise Colorfit Ultra Se Smart Watch With 1.75"(4.3Cm) Hd Display, Aluminium Alloy Body, 60 Sports Modes, Spo2, Lightweight, Stock Market Info, Calls &amp; Sms Reply (Vintage Brown)</t>
  </si>
  <si>
    <t>Boat Rockerz 400 Bluetooth On Ear Headphones With Mic With Upto 8 Hours Playback &amp; Soft Padded Ear Cushions(Grey/Green)</t>
  </si>
  <si>
    <t>Sandisk Ultra Microsd Uhs-I Card 64Gb, 120Mb/S R</t>
  </si>
  <si>
    <t>Iphone Original 20W C Type Fast Pd Charger Compatible With I-Phone13/13 Mini/13Pro/13 Pro Max I-Phone 12/12 Pro/12Mini/12 Pro Max, I-Phone11/11 Pro/11 Pro Max 2020 (Only Adapter)</t>
  </si>
  <si>
    <t>Liramark Webcam Cover Slide, Ultra Thin Laptop Camera Cover Slide Blocker For Computer Macbook Pro Imac Pc Tablet (Pack Of 3)</t>
  </si>
  <si>
    <t>Nokia 8210 4G Volte Keypad Phone With Dual Sim, Big Display, Inbuilt Mp3 Player &amp; Wireless Fm Radio | Blue</t>
  </si>
  <si>
    <t>Sounce Protective Case Cover Compatible Boat Xtend Overall Protective Case Tpu Hd Clear Ultra-Thin Cover With Unbreakable Screen Guard</t>
  </si>
  <si>
    <t>Samsung Galaxy M53 5G (Deep Ocean Blue, 6Gb, 128Gb Storage) | 108Mp | Samoled+ 120Hz | 12Gb Ram With Ram Plus | Travel Adapter To Be Purchased Separately</t>
  </si>
  <si>
    <t>Iqoo 9 Se 5G (Sunset Sierra, 8Gb Ram, 128Gb Storage) | Qualcomm Snapdragon 888 | 66W Flash Charge</t>
  </si>
  <si>
    <t>Shreenova Id116 Plus Bluetooth Fitness Smart Watch For Men Women And Kids Activity Tracker (Black)</t>
  </si>
  <si>
    <t>Poco C31 (Shadow Gray, 64 Gb) (4 Gb Ram)</t>
  </si>
  <si>
    <t>Noise_Colorfit Smart Watch Charger 2 Pin Usb Fast Charger Magnetic Charging Cable Adapter (Smart Watch Charger 2 Pin)</t>
  </si>
  <si>
    <t>Popio Tempered Glass Screen Protector Compatible For Iphone 12 / Iphone 12 Pro With Case Friendly Edge To Edge Coverage And Easy Installation Kit, Pack Of 1</t>
  </si>
  <si>
    <t>10Werun Id-116 Bluetooth Smartwatch Wireless Fitness Band For Boys, Girls, Men, Women &amp; Kids | Sports Gym Watch For All Smart Phones I Heart Rate And Spo2 Monitor</t>
  </si>
  <si>
    <t>Tokdis Mx-1 Pro Bluetooth Calling Smartwatch - 1.69‚Äù Lcd Display, Multiple Watch Faces, Sleep Monitor, Heart &amp; Spo2 Monitoring, Multiple Sports Modes, Water Resistant</t>
  </si>
  <si>
    <t>Urbn 20000 Mah Lithium_Polymer Power Bank With 12 Watt Fast Charging, Camo</t>
  </si>
  <si>
    <t>Sounce Gold Plated 3.5 Mm Headphone Splitter For Computer 2 Male To 1 Female 3.5Mm Headphone Mic Audio Y Splitter Cable Smartphone Headset To Pc Adapter ‚Äì (Black,20Cm)</t>
  </si>
  <si>
    <t>Noise Colorfit Ultra 2 Buzz 1.78" Amoled Bluetooth Calling Watch With 368*448Px Always On Display, Premium Metallic Finish, 100+ Watch Faces, 100+ Sports Modes, Health Suite (Jet Black)</t>
  </si>
  <si>
    <t>Spigen Ultra Hybrid Back Cover Case Compatible With Iphone 14 Pro Max (Tpu + Poly Carbonate | Crystal Clear)</t>
  </si>
  <si>
    <t>Oraimo 18W Usb &amp; Type-C Dual Output Super Fast Charger Wall Adapter Pe2.0&amp;Quick Charge 3.0 &amp; Power Delivery 3.0 Compatible For Iphone 13/13 Mini/13 Pro Max/12/12 Pro Max, Ipad Mini/Pro, Pixel, Galaxy, Airpods Pro</t>
  </si>
  <si>
    <t>Lapster 12Pcs Spiral Cable Protectors For Charger, Wires, Data Charger Cable Protector For Computers, Cell Phones Etc.(Grey)</t>
  </si>
  <si>
    <t>Mi Redmi 9I Sport (Carbon Black, 64 Gb) (4 Gb Ram)</t>
  </si>
  <si>
    <t>Fire-Boltt Ninja 3 Smartwatch Full Touch 1.69 " &amp; 60 Sports Modes With Ip68, Sp02 Tracking, Over 100 Cloud Based Watch Faces ( Green )</t>
  </si>
  <si>
    <t>Lava A1 Josh 21(Blue Silver) -Dual Sim,Call Blink Notification,Military Grade Certified With 4 Day Battery Backup, Keypad Mobile</t>
  </si>
  <si>
    <t>Popio Tempered Glass Compatible For Iphone 13 / Iphone 13 Pro/Iphone 14 (Transparent) Edge To Edge Full Screen Coverage With Installation Kit, Pack Of 2</t>
  </si>
  <si>
    <t>Amozo Ultra Hybrid Camera And Drop Protection Back Cover Case For Iphone 13 (Polycarbonate| Back Transparent - Sides Black)</t>
  </si>
  <si>
    <t>Flix Usb Charger,Flix (Beetel) Bolt 2.4 Dual Poart,5V/2.4A/12W Usb Wall Charger Fast Charging,Adapter For Android/Iphone 11/Xs/Xs Max/Xr/X/8/7/6/Plus,Ipad Pro/Air 2/Mini 3/4,Samsung S4/S5 &amp; More-Black</t>
  </si>
  <si>
    <t>Redmi 9A Sport (Coral Green, 3Gb Ram, 32Gb Storage) | 2Ghz Octa-Core Helio G25 Processor | 5000 Mah Battery</t>
  </si>
  <si>
    <t>Prolet Classic Bumper Case Cover For Samsung Galaxy Watch 4 44Mm Tpu Plated Full Screen Protector (Black)</t>
  </si>
  <si>
    <t>Samsung Galaxy S20 Fe 5G (Cloud Navy, 8Gb Ram, 128Gb Storage) With No Cost Emi &amp; Additional Exchange Offers</t>
  </si>
  <si>
    <t>Wecool S5 Long Selfie Stick, With Large Reinforced Tripod Stand Up To 61 Inch / 156 Cms, Ultra Long Multi Function Bluetooth Selfie Stick With 1/4 Screw Compatible With Gopro, Camera, And Ring Light</t>
  </si>
  <si>
    <t>Poco C31 (Royal Blue, 64 Gb) (4 Gb Ram)</t>
  </si>
  <si>
    <t>Noise Colorfit Pulse Grand Smart Watch With 1.69"(4.29Cm) Hd Display, 60 Sports Modes, 150 Watch Faces, Fast Charge, Spo2, Stress, Sleep, Heart Rate Monitoring &amp; Ip68 Waterproof (Electric Blue)</t>
  </si>
  <si>
    <t>Amazon Basics 2 Amp Usb Wall Charger &amp; Micro Usb Cable (White)</t>
  </si>
  <si>
    <t>Mobilife Bluetooth Extendable Selfie Stick With Tripod Stand And Wireless Remote,3-In-1 Multifunctional Selfie Stick Tripod For Iphone Samsung Mi Realme Oppo Vivo Google More,Black</t>
  </si>
  <si>
    <t>Ambrane 27000Mah Power Bank, 20W Fast Charging, Triple Output, Type C Pd (Input &amp; Output), Quick Charge, Li-Polymer, Multi-Layer Protection For Iphone, Smartphones &amp; Other Devices (Stylo Pro, Black)</t>
  </si>
  <si>
    <t>Striff Wall Mount Phone Holder Wall Mount With Adhesive Strips, Charging Holder Compatible With Iphone, Smartphone And Mini Tablet (Pack Of 1) (White)</t>
  </si>
  <si>
    <t>Fire-Boltt Tank 1.85" Bluetooth Calling Smart Watch, 123 Sports Mode, 8 Ui Interactions, Built In Speaker &amp; Mic, 7 Days Battery &amp; Fire-Boltt Health Suite</t>
  </si>
  <si>
    <t>Elv Aluminium Adjustable Mobile Phone Foldable Holder Tabletop Stand Dock Mount For All Smartphones, Tabs, Kindle, Ipad (Moonlight Silver)</t>
  </si>
  <si>
    <t>Samsung Galaxy M13 5G (Stardust Brown, 6Gb, 128Gb Storage) | 5000Mah Battery | Upto 12Gb Ram With Ram Plus</t>
  </si>
  <si>
    <t>Dyazo Usb 3.0 Type C Female To Usb A Male Connector/Converter/Adapter Compatible For Samsung Galaxy Note S 20 10 Plus Ultra,Google Pixel 4 5 3 2 &amp; Other Type-C Devices</t>
  </si>
  <si>
    <t>Kingone Wireless Charging Pencil (2Nd Generation) For Ipad With Magnetic And Tilt Sensitive, Palm Rejection, Compatible With Apple Ipad Pro 11 Inch 1/2/3/4, Ipad Pro 12.9 Inch 3/4/5/6, Ipad Air 4/5, Mini6</t>
  </si>
  <si>
    <t>Boat Bassheads 100 In-Ear Wired Headphones With Mic (Black)</t>
  </si>
  <si>
    <t>Boat Airdopes 141 Bluetooth Truly Wireless In Ear Earbuds With Mic, 42H Playtime, Beast Mode(Low Latency Upto 80Ms) For Gaming, Enx Tech, Asap Charge, Iwp, Ipx4 Water Resistance (Bold Black)</t>
  </si>
  <si>
    <t>Sandisk Cruzer Blade 32Gb Usb Flash Drive</t>
  </si>
  <si>
    <t>Logitech B170 Wireless Mouse, 2.4 Ghz With Usb Nano Receiver, Optical Tracking, 12-Months Battery Life, Ambidextrous, Pc/Mac/Laptop - Black</t>
  </si>
  <si>
    <t>Storio Kids Toys Lcd Writing Tablet 8.5Inch E-Note Pad Best Birthday Gift For Girls Boys, Multicolor (Sc1667)</t>
  </si>
  <si>
    <t>Boat Airdopes 121V2 In-Ear True Wireless Earbuds With Upto 14 Hours Playback, 8Mm Drivers, Battery Indicators, Lightweight Earbuds &amp; Multifunction Controls (Active Black, With Mic)</t>
  </si>
  <si>
    <t>Ske Bed Study Table Portable Wood Multifunction Laptop-Table Lapdesk For Children Bed Foldabe Table Work With Tablet Slot &amp; Cup Holder Brown Black</t>
  </si>
  <si>
    <t>Boat Rockerz 255 Pro+ In-Ear Bluetooth Neckband With Upto 40 Hours Playback, Asap Charge, Ipx7, Dual Pairing, Bt V5.0, With Mic (Active Black)</t>
  </si>
  <si>
    <t>Striff Adjustable Laptop Tabletop Stand Patented Riser Ventilated Portable Foldable Compatible With Macbook Notebook Tablet Tray Desk Table Book With Free Phone Stand (Black)</t>
  </si>
  <si>
    <t>Zebronics Zeb-Bro In Ear Wired Earphones With Mic, 3.5Mm Audio Jack, 10Mm Drivers, Phone/Tablet Compatible(Black)</t>
  </si>
  <si>
    <t>Boat Rockerz 450 Bluetooth On Ear Headphones With Mic, Upto 15 Hours Playback, 40Mm Drivers, Padded Ear Cushions, Integrated Controls And Dual Modes(Luscious Black)</t>
  </si>
  <si>
    <t>Jbl C50Hi, Wired In Ear Headphones With Mic, One Button Multi-Function Remote, Lightweight &amp; Comfortable Fit (Black)</t>
  </si>
  <si>
    <t>Lapster Spiral Charger Spiral Charger Cable Protectors For Wires Data Cable Saver Charging Cord Protective Cable Cover Set Of 3 (12 Pieces)</t>
  </si>
  <si>
    <t>Hp V236W Usb 2.0 64Gb Pen Drive, Metal</t>
  </si>
  <si>
    <t>Hp X1000 Wired Usb Mouse With 3 Handy Buttons, Fast-Moving Scroll Wheel And Optical Sensor Works On Most Surfaces (H2C21Aa, Black/Grey)</t>
  </si>
  <si>
    <t>Portronics Toad 23 Wireless Optical Mouse With 2.4Ghz, Usb Nano Dongle, Optical Orientation, Click Wheel, Adjustable Dpi(Black)</t>
  </si>
  <si>
    <t>Boult Audio Bassbuds X1 In-Ear Wired Earphones With 10Mm Extra Bass Driver And Hd Sound With Mic(Black)</t>
  </si>
  <si>
    <t>Dell Kb216 Wired Multimedia Usb Keyboard With Super Quite Plunger Keys With Spill-Resistant ‚Äì Black</t>
  </si>
  <si>
    <t>Dell Ms116 1000Dpi Usb Wired Optical Mouse, Led Tracking, Scrolling Wheel, Plug And Play.</t>
  </si>
  <si>
    <t>Boya Bym1 Auxiliary Omnidirectional Lavalier Condenser Microphone With 20Ft Audio Cable (Black)</t>
  </si>
  <si>
    <t>Duracell Ultra Alkaline Aa Battery, 8 Pcs</t>
  </si>
  <si>
    <t>Classmate Octane Neon- Blue Gel Pens(Pack Of 5)|Smooth Writing Pen|Attractive Body Colour For Boys &amp; Girls|Waterproof Ink For Smudge Free Writing|Preferred By Students For Exam|Study At Home Essential</t>
  </si>
  <si>
    <t>3M Scotch Double Sided Heavy Duty Tape(1M Holds 4.5Kgs) For Indoor Hanging Applications (Photo Frames, Mirrors, Key Holders, Car Interiors, Extension Boards, Wall Decoration, Etc)(L: 3M, W: 24Mm)</t>
  </si>
  <si>
    <t>Boat Bassheads 152 In Ear Wired Earphones With Mic(Active Black)</t>
  </si>
  <si>
    <t>Boat Bassheads 122 Wired Earphones With Heavy Bass, Integrated Controls And Mic (Gun Metal)</t>
  </si>
  <si>
    <t>Dell Usb Wireless Keyboard And Mouse Set- Km3322W, Anti-Fade &amp; Spill-Resistant Keys, Up To 36 Month Battery Life, 3Y Advance Exchange Warranty, Black</t>
  </si>
  <si>
    <t>Seagate Expansion 1Tb External Hdd - Usb 3.0 For Windows And Mac With 3 Yr Data Recovery Services, Portable Hard Drive (Stkm1000400)</t>
  </si>
  <si>
    <t>Hp W100 480P 30 Fps Digital Webcam With Built-In Mic, Plug And Play Setup, Wide-Angle View For Video Calling On Skype, Zoom, Microsoft Teams And Other Apps (Black)</t>
  </si>
  <si>
    <t>Zebronics Zeb-Dash Plus 2.4Ghz High Precision Wireless Mouse With Up To 1600 Dpi, Power Saving Mode, Nano Receiver And Plug &amp; Play Usage - Usb</t>
  </si>
  <si>
    <t>Zebronics Zeb-Companion 107 Usb Wireless Keyboard And Mouse Set With Nano Receiver (Black)</t>
  </si>
  <si>
    <t>Syvo Wt 3130 Aluminum Tripod (133Cm), Universal Lightweight Tripod With Mobile Phone Holder Mount &amp; Carry Bag For All Smart Phones, Gopro, Cameras - Brown</t>
  </si>
  <si>
    <t>Boult Audio Airbass Z20 True Wireless, 40H Battery Life, Zen Enc Mic, Type-C Lightning Boult Fast Charging (10Mins=100Mins), Boomx Tech Bass, Enc, Ipx5 In Ear Earbuds With Mic (Green)</t>
  </si>
  <si>
    <t>Sandisk Ultra Flair 64Gb Usb 3.0 Pen Drive, Multicolor</t>
  </si>
  <si>
    <t>Boat Rockerz 330 In-Ear Bluetooth Neckband With Upto 30 Hours Playtime, Asap Charge, Signature Sound, Dual Pairing &amp; Ipx5 With Mic (Active Black)</t>
  </si>
  <si>
    <t>Casio Fx-991Es Plus-2Nd Edition Scientific Calculator, Black</t>
  </si>
  <si>
    <t>Tp-Link Ac750 Wifi Range Extender | Up To 750Mbps | Dual Band Wifi Extender, Repeater, Wifi Signal Booster, Access Point| Easy Set-Up | Extends Wifi To Smart Home &amp; Alexa Devices (Re200)</t>
  </si>
  <si>
    <t>Boat Bassheads 242 In Ear Wired Earphones With Mic(Blue)</t>
  </si>
  <si>
    <t>Digitek¬Æ (Dtr 260 Gt) Gorilla Tripod/Mini 33 Cm (13 Inch) Tripod For Mobile Phone With Phone Mount &amp; Remote, Flexible Gorilla Stand For Dslr &amp; Action Cameras</t>
  </si>
  <si>
    <t>Hp 805 Black Original Ink Cartridge</t>
  </si>
  <si>
    <t>Gizga Essentials Universal Silicone Keyboard Protector Skin For 15.6-Inches Laptop (5 X 6 X 3 Inches)</t>
  </si>
  <si>
    <t>Sandisk Ultra 128 Gb Usb 3.0 Pen Drive (Black)</t>
  </si>
  <si>
    <t>Boult Audio Zcharge Bluetooth Wireless In Ear Earphones With Mic, 40H Playtime And Super Fast Charging, Environmental Noise Cancellation For Pro+ Calling And Ipx5 Water Resistant (Black)</t>
  </si>
  <si>
    <t>Dell Wm118 Wireless Mouse, 2.4 Ghz With Usb Nano Receiver, Optical Tracking, 12-Months Battery Life, Ambidextrous, Pc/Mac/Laptop - Black.</t>
  </si>
  <si>
    <t>Boult Audio Airbass Powerbuds With Inbuilt Powerbank, 120H Total Playtime, Ipx7 Fully Waterproof, Lightning Boult Type-C Fast Charging, Low Latency Gaming, Tws Earbuds With Pro+ Calling Mic (Black)</t>
  </si>
  <si>
    <t>Eveready 1015 Carbon Zinc Aa Battery - 10 Pieces</t>
  </si>
  <si>
    <t>Zebronics Zeb-Transformer-M Optical Usb Gaming Mouse With Led Effect(Black)</t>
  </si>
  <si>
    <t>Pidilite Fevicryl Acrylic Colours Sunflower Kit (10 Colors X 15 Ml) Diy Paint, Rich Pigment, Non-Craking Paint For Canvas, Wood, Leather, Earthenware, Metal, Diwali Gifts For Diwali</t>
  </si>
  <si>
    <t>Striff Mpad Mouse Mat 230X190X3Mm Gaming Mouse Pad, Non-Slip Rubber Base, Waterproof Surface, Premium-Textured, Compatible With Laser And Optical Mice(Universe Black)</t>
  </si>
  <si>
    <t>Gizga Essentials Hard Drive Case Shell, 6.35Cm/2.5-Inch, Portable Storage Organizer Bag For Earphone Usb Cable Power Bank Mobile Charger Digital Gadget Hard Disk, Water Resistance Material, Black</t>
  </si>
  <si>
    <t>Boult Audio Fxcharge With Enc, 32H Playtime, 5Min=7H Type C Fast Charging, Zen Enc, 14.2 Mm Boomx Rich Bass, Ipx5, Bluetooth Wireless In Ear Earphones Neckband With Mic (Black)</t>
  </si>
  <si>
    <t>Boult Audio Probass Curve Bluetooth Wireless In Ear Earphones With Mic With Ipx5 Water Resistant, 12H Battery Life &amp; Extra Bass (Black)</t>
  </si>
  <si>
    <t>Casio Fx-82Ms 2Nd Gen Non-Programmable Scientific Calculator, 240 Functions And 2-Line Display, Black</t>
  </si>
  <si>
    <t>Tygot 10 Inches Big Led Ring Light For Camera, Phone Tiktok Youtube Video Shooting And Makeup, 10" Inch Ring Light With 7 Feet Long Foldable And Lightweight Tripod Stand</t>
  </si>
  <si>
    <t>Hp X200 Wireless Mouse With 2.4 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</si>
  <si>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&amp; Deep Discharge Protection</t>
  </si>
  <si>
    <t>Tp-Link Archer Ac1200 Archer C6 Wi-Fi Speed Up To 867 Mbps/5 Ghz + 400 Mbps/2.4 Ghz, 5 Gigabit Ports, 4 External Antennas, Mu-Mimo, Dual Band, Wifi Coverage With Access Point Mode, Black</t>
  </si>
  <si>
    <t>Boat Rockerz 550 Over Ear Bluetooth Headphones With Upto 20 Hours Playback, 50Mm Drivers, Soft Padded Ear Cushions And Physical Noise Isolation, Without Mic (Black)</t>
  </si>
  <si>
    <t>Xiaomi Mi Wired In Ear Earphones With Mic Basic With Ultra Deep Bass &amp; Aluminum Alloy Sound Chamber (Black)</t>
  </si>
  <si>
    <t>Zodo 8. 5 Inch Lcd E-Writer Electronic Writing Pad/Tablet Drawing Board (Paperless Memo Digital Tablet)</t>
  </si>
  <si>
    <t>Zebronics Zeb-Km2100 Multimedia Usb Keyboard Comes With 114 Keys Including 12 Dedicated Multimedia Keys &amp; With Rupee Key</t>
  </si>
  <si>
    <t>Zebronics Zeb-Comfort Wired Usb Mouse, 3-Button, 1000 Dpi Optical Sensor, Plug &amp; Play, For Windows/Mac, Black</t>
  </si>
  <si>
    <t>Boat Rockerz 370 On Ear Bluetooth Headphones With Upto 12 Hours Playtime, Cozy Padded Earcups And Bluetooth V5.0, With Mic (Buoyant Black)</t>
  </si>
  <si>
    <t>Zebronics Zeb-Astra 20 Wireless Bt V5.0 Portable Speaker With 10W Rms Output, Tws, 10H Backup Approx, Built In Rechargeable Battery Fm Radio, Aux, Msd, Usb, Call Function And Dual 52Mm Drivers Multi</t>
  </si>
  <si>
    <t>Panasonic Cr-2032/5Be Lithium Coin Battery - Pack Of 5</t>
  </si>
  <si>
    <t>Memeho¬Æ Smart Standard Multi-Purpose Laptop Table With Dock Stand/Study Table/Bed Table/Foldable And Portable/Ergonomic &amp; Rounded Edges/Non-Slip Legs/Engineered Wood With Cup Holder (Black)</t>
  </si>
  <si>
    <t>Sandisk Ultra Dual Drive Go Usb Type C Pendrive For Mobile (Black, 128 Gb, 5Y - Sdddc3-128G-I35)</t>
  </si>
  <si>
    <t>Tizum Mouse Pad/ Computer Mouse Mat With Anti-Slip Rubber Base | Smooth Mouse Control | Spill-Resistant Surface For Laptop, Notebook, Macbook, Gaming, Laser/ Optical Mouse, 9.4‚Äùx 7.9‚Äù, Multicolored</t>
  </si>
  <si>
    <t>Epson 003 65 Ml For Ecotank L1110/L3100/L3101/L3110/L3115/L3116/L3150/L3151/L3152/L3156/L5190 Black Ink Bottle</t>
  </si>
  <si>
    <t>Zebronics Zeb-Thunder Bluetooth Wireless Over Ear Headphone Fm, Msd, 9 Hrs Playback With Mic (Black)</t>
  </si>
  <si>
    <t>Quantum Qhm-7406 Full-Sized Keyboard With () Rupee Symbol, Hotkeys And 3-Pieces Led Function For Desktop/Laptop/Smart Tv Spill-Resistant Wired Usb Keyboard With 10 Million Keystrokes Lifespan (Black)</t>
  </si>
  <si>
    <t>Striff Laptop Tabletop Stand, Fold-Up, Adjustable, 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</si>
  <si>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 Mac / Laptop - Charcoal Grey</t>
  </si>
  <si>
    <t>Hp 150 Wireless Usb Mouse With Ergonomic And Ambidextrous Design, 1600 Dpi Optical Tracking, 2.4 Ghz Wireless Connectivity, Dual-Function Scroll Wheel And 12 Month Long Battery Life. 3-Years Warranty.</t>
  </si>
  <si>
    <t>Duracell Rechargeable Aa 1300Mah Batteries, 4Pcs</t>
  </si>
  <si>
    <t>Boat Airdopes 181 In-Ear True Wireless Earbuds With Enx Tech, Beast Mode(Low Latency Upto 60Ms) For Gaming, With Mic, Asap Charge, 20H Playtime, Bluetooth V5.2, Ipx4 &amp; Iwp (Cool Grey)</t>
  </si>
  <si>
    <t>Tp-Link Usb Bluetooth Adapter For Pc, 5.0 Bluetooth Dongle Receiver (Ub500) Supports Windows 11/10/8.1/7 For Desktop, Laptop, Mouse, Keyboard, Printers, Headsets, Speakers, Ps4/ Xbox Controllers</t>
  </si>
  <si>
    <t>Sandisk Ultra Dual Drive Luxe Usb Type C Flash Drive (Silver, 128 Gb, 5Y - Sdddc4-128G-I35)</t>
  </si>
  <si>
    <t>Rts [2 Pack] Mini Usb C Type C Adapter Plug, Type C Female To Usb A Male Charger Charging Cable Adapter Converter Compatible For Iphone, Samsung S20 Ultra/S21/S10/S8/S9/Macbook Pro Ipad Silver</t>
  </si>
  <si>
    <t>Hp 682 Black Original Ink Cartridge</t>
  </si>
  <si>
    <t>Digitek Dtr 550 Lw (67 Inch) Tripod For Dslr, Camera |Operating Height: 5.57 Feet | Maximum Load Capacity Up To 4.5Kg | Portable Lightweight Aluminum Tripod With 360 Degree Ball Head | Carry Bag Included (Black) (Dtr 550Lw)</t>
  </si>
  <si>
    <t>Tp-Link Tl-Wa850Re Single_Band 300Mbps Rj45 Wireless Range Extender, Broadband/Wi-Fi Extender, Wi-Fi Booster/Hotspot With 1 Ethernet Port, Plug And Play, Built-In Access Point Mode, White</t>
  </si>
  <si>
    <t>Coi Note Pad/Memo Book With Sticky Notes &amp; Clip Holder With Pen For Gifting</t>
  </si>
  <si>
    <t>Fujifilm Instax Mini Single Pack 10 Sheets Instant Film For Fuji Instant Cameras</t>
  </si>
  <si>
    <t>Samsung Galaxy Watch4 Bluetooth(4.4 Cm, Black, Compatible With Android Only)</t>
  </si>
  <si>
    <t>Noise Buds Vs104 Bluetooth Truly Wireless In Ear Earbuds With Mic, 30-Hours Of Playtime, Instacharge, 13Mm Driver And Hyper Sync (Charcoal Black)</t>
  </si>
  <si>
    <t>Duracell Ultra Alkaline Aaa Battery, 8 Pcs</t>
  </si>
  <si>
    <t>Jbl C200Si, Premium In Ear Wired 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</si>
  <si>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&amp; Comfy View (Black)</t>
  </si>
  <si>
    <t>E-Cosmos 5V 1.2W Portable Flexible Usb Led Light (Colors May Vary, Small) - Set Of 2 Pieces</t>
  </si>
  <si>
    <t>Boat Dual Port Rapid Car Charger (Qualcomm Certified) With Quick Charge 3.0 + Free Micro Usb Cable - (Black)</t>
  </si>
  <si>
    <t>Zebronics Zeb-County 3W Wireless Bluetooth Portable Speaker With Supporting Carry Handle, Usb, Sd Card, Aux, Fm &amp; Call Function. (Green)</t>
  </si>
  <si>
    <t>Zebronics Wired Keyboard And Mouse Combo With 104 Keys And A Usb Mouse With 1200 Dpi - Judwaa 750</t>
  </si>
  <si>
    <t>Jbl Tune 215Bt, 16 Hrs Playtime With Quick Charge, In Ear Bluetooth Wireless Earphones With Mic, 12.5Mm Premium Earbuds With Pure Bass, Bt 5.0, Dual Pairing, Type C &amp; Voice Assistant Support (Black)</t>
  </si>
  <si>
    <t>Gizga Essentials Professional 3-In-1 Cleaning Kit For Camera, Lens, Binocular, Laptop, Tv, Monitor, Smartphone, Tablet (Includes: Cleaning Liquid 100Ml, Plush Microfiber Cloth, Dust Removal Brush)</t>
  </si>
  <si>
    <t>Sandisk Ultra Dual 64 Gb Usb 3.0 Otg Pen Drive (Black)</t>
  </si>
  <si>
    <t>Tp-Link Tapo 360¬∞ 2Mp 1080P Full Hd Pan/Tilt Home Security Wi-Fi Smart Camera| Alexa Enabled| 2-Way Audio| Night Vision| Motion Detection| Sound And Light Alarm| Indoor Cctv (Tapo C200) White</t>
  </si>
  <si>
    <t>Boat Airdopes 171 In Ear Bluetooth True Wireless Earbuds With Upto 13 Hours Battery, Ipx4, Bluetooth V5.0, Dual Tone Finish With Mic (Mysterious Blue)</t>
  </si>
  <si>
    <t>Duracell Plus Aaa Rechargeable Batteries (750 Mah) Pack Of 4</t>
  </si>
  <si>
    <t>Logitech B100 Wired Usb Mouse, 3 Yr Warranty, 800 Dpi Optical Tracking, Ambidextrous Pc/Mac/Laptop - Black</t>
  </si>
  <si>
    <t>Noise Pulse Buzz 1.69" Bluetooth Calling Smart Watch With Call Function, 150 Watch Faces, 60 Sports Modes, Spo2 &amp; Heart Rate Monitoring, Calling Smart Watch For Men &amp; Women - Jet Black</t>
  </si>
  <si>
    <t>Aircase Rugged Hard Drive Case For 2.5-Inch Western Digital, Seagate, Toshiba, Portable Storage Shell For Gadget Hard Disk Usb Cable Power Bank Mobile Charger Earphone, Waterproof (Black)</t>
  </si>
  <si>
    <t>Noise Buds Vs402 Truly Wireless In Ear Earbuds, 35-Hours Of Playtime, Instacharge, Quad Mic With Enc, Hyper Sync, Low Latency, 10Mm Driver, Bluetooth V5.3 And Breathing Led Lights (Neon Black)</t>
  </si>
  <si>
    <t>Jbl Go 2, Wireless Portable Bluetooth Speaker With Mic, Jbl Signature Sound, Vibrant Color Options With Ipx7 Waterproof &amp; Aux (Blue)</t>
  </si>
  <si>
    <t>Robustrion Tempered Glass Screen Protector For Ipad 10.2 Inch 9Th Gen Generation 2021 8Th Gen 2020 7Th Gen 2019</t>
  </si>
  <si>
    <t>Redgear Pro Wireless Gamepad With 2.4Ghz Wireless Technology, Integrated Dual Intensity Motor, Illuminated Keys For Pc(Compatible With Windows 7/8/8.1/10 Only)</t>
  </si>
  <si>
    <t>Logitech M235 Wireless Mouse, 1000 Dpi Optical Tracking, 12 Month Life Battery, Compatible With Windows, Mac, Chromebook/Pc/Laptop</t>
  </si>
  <si>
    <t>Tp-Link N300 Wifi Wireless Router Tl-Wr845N | 300Mbps Wi-Fi Speed | Three 5Dbi High Gain Antennas | Ipv6 Compatible | Ap/Re/Wisp Mode | Parental Control | Guest Network</t>
  </si>
  <si>
    <t>Logitech Mk240 Nano Wireless Usb Keyboard And Mouse Set, 12 Function Keys 2.4Ghz Wireless, 1000Dpi, Spill-Resistant Design, Pc/Mac, Black/Chartreuse Yellow</t>
  </si>
  <si>
    <t>Callas Multipurpose Foldable Laptop Table With Cup Holder | Drawer | Mac Holder | Table Holder Study Table, Breakfast Table, Foldable And Portable/Ergonomic &amp; Rounded Edges/Non-Slip Legs (Wa-27-Black)</t>
  </si>
  <si>
    <t>Casio Mj-12D 150 Steps Check And Correct Desktop Calculator</t>
  </si>
  <si>
    <t>Amazon Basics Multipurpose Foldable Laptop Table With Cup Holder, Brown</t>
  </si>
  <si>
    <t>Kanget [2 Pack] Type C Female To Usb A Male Charger | Charging Cable Adapter Converter Compatible For Iphone 14, 13, 12,11 Pro Max/Mini/Xr/Xs/X/Se, Samsung S20 Ultra/S21/S10/S8/S9/Macbook Pro Ipad (Grey)</t>
  </si>
  <si>
    <t>Amazon Basics Magic Slate 8.5-Inch Lcd Writing Tablet With Stylus Pen, For Drawing, Playing, Noting By Kids &amp; Adults, Black</t>
  </si>
  <si>
    <t>Zebronics Zeb-90Hb Usb Hub, 4 Ports, Pocket Sized, Plug &amp; Play, For Laptop &amp; Computers</t>
  </si>
  <si>
    <t>Noise Colorfit Pro 2 Full Touch Control Smart Watch With 35G Weight &amp; Upgraded Lcd Display,Ip68 Waterproof,Heart Rate Monitor,Sleep &amp; Step Tracker,Call &amp; Message Alerts &amp; Long Battery Life (Jet Black)</t>
  </si>
  <si>
    <t>Zebronics Zeb Buds C2 In Ear Type C Wired Earphones With Mic, Braided 1.2 Metre Cable, Metallic Design, 10Mm Drivers, In Line Mic &amp; Volume Controller (Blue)</t>
  </si>
  <si>
    <t>Redgear A-15 Wired Gaming Mouse With Upto 6400 Dpi, Rgb &amp; Driver Customization For Pc(Black)</t>
  </si>
  <si>
    <t>Jbl Commercial Cslm20B Auxiliary Omnidirectional Lavalier Microphone With Battery For Content Creation, Voiceover/Dubbing, Recording (Black,Small)</t>
  </si>
  <si>
    <t>Fire-Boltt India'S No 1 Smartwatch Brand Ring Bluetooth Calling With Spo2 &amp; 1.7‚Äù Metal Body With Blood Oxygen Monitoring, Continuous Heart Rate, Full Touch &amp; Multiple Watch Faces</t>
  </si>
  <si>
    <t>Eveready Red 1012 Aaa Batteries - Pack Of 10</t>
  </si>
  <si>
    <t>Sandisk Extreme Microsd Uhs I Card 128Gb For 4K Video On Smartphones,Action Cams 190Mb/S Read,90Mb/S Write</t>
  </si>
  <si>
    <t>Portronics Mport 31C 4-In-1 Usb Hub (Type C To 4 Usb-A Ports) With Fast Data Transfer</t>
  </si>
  <si>
    <t>Infinity (Jbl Fuze Pint, Wireless Ultra Portable Mini Speaker With Mic, Deep Bass, Dual Equalizer, Bluetooth 5.0 With Voice Assistant Support For Mobiles (Black)</t>
  </si>
  <si>
    <t>Aircase Protective Laptop Bag Sleeve Fits Upto 13.3" Laptop/ Macbook, Wrinkle Free, Padded, Waterproof Light Neoprene Case Cover Pouch, For Men &amp; Women, Black- 6 Months Warranty</t>
  </si>
  <si>
    <t>Brand Conquer 6 In 1 With Otg, Sd Card Reader, Usb Type C, Usb 3.0 And Micro Usb, For Memory Card | Portable Card Reader | Compatible With Tf, Sd, Micro Sd, Sdhc, Sdxc, Mmc, Rs-Mmc, Micro Sdxc</t>
  </si>
  <si>
    <t>Tp-Link Ac750 Dual Band Wireless Cable Router, 4 10/100 Lan + 10/100 Wan Ports, Support Guest Network And Parental Control, 750Mbps Speed Wi-Fi, 3 Antennas (Archer C20) Blue, 2.4 Ghz</t>
  </si>
  <si>
    <t>Striff Laptop Stand Adjustable Laptop Computer 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</si>
  <si>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Pc/Laptop- Black</t>
  </si>
  <si>
    <t>Boat Bassheads 225 In Ear Wired Earphones With Mic(Blue)</t>
  </si>
  <si>
    <t>Luxor 5 Subject Single Ruled Notebook - A4, 70 Gsm, 300 Pages</t>
  </si>
  <si>
    <t>Duracell Chhota Power Aa Battery Set Of 10 Pcs</t>
  </si>
  <si>
    <t>Zebronics Zeb-Transformer Gaming Keyboard And Mouse Combo (Usb, Braided Cable)</t>
  </si>
  <si>
    <t>Sandisk Ultra 64 Gb Usb Pen Drives (Sdddc2-064G-I35, Black, Silver)</t>
  </si>
  <si>
    <t>Tarkan Portable Folding Laptop Desk For Bed, Lapdesk With Handle, Drawer, Cup &amp; Mobile/Tablet Holder For Study, Eating, Work (Black)</t>
  </si>
  <si>
    <t>Quantum Rj45 Ethernet Patch Cable/Lan Router Cable With Heavy Duty Gold Plated Connectors Supports Hi-Speed Gigabit Upto 1000Mbps, Waterproof And Durable,1-Year Warranty-32.8 Feet (10 Meters)(White)</t>
  </si>
  <si>
    <t>Hp Usb Wireless Spill Resistance Keyboard And Mouse Set With 10M Working Range 2.4G Wireless Technology / 3 Years Warranty (4Sc12Pa), Black</t>
  </si>
  <si>
    <t>Humble Dynamic Lapel Collar Mic Voice Recording Filter Microphone For Singing Youtube Smartphones, Black</t>
  </si>
  <si>
    <t>Boult Audio Omega With 30Db Anc+ Enc, 32H Playtime, 45Ms Latency Gaming Mode, Quad Mic Zen Enc, 3 Equalizer Modes, Anc, Type-C Fast Charging, Ipx5 True Wireless In Ear Bluetooth Earbuds (Black)</t>
  </si>
  <si>
    <t>Striff Uph2W Multi Angle Tablet/Mobile Stand. Holder For Iphone, Android, Samsung, Oneplus, Xiaomi. Portable,Foldable Stand.Perfect For Bed,Office, Home,Gift And Desktop (White)</t>
  </si>
  <si>
    <t>Amazon Basics Wireless Mouse | 2.4 Ghz Connection, 1600 Dpi | Type - C Adapter | Upto 12 Months Of Battery Life | Ambidextrous Design | Suitable For Pc/Mac/Laptop</t>
  </si>
  <si>
    <t>Crucial Ram 8Gb Ddr4 3200Mhz Cl22 (Or 2933Mhz Or 2666Mhz) Laptop Memory Ct8G4Sfra32A</t>
  </si>
  <si>
    <t>Apc Back-Ups Bx600C-In 600Va / 360W, 230V, Ups System, An Ideal Power Backup &amp; Protection For Home Office, Desktop Pc &amp; Home Electronics</t>
  </si>
  <si>
    <t>Luxor 5 Subject Single Ruled Notebook - A5 Size, 70 Gsm, 300 Pages</t>
  </si>
  <si>
    <t>Zebronics Zeb-Jaguar Wireless Mouse, 2.4Ghz With Usb Nano Receiver, High Precision Optical Tracking, 4 Buttons, Plug &amp; Play, Ambidextrous, For Pc/Mac/Laptop (Black+Grey)</t>
  </si>
  <si>
    <t>Boult Audio Truebuds With 30H Playtime, Ipx7 Waterproof, Lightning Boult‚Ñ¢ Type C Fast Charging (10 Min=100Mins), Boomx‚Ñ¢ Tech Rich Bass, Pro+ Calling Hd Mic, Touch Controls In Ear Earbuds Tws (Grey)</t>
  </si>
  <si>
    <t>Wembley Lcd Writing Pad/Tab | Writing, Drawing, Reusable, Portable Pad With Colorful Letters | 9 Inch Graphic Tablet (Assorted)</t>
  </si>
  <si>
    <t>Gizga Essentials Multi-Purpose Portable &amp; Foldable Wooden Desk For Bed Tray, Laptop Table, Study Table (Black)</t>
  </si>
  <si>
    <t>E-Cosmos Plug In Led Night Light Mini Usb Led Light Flexible Usb Led Ambient Light Mini Usb Led Light, Led Portable Car Bulb, Indoor, Outdoor, Reading, Sleep (4 Pcs)</t>
  </si>
  <si>
    <t>Noise Buds Vs201 V2 In-Ear Truly Wireless Earbuds With Dual Equalizer | With Mic | Total 14-Hour Playtime | Full Touch Control | Ipx5 Water Resistance And Bluetooth V5.1 (Olive Green)</t>
  </si>
  <si>
    <t>Lapster Gel Mouse Pad With Wrist Rest , Gaming Mouse Pad With Lycra Cloth Nonslip For Laptop , Computer, , Home &amp; Office (Black)</t>
  </si>
  <si>
    <t>Gizga Essentials Earphone Carrying Case, Multi-Purpose Pocket Storage Travel Organizer For Earphones, Headset, Pen Drives, Sd Cards, Shock-Proof Ballistic Nylon, Soft Fabric, Mesh Pocket, Green</t>
  </si>
  <si>
    <t>Sandisk Ultra Sdhc Uhs-I Card 32Gb 120Mb/S R For Dslr Cameras, For Full Hd Recording, 10Y Warranty</t>
  </si>
  <si>
    <t>Digitek¬Æ (Drl-14C) Professional (31Cm) Dual Temperature Led Ring Light With Tripod Stand &amp; Mini Tripod For Youtube, Photo-Shoot, Video Shoot, Live Stream, Makeup, Vlogging &amp; More</t>
  </si>
  <si>
    <t>Classmate Long Notebook - 140 Pages, Single Line, 297Mm X 210Mm (Pack Of 12)</t>
  </si>
  <si>
    <t>Lenovo 300 Wired Plug &amp; Play Usb Mouse, High Resolution 1600 Dpi Optical Sensor, 3-Button Design With Clickable Scroll Wheel, Ambidextrous, Ergonomic Mouse For Comfortable All-Day Grip (Gx30M39704)</t>
  </si>
  <si>
    <t>Dyazo 6 Angles Adjustable Aluminum Ergonomic Foldable Portable Tabletop Laptop/Desktop Riser Stand Holder Compatible For Macbook, Hp, Dell, Lenovo &amp; All Other Notebook (Silver)</t>
  </si>
  <si>
    <t>Western Digital Wd 2Tb My Passport 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</si>
  <si>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Pc/Mac/Laptop/Macbook/Tablet - (Black, Hd 720P/30Fps)</t>
  </si>
  <si>
    <t>Portronics Mport 31 4 Ports Usb Hub (Usb A To 4 Usb-A Ports 4 In 1 Connector Usb Hub(Grey)</t>
  </si>
  <si>
    <t>Aircase Protective Laptop Bag Sleeve Fits Upto 15.6" Laptop/ Macbook, Wrinkle Free, Padded, Waterproof Light Neoprene Case Cover Pouch, For Men &amp; Women, Black- 6 Months Warranty</t>
  </si>
  <si>
    <t>Zinq Five Fan Cooling Pad And Laptop Stand With Dual Height Adjustment And Dual Usb Port Extension (Black)</t>
  </si>
  <si>
    <t>Gizga Essentials Webcam Cover, Privacy Protector Webcam Cover Slide, Compatible With Laptop, Desktop, Pc, Smartphone, Protect Your Privacy And Security, Strong Adhesive, Set Of 3, Black</t>
  </si>
  <si>
    <t>Hp Z3700 Wireless Optical Mouse With Usb Receiver And 2.4Ghz Wireless Connection/ 1200Dpi / 16 Months Long Battery Life /Ambidextrous And Slim Design (Modern Gold)</t>
  </si>
  <si>
    <t>Maono Au-400 Lavalier Auxiliary Omnidirectional Microphone (Black)</t>
  </si>
  <si>
    <t>Table Magic Multipurpose Laptop Table Mat Finish Top Work At Home Study Table (Tm Regular- Black) (Alloy Steel)</t>
  </si>
  <si>
    <t>Gizga Essentials Portable Tabletop Tablet Stand Mobile Holder, Desktop Stand, Cradle, Dock For Ipad, Smartphone, Kindle, E-Reader, Fully Foldable, Adjustable Angle, Anti-Slip Pads, Black</t>
  </si>
  <si>
    <t>Boat Stone 650 10W Bluetooth Speaker With Upto 7 Hours Playback, Ipx5 And Integrated Controls (Blue)</t>
  </si>
  <si>
    <t>Esnipe Mart Worldwide Travel Adapter With Build In Dual Usb Charger Ports With 125V 6A, 250V Protected Electrical Plug For Laptops, Cameras (White)</t>
  </si>
  <si>
    <t>Boat Stone 180 5W Bluetooth Speaker With Upto 10 Hours Playback, 1.75" Driver, Ipx7 &amp; Tws Feature(Black)</t>
  </si>
  <si>
    <t>Portronics Ruffpad 8.5M Multicolor Lcd Writing Pad With Screen 21.5Cm (8.5-Inch) For Drawing, Playing, Handwriting Gifts For Kids &amp; Adults, India'S First Notepad To Save And Share Your Child'S First Creatives Via Ruffpad App On Your Smartphone(Black)</t>
  </si>
  <si>
    <t>Brustro Copytinta Coloured Craft Paper A4 Size 80 Gsm Mixed Bright Colour 40 Sheets Pack (10 Cols X 4 Sheets) Double Side Color For Office Printing, Art And Craft.</t>
  </si>
  <si>
    <t>Cuzor 12V Mini Ups For Wifi Router | Power Backup Up To 4 Hours | Replaceable Battery | Ups For Wi-Fi Router And Modem | Ups For Router Up To 2A | Ups For Uninterrupted Wi-Fi</t>
  </si>
  <si>
    <t>Crucial Bx500 240Gb 3D Nand Sata 6.35 Cm (2.5-Inch) Ssd (Ct240Bx500Ssd1)</t>
  </si>
  <si>
    <t>Classmate Pulse Spiral Notebook - 240 Mm X 180 Mm, Soft Cover, 200 Pages, Unruled</t>
  </si>
  <si>
    <t>Portronics My Buddy Plus Adjustable Laptop Cooling Table (Brown)</t>
  </si>
  <si>
    <t>Zebronics Zeb-Evolve Wireless In Ear Neckband Earphone With Supporting Bluetooth V5.0, Voice Assistant, Rapid Charge, Call Function &amp; Magnetic Earpiece, With Mic (Metallic Blue)</t>
  </si>
  <si>
    <t>Inovera World Map Extended Anti Slip Rubber Gaming Stitched Mouse Pad Desk Mat For Computer Laptop (Black, 900L X 400B X 2H Mm)</t>
  </si>
  <si>
    <t>Seagate One Touch 2Tb External Hdd With Password Protection ‚Äì Black, For Windows And Mac, With 3 Yr Data Recovery Services, And 4 Months Adobe Cc Photography (Stky2000400)</t>
  </si>
  <si>
    <t>Zebronics Zeb-Fame 5Watts 2.0 Multi Media Speakers With Aux, Usb And Volume Control (Black)</t>
  </si>
  <si>
    <t>Tvara Lcd Writing Tablet 8.5 Inch E-Note Pad Lcd Writing Tablet, Kids Drawing Pad 8.5 Inch Doodle Board, Toddler Boy And Girl Learning Gift For 3 4 5 6 Years Old, Black</t>
  </si>
  <si>
    <t>Western Digital Wd 1.5Tb Elements Portable Hard Disk Drive, Usb 3.0, Compatible With Pc, Ps4 And Xbox, External Hdd (Wdbu6Y0015Bbk-Wesn)</t>
  </si>
  <si>
    <t>Redgear Mp35 Speed-Type Gaming Mousepad (Black/Red)</t>
  </si>
  <si>
    <t>Lenovo 400 Wireless Mouse, 1200Dpi Optical Sensor, 2.4Ghz Wireless Nano Usb, 3-Button (Left,Right,Scroll) Upto 8M Left/Right &amp; 100K Scroll Clicks &amp; 1Yr Battery, Ambidextrous, Ergonomic Gy50R91293</t>
  </si>
  <si>
    <t>Logitech K480 Wireless Multi-Device Keyboard For 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</si>
  <si>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&lt;2A Routers, Ftth, Modem, Set Top Box, Alexa, Mini Camera</t>
  </si>
  <si>
    <t>3M Post-It Sticky Note Cube, 200 Sheets (4 Colors X 50 Sheets) | 3" X 3" Size | For Notes, Reminders, Study, School And Organizing</t>
  </si>
  <si>
    <t>Ofixo Multi-Purpose Laptop Table/Study Table/Bed Table/Foldable And Portable Wooden/Writing Desk (Wooden)</t>
  </si>
  <si>
    <t>Fire-Boltt Ninja Calling 1.69" Bluetooth Calling Smart Watch, Dial Pad, Speaker, Ai Voice Assistant With 450 Nits Peak Brightness, Wrist Gaming &amp; 100+ Watch Faces With Spo2, Hr, Multiple Sports Mode</t>
  </si>
  <si>
    <t>Airtel Amf-311Ww Data Card (Black), 4G Hotspot Support With 2300 Mah Battery</t>
  </si>
  <si>
    <t>Logitech Mk270R Usb Wireless Keyboard And Mouse Set For Windows, 2.4 Ghz Wireless, Spill-Resistant Design, 8 Multimedia &amp; Shortcut Keys, 2-Year Battery Life, Pc/Laptop- Black</t>
  </si>
  <si>
    <t>Digitek¬Æ (Dtr-200Mt) (18 Cm) Portable &amp; Flexible Mini Tripod With Mobile Holder &amp; 360 Degree Ball Head, For Smart Phones, Compact Cameras, Gopro, Maximum Operating Height: 7.87 Inch, Maximum Load Upto: 1 Kgs</t>
  </si>
  <si>
    <t>Fedus Cat6 Ethernet Cable, 10 Meter High Speed 550Mhz / 10 Gigabit Speed Utp Lan Cable, Network Cable Internet Cable Rj45 Cable Lan Wire, Patch Computer Cord Gigabit Category 6 Wires For Modem, Router</t>
  </si>
  <si>
    <t>Kingston Datatraveler Exodia Dtx/32 Gb Pen Drive Usb 3.2 Gen 1 (Multicolor)</t>
  </si>
  <si>
    <t>Duracell Rechargeable Aa 2500Mah Batteries, 4 Pcs</t>
  </si>
  <si>
    <t>Envie¬Æ (Aa10004Plni-Cd) Aa Rechargeable Batteries, Low Self Discharge, Aa 1000Mah Ni-Cd (Pack Of 4)</t>
  </si>
  <si>
    <t>Zebronics Zeb-Buds 30 3.5Mm Stereo Wired In Ear Earphones With Mic For Calling, Volume Control, Multifunction Button, 14Mm Drivers, Stylish Eartip,1.2 Meter Durable Cable And Lightweight Design(Red)</t>
  </si>
  <si>
    <t>Lapster Accessories Power Cable Cord 2 Pin Laptop Adapter And Tape Recorder 1.5M</t>
  </si>
  <si>
    <t>Portronics Ruffpad 12E Re-Writable Lcd Writing Pad With 30.4Cm (12 Inch) Writing Area, Single Tap Erase, Smart Lock, Long Battery Life, India'S First Notepad To Save And Share Your Child'S First Creatives Via Ruffpad App On Your Smartphone(Black)</t>
  </si>
  <si>
    <t>Verilux¬Æ Usb C Hub Multiport Adapter- 6 In 1 Portable Aluminum Type C Hub With 4K Hdmi Output, Usb 2.0/3.0 Ports, Sd/Micro Sd Card Reader Compatible For Macbook Pro 2016-2020, Macbook Air 2018-2020, Type-C Devices</t>
  </si>
  <si>
    <t>Zebronics Zeb Wonderbar 10 Usb Powered 2.0 Computer Speaker With Rgb Lights</t>
  </si>
  <si>
    <t>Hp Wired Mouse 100 With 1600 Dpi Optical Sensor, Usb Plug-And -Play,Ambidextrous Design, Built-In Scrolling And 3 Handy Buttons. 3-Years Warranty (6Vy96Aa)</t>
  </si>
  <si>
    <t>Anjaney Enterprise Smart Multipurpose Foldable Laptop Table With Cup Holder, Study Table, Bed Table, Breakfast Table, Foldable And Portable/Ergonomic &amp; Rounded Edges/Non-Slip (Black)</t>
  </si>
  <si>
    <t>Envie Ecr-20 Charger For Aa &amp; Aaa Rechargeable Batteries</t>
  </si>
  <si>
    <t>Proelite Faux Leather Smart Flip Case Cover For Apple Ipad 10.2" 9Th Gen (2021) / 8Th Gen / 7Th Gen With Stylus Pen, Black</t>
  </si>
  <si>
    <t>Classmate Pulse 6 Subject Notebook - Unruled, 300 Pages, Spiral Binding, 240Mm*180Mm</t>
  </si>
  <si>
    <t>Pentonic Multicolor Ball Point Pen, Pack Of 10</t>
  </si>
  <si>
    <t>Logitech Pebble M350 Wireless Mouse With Bluetooth Or Usb - Silent, Slim Computer Mouse With Quiet Click For Laptop, Notebook, Pc And Mac - Graphite</t>
  </si>
  <si>
    <t>Apsara Platinum Pencils Value Pack - Pack Of 20</t>
  </si>
  <si>
    <t>Zebronics Zeb-Power Wired Usb Mouse, 3-Button, 1200 Dpi Optical Sensor, Plug &amp; Play, For Windows/Mac</t>
  </si>
  <si>
    <t>Ant Esports Gm320 Rgb Optical Wired Gaming Mouse | 8 Programmable Buttons | 12800 Dpi</t>
  </si>
  <si>
    <t>Boat Airdopes 191G True Wireless Earbuds With Enx‚Ñ¢ Tech Equipped Quad Mics, Beast‚Ñ¢ Mode(Low Latency- 65Ms) For Gaming, 2X6Mm Dual Drivers, 30H Playtime, Ipx5, Iwp‚Ñ¢, Appealing Case Leds(Sport Blue)</t>
  </si>
  <si>
    <t>Boult Audio Bassbuds Oak In-Ear Wired Earphones With 10Mm Extra Bass Driver And Hd Sound With Mic(Brown)</t>
  </si>
  <si>
    <t>It2M Designer Mouse Pad For Laptop/Computer (9.2 X 7.6 Inches, 12788)</t>
  </si>
  <si>
    <t>Noise Colorfit Ultra Buzz Bluetooth Calling Smart Watch With 1.75" Hd Display, 320X385 Px Resolution, 100 Sports Modes, Stock Market Info Smartwatch For Men &amp; Women (Olive Green)</t>
  </si>
  <si>
    <t>Lapster Caddy For Ssd And Hdd, Optical Bay 2Nd Hard Drive Caddy, Caddy 9.5Mm For Laptop</t>
  </si>
  <si>
    <t>Sandisk Extreme Sd Uhs I 64Gb Card For 4K Video For Dslr And Mirrorless Cameras 170Mb/S Read &amp; 80Mb/S Write</t>
  </si>
  <si>
    <t>Fire-Boltt Ring Pro Bluetooth Calling, 1.75‚Äù 320*385Px High Res, Ip68 &amp; Spo2 Monitoring, Pin Code Locking Functionality &amp; Split Screen Access, Built In Mic &amp; Speaker For Hd Calls, Black, Free Size</t>
  </si>
  <si>
    <t>Lenovo 600 Bluetooth 5.0 Silent Mouse: Compact, Portable, Dongle-Free Multi-Device Connectivity With Microsoft Swift Pair | 3-Level Adjustable Dpi Up To 2400 | Battery Life: Up To 1 Yr</t>
  </si>
  <si>
    <t>Boult Audio Airbass Propods X Tws Bluetooth Truly Wireless In Ear Earbuds With Mic, 32H Playtime, Fast Charging Type-C, Ipx5 Water Resistant, Touch Controls And Voice Assistant (Red)</t>
  </si>
  <si>
    <t>Ls Lapster Quality Assured Universal Silicone 15.6" Keyboard Protector Skin|| Keyboard Dust Cover|| Keyboard Skin For 15.6" Laptop| 15.6" Keyguard| (3.93 X 11.81 X 0.39 Inches)</t>
  </si>
  <si>
    <t>Klam Lcd Writing Tablet Screenwriting Toys 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</si>
  <si>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&amp; Ok Google | Cp-E21A</t>
  </si>
  <si>
    <t>Hp Deskjet 2331 Colour Printer, Scanner And Copier For Home/Small Office, Compact Size, Reliable, Easy Set-Up Through Smart App On Your Pc Connected Through Usb, Ideal For Home.</t>
  </si>
  <si>
    <t>D-Link Dir-615 Wi-Fi Ethernet-N300 Single_Band 300Mbps Router, Mobile App Support, Router | Ap | Repeater | Client Modes(Black)</t>
  </si>
  <si>
    <t>Rpm Euro Games Gaming Mousepad Speed Type Extended Large (Size - 800 Mm X 300 Mm X 3 Mm)</t>
  </si>
  <si>
    <t>Wacom One By Ctl-472/K0-Cx Digital Drawing Graphics Pen Tablet (Red &amp; Black) Small (6-Inch X 3.5-Inch)(15X8Cm) | Battery Free Cordless Pen With 2048 Pressure Level</t>
  </si>
  <si>
    <t>Lenovo 300 Fhd Webcam With Full Stereo Dual Built-In Mics | Fhd 1080P 2.1 Megapixel Cmos Camera |Privacy Shutter | Ultra-Wide 95 Lens | 360 Rotation | Flexible Mount, Plug-N-Play | Cloud Grey</t>
  </si>
  <si>
    <t>Sony Wi-C100 Wireless Headphones With Customizable Equalizer For Deep Bass &amp; 25 Hrs Battery, Dsee-Upscale, Splash Proof, 360Ra, Fast Pair, In-Ear Bluetooth Headset With Mic For Phone Calls (Black)</t>
  </si>
  <si>
    <t>Zebronics, Zeb-Nc3300 Usb Powered Laptop Cooling Pad With Dual Fan, Dual Usb Port And Blue Led Lights</t>
  </si>
  <si>
    <t>Tukzer Gel Mouse Pad Wrist Rest Memory-Foam Ergonomic Mousepad| Cushion Wrist Support &amp; Pain Relief| Suitable For Gaming, Computer, Laptop, Home &amp; Office Non-Slip Rubber Base (Blue)</t>
  </si>
  <si>
    <t>Infinity (Jbl Glide 510, 72 Hrs Playtime With Quick Charge, Wireless On Ear Headphone With Mic, Deep Bass, Dual Equalizer, Bluetooth 5.0 With Voice Assistant Support (Black)</t>
  </si>
  <si>
    <t>Robustrion Smart Trifold Hard Back Flip Stand Case Cover For Apple Ipad 10.2 Cover Ipad 9Th Generation Cover 2021 8Th Gen 2020 7Th Gen 2019 Generation Case - Black</t>
  </si>
  <si>
    <t>Logitech M331 Silent Plus Wireless Mouse, 2.4Ghz With Usb Nano Receiver, 1000 Dpi Optical Tracking, 3 Buttons, 24 Month Life Battery, Pc/Mac/Laptop - Black</t>
  </si>
  <si>
    <t>Camel Artist Acrylic Color Box - 9Ml Tubes, 12 Shades</t>
  </si>
  <si>
    <t>Portronics Key2 Combo Multimedia Usb Wireless Keyboard And Mouse Set With 2.4 Ghz Wireless Technology, Soft &amp; Silent Button, Compact Size (Grey)</t>
  </si>
  <si>
    <t>Supcares Laptop Stand 7 Height Adjustable, Aluminium, Ventilated, Foldable, Portable Laptop Holder For Desk &amp; Table Mount Upto 15.6 Inch Laptop With Carry Pouch (Silver)</t>
  </si>
  <si>
    <t>Zebronics Zeb-Sound Bomb N1 True Wireless In Ear Earbuds With Mic Enc, Gaming Mode (Up To 50Ms), Up To 18H Playback, Bt V5.2, Fidget Case, Voice Assistant, Splash Proof, Type C (Midnight Black)</t>
  </si>
  <si>
    <t>Western Digital Wd Green Sata 240Gb Internal Ssd Solid State Drive - Sata 6Gb/S 2.5 Inches - Wds240G3G0A</t>
  </si>
  <si>
    <t>Classmate Octane Neon- 25 Blue Gel Pens | Smooth Writing Pens| Water-Proof Ink For Smudge-Free Writing| Preferred By Students For Exam &amp; Class Notes| Study At Home Essential</t>
  </si>
  <si>
    <t>Classmate Octane Colour Burst-Multicolour Gel Pens (Pack Of 10) | Gold &amp; Silver Glitter Sparkle Pens|10 Colour Ink Shades For Art Lovers And Kids|Fun At Home Essentials</t>
  </si>
  <si>
    <t>Tukzer Stylus Pen, Ipad Pencil With Palm Rejection Tilt Sensor| 2Nd Gen For 2018-2022 Ipad 6/7/8/9Th Gen; Ipad 10.2", Pro 12.9/11", Mini 6/5Th, Air 5/4/3Rd, Precise For Writing/Drawing (3 Spare Tips)</t>
  </si>
  <si>
    <t>Logitech G102 Usb Light Sync Gaming Mouse With Customizable Rgb Lighting, 6 Programmable Buttons, Gaming Grade Sensor, 8K Dpi Tracking, 16.8Mn Color, Light Weight - Black</t>
  </si>
  <si>
    <t>Zebronics Zeb-Vita Wireless Bluetooth 10W Portable Bar Speaker With Supporting Usb, Sd Card, Aux, Fm, Tws &amp; Call Function</t>
  </si>
  <si>
    <t>Lapster Usb 3.0 Sata Cable For 2.5 Inch Ssd And Hdd , Usb 3.0 To Sata Iii Hard Driver Adapter , Sata To Usb Cable-(Blue)</t>
  </si>
  <si>
    <t>Urbn 10000 Mah Lithium Power Bank Upr10K With 12 Watt Fast Charging, Blue</t>
  </si>
  <si>
    <t>Qubo Smart Cam 360 From Hero Group | Made In India | 2Mp 1080P Full Hd | Cctv Wi-Fi Camera | 360 Degree Coverage| Two Way Talk | Mobile App Connectivity | Night Vision | Cloud &amp; Sd Card Recording</t>
  </si>
  <si>
    <t>Duracell Cr2025 3V Lithium Coin Battery, 5 Pcs, 2025 Coin Button Cell Battery, Dl2025</t>
  </si>
  <si>
    <t>Camel Fabrica Acrylic Ultra Color - 15Ml Each, 10 Shades</t>
  </si>
  <si>
    <t>Lenovo Gx20L29764 65W Laptop Adapter/Charger With Power Cord For Select Models Of Lenovo (Round Pin) (Black)</t>
  </si>
  <si>
    <t>Redragon K617 Fizz 60% Wired Rgb Gaming Keyboard, 61 Keys Compact Mechanical Keyboard W/White And Grey Color Keycaps, Linear Red Switch, Pro Driver/Software Supported</t>
  </si>
  <si>
    <t>Hp Gt 53 Xl Cartridge Ink</t>
  </si>
  <si>
    <t>Noise Colorfit Ultra Smart Watch With 1.75" Hd Display, Aluminium Alloy Body, 60 Sports Modes, Spo2, Lightweight, Stock Market Info, Calls &amp; Sms Reply (Space Blue)</t>
  </si>
  <si>
    <t>Zebronics Zeb-Jukebar 3900, 80W Multimedia Soundbar With Subwoofer Supporting Bluetooth, Hdmi(Arc), Coaxial Input, Aux, Usb &amp; Remote Control (Black)</t>
  </si>
  <si>
    <t>Boat Bassheads 102 Wired In Ear Earphones With Mic (Mint Green)</t>
  </si>
  <si>
    <t>Duracell Cr2016 3V Lithium Coin Battery, 5 Pcs, 2016 Coin Button Cell Battery, Dl2016</t>
  </si>
  <si>
    <t>Mi 360¬∞ Home Security Wireless Camera 2K Pro With Bluetooth Gateway Ble 4.2 L Dual Band Wi-Fi Connection L 3 Million 1296P| Full Color In Low-Light | Ai Human Detection, White</t>
  </si>
  <si>
    <t>Zebronics Zeb-100Hb 4 Ports Usb Hub For Laptop, Pc Computers, Plug &amp; Play, Backward Compatible - Black</t>
  </si>
  <si>
    <t>Boult Audio Bass Buds Q2 Lightweight Stereo Wired Over Ear Headphones Set With Mic With Deep Bass, Comfortable Ear Cushions, &amp; Long Cord (Black)</t>
  </si>
  <si>
    <t>Esr Screen Protector Compatible With Ipad Pro 11 Inch (2022/2021/2020/2018) And Ipad Air 5/4 (2022/2020, 10.9 Inch), Tempered-Glass Film With Alignment Frame, Scratch Resistant, Hd Clarity, 2 Pack</t>
  </si>
  <si>
    <t>Silicone Rubber Earbuds Tips, Eartips, Earpads, Earplugs, For Replacement In Earphones And Bluetooth Medium Size (10 Pcs Black)</t>
  </si>
  <si>
    <t>Canon Pixma Mg2577S All-In-One Inkjet Colour Printer With 1 Additional Colour Cartridge</t>
  </si>
  <si>
    <t>Samsung 24-Inch(60.46Cm) Fhd Monitor, Ips, 75 Hz, Bezel Less Design, Amd Freesync, Flicker Free, Hdmi, D-Sub, (Lf24T350Fhwxxl, Dark Blue Gray)</t>
  </si>
  <si>
    <t>Aircase Protective Laptop Bag Sleeve Fits Upto 14.1" Laptop/ Macbook, Wrinkle Free, Padded, Waterproof Light Neoprene Case Cover Pouch, For Men &amp; Women, Black- 6 Months Warranty</t>
  </si>
  <si>
    <t>Faber-Castell Connector Pen Set - Pack Of 25 (Assorted)</t>
  </si>
  <si>
    <t>Zinq Ups For Router, Mini Ups For 12V Wifi Router Broadband Modem With Upto 4 Hours Power Backup, Upto 2Amp, Works With Existing Adapter, Also Works With Set-Top Box, Smart Camera, Cctv (Black)</t>
  </si>
  <si>
    <t>Saleon‚Ñ¢ Portable Storage Organizer Bag For Earphone Usb Cable Power Bank Mobile Charger Digital Gadget Hard Disk, Water Resistance Material - Dark Grey</t>
  </si>
  <si>
    <t>Rpm Euro Games Laptop/Pc Controller Wired For Windows - 7, 8, 8.1, 10 And Xp, Ps3(Upgraded With Xyab Buttons)</t>
  </si>
  <si>
    <t>Realme Buds Wireless In Ear Bluetooth Earphones With Mic, 11.2Mm Bass Boost Driver, Magnetic Fast Pair, Fast Charging And 12 Hrs Playtime (Yellow)</t>
  </si>
  <si>
    <t>Tvara Lcd Writing Tablet, 8.5" Inch Colorful Toddler Doodle Board Drawing Tablet, Erasable Reusable Electronic Drawing Pads, Educational And Learning Tool For 3-6 Years Old Boy And Girls Mix Colors</t>
  </si>
  <si>
    <t>Wings Phantom Pro Earphones Gaming Earbuds With Led Battery Indicator, 50Ms Low Latency, Bluetooth 5.3, 40 Hours Playtime, Mems Mic, Ipx4 Resist, 12Mm Driver, 500Mah Case, Headphones, (Black Tws)</t>
  </si>
  <si>
    <t>Robustrion [Anti-Scratch] &amp; [Smudge Proof] [S Pen Compatible] Premium Tempered Glass Screen Protector For Samsung Tab S6 Lite 10.4 Inch Sm-P610/615 [Bubble Free]</t>
  </si>
  <si>
    <t>Cablet 2.5 Inch Sata Usb 3.0 Hdd/Ssd Portable External Enclosure For 7Mm And 9.5Mm, Tool-Free Design, Supports Uasp Max 6Tb</t>
  </si>
  <si>
    <t>Sandisk 1Tb Extreme Portable Ssd 1050Mb/S R, 1000Mb/S W,Upto 2 Meter Drop Protection With Ip55 Water/Dust Resistance, Hw Encryption, Pc,Mac &amp; Typec Smartphone Compatible, 5Y Warranty, External Ssd</t>
  </si>
  <si>
    <t>Zebronics Zeb-Warrior Ii 10 Watts 2.0 Multimedia Speaker With Rgb Lights, Usb Powered, Aux Input, Volume Control Pod For Pc, Laptops, Desktop</t>
  </si>
  <si>
    <t>Tp-Link Ue300C Usb Type-C To Rj45 Gigabit Ethernet Network Adapter/Rj45 Lan Wired Adapter For Ultrabook, Chromebook, Laptop, Desktop, Plug &amp; Play, Usb 3.0, Foldable And Portable Design</t>
  </si>
  <si>
    <t>Wecool Moonwalk M1 Enc True Wireless In Ear Earbuds With Mic, Titanium Drivers For Rich Bass Experience, 40+ Hours Play Time, Type C Fast Charging, Low Latency, Bt 5.3, Ipx5, Deep Bass (Black)</t>
  </si>
  <si>
    <t>Hp 330 Wireless Black Keyboard And Mouse Set With Numeric Keypad, 2.4Ghz Wireless Connection And 1600 Dpi, Usb Receiver, Led Indicators , Black(2V9E6Aa)</t>
  </si>
  <si>
    <t>Rc Print Gi 790 Ink Refill For Canon G1000, G1010, G1100, G2000, G2002, G2010, G2012, G2100, G3000, G3010, G3012, G3100, G4000, G4010</t>
  </si>
  <si>
    <t>Redgear Cloak Wired Rgb Wired Over Ear Gaming Headphones With Mic For Pc</t>
  </si>
  <si>
    <t>Amazfit Gts2 Mini (New Version) Smart Watch With Always-On Amoled Display, Alexa Built-In, Spo2, 14 Days' Battery Life, 68 Sports Modes, Gps, Hr, Sleep &amp; Stress Monitoring (Meteor Black)</t>
  </si>
  <si>
    <t>Tabelito¬Æ Polyester Foam, Nylon Hybrid Laptopss Bag Sleeve Case Cover Pouch For Laptopss Apple/Dell/Lenovo/ Asus/ Hp/Samsung/Mi/Macbook/Ultrabook/Thinkpad/Ideapad/Surfacepro (15.6 Inches /39.6Cm, Blue) Laptopsss</t>
  </si>
  <si>
    <t>Robustrion Anti-Scratch &amp; Smudge Proof Tempered Glass Screen Protector For Xiaomi Mi Pad 5 11 Inch</t>
  </si>
  <si>
    <t>Portronics Ruffpad 15 Re-Writable Lcd Screen 38.1Cm (15-Inch) Writing Pad For Drawing, Playing, Handwriting Gifts For Kids &amp; Adults (Grey)</t>
  </si>
  <si>
    <t>Digitek¬Æ (Dls-9Ft) Lightweight &amp; Portable Aluminum Alloy Light Stand For Ring Light, Reflector, Flash Units, Diffuser, Portrait, Softbox, Studio Lighting &amp; More Ideal For Outdoor &amp; Indoor Shoots</t>
  </si>
  <si>
    <t>Classmate Pulse 1 Subject Notebook - 240Mm X 180Mm , Soft Cover, 180 Pages, Single Line, Pack Of 4</t>
  </si>
  <si>
    <t>Scarters Mouse Pad, Desk Mat Extended For Work From Home/Office/Gaming | Vegan Pu Leather | Anti-Skid, Anti-Slip, Reversible Splash-Proof ‚Äì Deskspread ~ Navy Blue &amp; Yellow</t>
  </si>
  <si>
    <t>Casio Mj-120D 150 Steps Check And Correct Desktop Calculator With Tax Keys, Black</t>
  </si>
  <si>
    <t>Gizga Essentials Laptop Bag Sleeve Case Cover Pouch With Handle For 14.1 Inch Laptop For Men &amp; Women, Padded Laptop Compartment, Premium Zipper Closure, Water Repellent Nylon Fabric, Grey</t>
  </si>
  <si>
    <t>Tp-Link Ac1200 Archer A6 Smart Wifi, 5Ghz Gigabit Dual Band Mu-Mimo Wireless Internet Router, Long Range Coverage By 4 Antennas, Qualcomm Chipset</t>
  </si>
  <si>
    <t>Hp Deskjet 2723 Aio Printer, Copy, Scan, Wifi, Bluetooth, Usb, Simple Setup Smart App, Ideal For Home.</t>
  </si>
  <si>
    <t>Xiaomi Mi 4A Dual_Band Ethernet 1200Mbps Speed Router| 2.4Ghz &amp; 5Ghz Frequency|128Mb Ram | Dualcore 4 Thread Cpu|4 Omni Directional Antenna|Mi Wi-Fi App-Parental Control &amp; Anti Hacking|Repeater, White</t>
  </si>
  <si>
    <t>Slovic¬Æ Tripod Mount Adapter| Tripod Mobile Holder|Tripod Phone Mount(Made In India)| Smartphone Clip Clipper 360 Degree For Taking Magic Video Shots &amp; Pictures.</t>
  </si>
  <si>
    <t>Orico 2.5"(6.3Cm) Usb 3.0 Hdd Enclosure Case Cover For Sata Ssd Hdd | Sata Ssd Hdd Enclosure High Speed Usb 3.0 | Tool Free Installation | Black</t>
  </si>
  <si>
    <t>Logitech G402 Hyperion Fury Usb Wired Gaming Mouse, 4,000 Dpi, Lightweight, 8 Programmable Buttons, Compatible For Pc/Mac - Black</t>
  </si>
  <si>
    <t>Panasonic Eneloop Bq-Cc55N Advanced, Smart And Quick Charger For Aa &amp; Aaa Rechargeable Batteries, White</t>
  </si>
  <si>
    <t>Logitech K380 Wireless Multi-Device Keyboard For Windows, Apple Ios, Apple Tv Android Or Chrome, Bluetooth, Compact Space-Saving Design, Pc/Mac/Laptop/Smartphone/Tablet (Dark Grey)</t>
  </si>
  <si>
    <t>Canon Pixma E477 All-In-One Wireless Ink Efficient Colour Printer (White/Blue)</t>
  </si>
  <si>
    <t>Belkin Essential Series 4-Socket Surge Protector Universal Socket With 5Ft Heavy Duty Cable (Grey)</t>
  </si>
  <si>
    <t>Classmate Long Book - Unruled, 160 Pages, 314 Mm X 194 Mm - Pack Of 3</t>
  </si>
  <si>
    <t>Artis Ar-45W-Mg2 45 Watts Mg2 Laptop Adapter/Charger Compatible With Mb Air 13‚Äù &amp; Mb Air 11‚Äù (14.5 V, 3.1 A) Connector: Mg2 (T Tip Connector)</t>
  </si>
  <si>
    <t>Imou 360¬∞ 1080P Full Hd Security Camera, Human Detection, Motion Tracking, 2-Way Audio, Night Vision, Dome Camera With Wifi &amp; Ethernet Connection, Alexa Google Assistant, Up To 256Gb Sd Card Support</t>
  </si>
  <si>
    <t>E-Cosmos 5V 1.2W Portable Flexible Usb Led Light (Colours May Vary, Small, Ec-Pof1)</t>
  </si>
  <si>
    <t>Xiaomi Pad 5| Qualcomm Snapdragon 860| 120Hz Refresh Rate| 6Gb, 128Gb| 2.5K+ Display (10.95-Inch/27.81Cm)|1 Billion Colours| Dolby Vision Atmos| Quad Speakers| Wi-Fi| Gray</t>
  </si>
  <si>
    <t>Sennheiser Cx 80S In-Ear Wired Headphones With In-Line One-Button Smart Remote With Microphone Black</t>
  </si>
  <si>
    <t>Hb Plus Folding Height Adjustable Aluminum Foldable Portable Adjustment Desktop Laptop Holder Riser Stand</t>
  </si>
  <si>
    <t>Hp 65W Ac Laptops Charger Adapter 4.5Mm For Hp Pavilion Black (Without Power Cable)</t>
  </si>
  <si>
    <t>Tukzer Fully Foldable Tabletop Desktop Tablet Mobile Stand Holder - Angle &amp; Height Adjustable For Desk, Cradle, Dock, Compatible With Smartphones &amp; Tablets (White)</t>
  </si>
  <si>
    <t>Gizga Essentials Cable Organiser, Cord Management System For Pc, Tv, Home Theater, Speaker &amp; Cables, Reusable Cable Organizer For Desk, Wfh Accessories, Organizer Tape Roll, Reusable Cable Ties Strap</t>
  </si>
  <si>
    <t>Camel Oil Pastel With Reusable Plastic Box - 50 Shades</t>
  </si>
  <si>
    <t>Hp M270 Backlit Usb Wired Gaming Mouse With 6 Buttons, 4-Speed Customizable 2400 Dpi, Ergonomic Design, Breathing Led Lighting, Metal Scroll Wheel, Lightweighted / 3 Years Warranty (7Zz87Aa), Black</t>
  </si>
  <si>
    <t>Foxin Ftc 12A / Q2612A Black Laser Toner Cartridge Compatible With Laserjet 1020,M1005,1018,1010,1012,1015,1020 Plus,1022,3015,3020,3030,3050, 3050Z, 3052,3055 (Black)</t>
  </si>
  <si>
    <t>Robustrion [Anti-Scratch] &amp; [Smudge Proof] [Bubble Free] Premium Tempered Glass Screen Protector Guard For Samsung Galaxy Tab A8 10.5 Inch [Sm-X200/X205/X207] 2022</t>
  </si>
  <si>
    <t>Pc Square Laptop Tabletop Stand/ Computer Tablet Stand 6 Angles Adjustable Aluminum Ergonomic Foldable Portable Desktop Holder Compatible With Macbook, Hp, Dell, Lenovo &amp; All Other Notebook (Silver)</t>
  </si>
  <si>
    <t>Lenovo 130 Wireless Compact Mouse, 1K Dpi Optical Sensor, 2.4Ghz Wireless Nanousb, 10M Range, 3Button(Left,Right,Scroll) Upto 3M Left/Right Clicks, 10 Month Battery, Ambidextrous, Ergonomic Gy51C12380</t>
  </si>
  <si>
    <t>Zebronics Aluminium Alloy Laptop Stand, Compatible With 9-15.6 Inch Laptops, 7 Angles Adjustable, Anti Slip Silicon Rubber Pads, Foldable, Velvet Pouch Inside, Zeb-Ns2000 (Dark Grey)</t>
  </si>
  <si>
    <t>Hp K500F Backlit Membrane Wired Gaming Keyboard With Mixed Color Lighting, Metal Panel With Logo Lighting, 26 Anti-Ghosting Keys, And Windows Lock Key / 3 Years Warranty(7Zz97Aa)</t>
  </si>
  <si>
    <t>Gizga Club-Laptop Neoprene Reversible For 15.6-Inches Laptop Sleeve - Black-Red</t>
  </si>
  <si>
    <t>Inventis 5V 1.2W Portable Flexible Usb Led Light Lamp (Colors May Vary)</t>
  </si>
  <si>
    <t>Tp-Link Tl-Wa855Re 300 Mbps Wi-Fi Range Extender (White)</t>
  </si>
  <si>
    <t>Boat Stone 250 Portable Wireless Speaker With 5W Rms Immersive Audio, Rgb Leds, Up To 8Hrs Playtime, Ipx7 Water Resistance, Multi-Compatibility Modes(Black)</t>
  </si>
  <si>
    <t>Offbeat¬Æ - Dash 2.4Ghz Wireless + Bluetooth 5.1 Mouse, Multi-Device Dual Mode Slim Rechargeable Silent Click Buttons Wireless Bluetooth Mouse, 3 Adjustable Dpi, Works On 2 Devices At The Same Time With A Switch Button For Windows/Mac/Android/Ipad/Smart Tv</t>
  </si>
  <si>
    <t>Classmate Drawing Book - Unruled, 40 Pages, 210 Mm X 297 Mm - Pack Of 4</t>
  </si>
  <si>
    <t>Hp Gk320 Wired Full Size Rgb Backlight Mechanical Gaming Keyboard, 4 Led Indicators, Mechanical Switches, Double Injection Key Caps, And Windows Lock Key(4Qn01Aa)</t>
  </si>
  <si>
    <t>Carecase¬Æ Optical Bay 2Nd Hard Drive Caddy, 9.5 Mm Cd/Dvd Drive Slot For Ssd And Hdd</t>
  </si>
  <si>
    <t>Canon E4570 All-In-One Wi-Fi Ink Efficient Colour Printer With Fax/Adf/Duplex Printing (Black)- Smart Speaker Compatible, Standard</t>
  </si>
  <si>
    <t>Crucial P3 500Gb Pcie 3.0 3D Nand Nvme M.2 Ssd, Up To 3500Mb/S - Ct500P3Ssd8</t>
  </si>
  <si>
    <t>Hp V222W 64Gb Usb 2.0 Pen Drive (Silver)</t>
  </si>
  <si>
    <t>Bestor¬Æ Lcd Writing Tablet/Pad 12 Inches | Electronic Writing Scribble Board For Kids | Kids Learning Toy | Portable Ruff For Lcd Paperless Memo Digital Tablet Notepad E-Writer/Writing/Drawing Pad Home/School/Office (Black)</t>
  </si>
  <si>
    <t>Lenovo Ideapad 3 11Th Gen Intel Core I3 15.6" Fhd Thin &amp; Light Laptop(8Gb/512Gb Ssd/Windows 11/Office 2021/2Yr Warranty/3Months Xbox Game Pass/Platinum Grey/1.7Kg), 81X800Lgin</t>
  </si>
  <si>
    <t>Boat Bassheads 900 On-Ear Wired Headphones With Mic (White)</t>
  </si>
  <si>
    <t>Zebronics Astra 10 Portable Wireless Bt V5.0 Speaker, 10W Rms Power, 15* Hours Backup, 2.25" Drive Size, Up To 6.4" Mobile Holder Support, Carry Handle, Usb, Msd, Aux Input And Fm Radio With Antenna</t>
  </si>
  <si>
    <t>Swapkart Portable Flexible Adjustable Eye Protection Usb Led Desk Light Table Lamp For Reading, Working On Pc, Laptop, Power Bank, Bedroom ( Multicolour )</t>
  </si>
  <si>
    <t>Infinity (Jbl Fuze 100, Wireless Portable Bluetooth Speaker With Mic, Deep Bass, Dual Equalizer, Ipx7 Waterproof, Rugged Fabric Design (Black)</t>
  </si>
  <si>
    <t>Pigeon By Stovekraft Amaze Plus Electric Kettle (14289) With Stainless Steel Body, 1.5 Litre, Used For Boiling Water, Making Tea And Coffee, Instant Noodles, Soup Etc. 1500 Watt (Silver)</t>
  </si>
  <si>
    <t>Usha Quartz Room Heater With Overheating Protection (3002, Ivory, 800 Watts)</t>
  </si>
  <si>
    <t>Amazon Brand - Solimo 2000/1000 Watts Room Heater With Adjustable Thermostat (Isi Certified, White Colour, Ideal For Small To Medium Room/Area)</t>
  </si>
  <si>
    <t>Stylehouse Lint Remover For Woolen Clothes, Electric Lint Remover, Best Lint Shaver For Clothes</t>
  </si>
  <si>
    <t>Beatxp Kitchen Scale Multipurpose Portable Electronic Digital Weighing Scale | Weight Machine With Back Light Lcd Display | White |10 Kg | 2 Year Warranty |</t>
  </si>
  <si>
    <t>Glun Multipurpose Portable Electronic Digital Weighing Scale Weight Machine (10 Kg - With Back Light)</t>
  </si>
  <si>
    <t>Pigeon Polypropylene Mini Handy And Compact Chopper With 3 Blades For Effortlessly Chopping Vegetables And Fruits For Your Kitchen (12420, Green, 400 Ml)</t>
  </si>
  <si>
    <t>Prestige 1.5 Litre Kettle 1500-Watts, Red</t>
  </si>
  <si>
    <t>Bajaj Rhx-2 800-Watt Room Heater (White)</t>
  </si>
  <si>
    <t>Prestige Electric Kettle Pkoss - 1500Watts, Steel (1.5Ltr), Black</t>
  </si>
  <si>
    <t>Pigeon By Stovekraft Cruise 1800 Watt Induction Cooktop (Black)</t>
  </si>
  <si>
    <t>Prestige Pkgss 1.7L 1500W Electric Kettle (Stainless Steel)</t>
  </si>
  <si>
    <t>Shoptoshop Electric Lint Remover, Best Lint Shaver For Clothes,Lint Remover For Woolen Clothes ,Lint Remover For Sweaters</t>
  </si>
  <si>
    <t>Orpat Oeh-1260 2000-Watt Fan Heater (Grey)</t>
  </si>
  <si>
    <t>Pro365 Indo Mocktails/Coffee Foamer/Cappuccino/Lemonade/Milk Frother (6 Months Warranty)</t>
  </si>
  <si>
    <t>Bajaj Dx-6 1000W Dry Iron With Advance Soleplate And Anti-Bacterial German Coating Technology, White</t>
  </si>
  <si>
    <t>Croma 500W Mixer Grinder With 3 Stainless Steel Leak-Proof Jars, 3 Speed &amp; Pulse Function, 2 Years Warranty (Crak4184, White &amp; Purple)</t>
  </si>
  <si>
    <t>Morphy Richards Ofr Room Heater, 09 Fin 2000 Watts Oil Filled Room Heater , Isi Approved (Ofr 9 Grey)</t>
  </si>
  <si>
    <t>Havells Aqua Plus 1.2 Litre Double Wall Kettle / 304 Stainless Steel Inner Body / Cool Touch Outer Body / Wider Mouth/ 2 Year Warranty (Black, 1500 Watt)</t>
  </si>
  <si>
    <t>Bajaj Splendora 3 Litre 3Kw Iwh Instant Water Heater (Geyser), White</t>
  </si>
  <si>
    <t>Kent 16052 Elegant Electric Glass Kettle 1.8L 2000 W | Blue Led Illumination | Borosilicate Glass Body | Boil Drying Protection | Used As Boiler | Milk | Tea | Water &amp; Soup | 1 Year Warranty</t>
  </si>
  <si>
    <t>Bajaj New Shakti Neo 15L Vertical Storage Water Heater (Geyser 15 Litres) 4 Star Bee Rated Heater For Water Heating With Titanium Armour, Swirl Flow Technology, Glasslined Tank (White), 1 Yr Warranty</t>
  </si>
  <si>
    <t>Lifelong Llmg23 Power Pro 500-Watt Mixer Grinder With 3 Jars (Liquidizing, Wet Grinding And Chutney Jar), Stainless Steel Blades, 1 Year Warranty (Black)</t>
  </si>
  <si>
    <t>Bajaj Majesty Dx-11 1000W Dry Iron With Advance Soleplate And Anti-Bacterial German Coating Technology, White And Blue</t>
  </si>
  <si>
    <t>Bajaj Rex 500W Mixer Grinder With Nutri-Pro Feature, 3 Jars, White</t>
  </si>
  <si>
    <t>Lifelong Llek15 Electric Kettle 1.5L With Stainless Steel Body, Easy And Fast Boiling Of Water For Instant Noodles, Soup, Tea Etc. (1 Year Warranty, Silver)</t>
  </si>
  <si>
    <t>Lifelong Llqh922 Regalia 800 W (Isi Certified) Quartz Room Heater With 2 Power Settings, Overheating Protection, 2 Rod Heater (1 Year Warranty, White)</t>
  </si>
  <si>
    <t>R B Nova Lint/Fabric Shaver For Cloths, Lint Remover For Woolen Sweaters, Blankets, Jackets/Burr Remover Pill Remover From Carpets, Pack Of 1</t>
  </si>
  <si>
    <t>Inalsa Electric Kettle 1.5 Litre With Stainless Steel Body - Absa|Auto Shut Off &amp; Boil Dry Protection Safety Features| Cordless Base &amp; Cord Winder|Hot Water Kettle |Water Heater Jug</t>
  </si>
  <si>
    <t>Prestige Pic 20 1600 Watt Induction Cooktop With Push Button (Black)</t>
  </si>
  <si>
    <t>Pigeon Healthifry Digital Air Fryer, 360¬∞ High Speed Air Circulation Technology 1200 W With Non-Stick 4.2 L Basket - Green</t>
  </si>
  <si>
    <t>Prettykrafts Laundry Basket For Clothes With Lid &amp; Handles, Toys Organiser, 75 Ltr Black &amp; Grey</t>
  </si>
  <si>
    <t>Philips Gc1905 1440-Watt Steam Iron With Spray (Blue)</t>
  </si>
  <si>
    <t>Havells Immersion Hb15 1500 Watt (White Blue)</t>
  </si>
  <si>
    <t>Agaro Lr2007 Lint Remover, Rechargeable, For Woolen Sweaters, Blankets, Jackets, Burr Remover, Pill Remover From Carpets, Curtains</t>
  </si>
  <si>
    <t>Pigeon 1.5 Litre Hot Kettle And Stainless Steel Water Bottle Combo Used For Boiling Water, Making Tea And Coffee, Instant Noodles, Soup, 1500 Watt With Auto Shut- Off Feature - (Silver)</t>
  </si>
  <si>
    <t>Nutripro Juicer Mixer Grinder - Smoothie Maker - 500 Watts (3 Jars 2 Blades)</t>
  </si>
  <si>
    <t>Philips Gc026/30 Fabric Shaver, Lint Remover For Woolen Sweaters, Blankets, Jackets/Burr Remover Pill Remover From Carpets, Curtains (White)</t>
  </si>
  <si>
    <t>Agaro Regal 800 Watts Handheld Vacuum Cleaner, Lightweight &amp; Durable Body, Small/Mini Size ( Black)</t>
  </si>
  <si>
    <t>Philips Viva Collection Hd4928/01 2100-Watt Induction Cooktop With Feather Touch Sensor And Crystal Glass Plate (Black)</t>
  </si>
  <si>
    <t>Pigeon By Stovekraft Abs Plastic Acer Plus Induction Cooktop 1800 Watts With Feather Touch Control - Black</t>
  </si>
  <si>
    <t>Agaro Esteem Multi Kettle 1.2 Litre, 600W With 3 Heating Modes &amp; Rapid Boil Technology</t>
  </si>
  <si>
    <t>Bajaj Minor 1000 Watts Radiant Room Heater (Steel, Isi Approved)</t>
  </si>
  <si>
    <t>Soflin Egg Boiler Electric Automatic Off 7 Egg Poacher For Steaming, Cooking, Boiling And Frying (400 Watts, Blue)</t>
  </si>
  <si>
    <t>Lifelong Llqh925 Dyno Quartz Heater 2 Power Settings Tip Over Cut-Off Switch 800 Watt Silent Operation Power Indicator 2 Rod Room Heater (1 Year Warranty, Grey)</t>
  </si>
  <si>
    <t>Prestige Sandwich Maker Pgmfd 01, Black</t>
  </si>
  <si>
    <t>Orient Electric Fabrijoy Difj10Bp 1000-Watt Dry Iron, Non-Stick (White And Blue)</t>
  </si>
  <si>
    <t>Lifelong Llfh921 Regalia 2000 W Fan Heater, 3 Air Settings, Room Heater With Overheating Protection, 1 Year Warranty ( White, (Isi Certified, Ideal For Small To Medium Room/Area)</t>
  </si>
  <si>
    <t>Philips Gc181 Heavy Weight 1000-Watt Dry Iron, Pack Of 1</t>
  </si>
  <si>
    <t>Bulfyss Usb Rechargeable Lint Remover Fabric Shaver Pet Hair Remover, Effectively And Quickly Remove Fuzz For Clothes, Sweater, Couch, Sofa, Blanket, Curtain, Wool, Cashmere (Grey, 1 Year Warranty)</t>
  </si>
  <si>
    <t>Bajaj Dx-7 1000W Dry Iron With Advance Soleplate And Anti-Bacterial German Coating Technology, White</t>
  </si>
  <si>
    <t>Bajaj New Shakti Neo 25L Vertical Storage Water Heater (Geyser 25 Litres) 4 Star Bee Rated Heater For Water Heating With Titanium Armour, Swirl Flow Technology, Glasslined Tank(White), 1 Yr Warranty</t>
  </si>
  <si>
    <t>Philips Handheld Garment Steamer Sth3000/20 - Compact &amp; Foldable, Convenient Vertical Steaming, 1000 Watt Quick Heat Up, Up To 20G/Min, Kills 99.9%* Bacteria (Reno Blue), Small</t>
  </si>
  <si>
    <t>Room Heater Warmer Wall-Outlet 400 Watts Electric Handy Room Heater (Room Heaters Home For Bedroom, Reading Books, Work, Bathrooms, Rooms, Offices, Home Offices,2022</t>
  </si>
  <si>
    <t>Wonderchef Nutri-Blend Mixer, Grinder &amp; Blender | Powerful 400W 22000 Rpm Motor | Stainless Steel Blades | 2 Unbreakable Jars | 2 Years Warranty | Online Recipe Book By Chef Sanjeev Kapoor | Black</t>
  </si>
  <si>
    <t>Usha Armor Ar1100Wb 1100 W Dry Iron With Black Weilburger Soleplate (Purple)</t>
  </si>
  <si>
    <t>Butterfly Ekn 1.5-Litre Electric Kettle (Silver With Black)</t>
  </si>
  <si>
    <t>Crompton Arno Neo 15-L 5 Star Rated Storage Water Heater (Geyser) With Advanced 3 Level Safety (Grey)</t>
  </si>
  <si>
    <t>Borosil Chef Delite Bch20Dbb21 300-Watt Chopper (Black)</t>
  </si>
  <si>
    <t>Kent 16055 Amaze Cool Touch Electric Kettle 1.8 L 1500 W | Plastic Outer &amp; Stainless Steel Inside Body | Auto Shut Off Over Heating Protection | Multipurpose Hot Water Kettle | 1 Year Warranty</t>
  </si>
  <si>
    <t>Prestige Iris Plus 750 Watt Mixer Grinder</t>
  </si>
  <si>
    <t>Simxen Egg Boiler Electric Automatic Off 7 Egg Poacher For Steaming, Cooking Also Boiling And Frying 400 W (Blue, Pink)</t>
  </si>
  <si>
    <t>Amazon Basics 2000/1000 Watt Room Heater With Adjustable Thermostat (Isi Certified, White Color, Ideal For Small To Medium Room/Area)</t>
  </si>
  <si>
    <t>Healthsense Weight Machine For Kitchen, Kitchen Food Weighing Scale For Health, Fitness, Home Baking &amp; Cooking With Hanging Design, Touch Button, Tare Function &amp; 1 Year Warranty ‚Äì Chef-Mate Ks 40</t>
  </si>
  <si>
    <t>Bajaj New Shakti Neo 10L Vertical Storage Water Heater (Geyser 10 Litres) 4 Star Bee Rated Heater For Water Heating With Titanium Armour, Swirl Flow Technology, Glasslined Tank(White), 1 Yr Warranty</t>
  </si>
  <si>
    <t>Bosch Pro 1000W Mixer Grinder Mgm8842Min - Black</t>
  </si>
  <si>
    <t>Bulfyss Stainless Steel Digital Kitchen Weighing Scale &amp; Food Weight Machine For Diet, Nutrition, Health, Fitness, Baking &amp; Cooking (5Kgs, Stainless Steel, 2 Years Warranty)</t>
  </si>
  <si>
    <t>Vr 18 Pcs - 3 Different Size Plastic Food Snack Bag Pouch Clip Sealer Large, Medium, Small Plastic Snack Seal Sealing Bag Clips Vacuum Sealer (Set Of 18, Multi-Color) (Multicolor)</t>
  </si>
  <si>
    <t>Orient Electric Apex-Fx 1200Mm Ultra High Speed 400 Rpm Ceiling Fan (Brown)</t>
  </si>
  <si>
    <t>Prettykrafts Folding Laundry Basket For Clothes With Lid &amp; Handle, Toys Organiser, 75 Litre, (Pack Of 1), Mushroom Print</t>
  </si>
  <si>
    <t>Bajaj Majesty Rx11 2000 Watts Heat Convector Room Heater (White, Isi Approved)</t>
  </si>
  <si>
    <t>Eureka Forbes Trendy Zip 1000 Watts Powerful Suction Vacuum Cleaner With Resuable Dust Bag &amp; 5 Accessories,1 Year Warrantycompact,Light Weight &amp; Easy To Use (Black)</t>
  </si>
  <si>
    <t>Pigeon By Stovekraft Quartz Electric Kettle (14299) 1.7 Litre With Stainless Steel Body, Used For Boiling Water, Making Tea And Coffee, Instant Noodles, Soup Etc. 1500 Watt (Silver)</t>
  </si>
  <si>
    <t>Maharaja Whiteline Lava Neo 1200-Watts Halogen Heater (White And Red)</t>
  </si>
  <si>
    <t>Bajaj Dx-2 600W Dry Iron With Advance Soleplate And Anti-Bacterial German Coating Technology, Black</t>
  </si>
  <si>
    <t>Agaro Supreme High Pressure Washer, 1800 Watts, 120 Bars, 6.5L/Min Flow Rate, 8 Meters Outlet Hose, Portable, For Car,Bike And Home Cleaning Purpose, Black And Orange</t>
  </si>
  <si>
    <t>Bajaj Deluxe 2000 Watts Halogen Room Heater (Steel, Isi Approved), Multicolor</t>
  </si>
  <si>
    <t>Orpat Hhb-100E Wob 250-Watt Hand Blender (White)</t>
  </si>
  <si>
    <t>Gilton Egg Boiler Electric Automatic Off 7 Egg Poacher For Steaming, Cooking Also Boiling And Frying, Multi Color</t>
  </si>
  <si>
    <t>Healthsense Chef-Mate Ks 33 Digital Kitchen Weighing Scale &amp; Food Weight Machine For Health, Fitness, Home Baking &amp; Cooking With Free Bowl, 1 Year Warranty &amp; Batteries Included</t>
  </si>
  <si>
    <t>Philips Digital Air Fryer Hd9252/90 With Touch Panel, Uses Up To 90% Less Fat, 7 Pre-Set Menu, 1400W, 4.1 Liter, With Rapid Air Technology (Black), Large</t>
  </si>
  <si>
    <t>Milton Go Electro 2.0 Stainless Steel Electric Kettle, 1 Piece, 2 Litres, Silver | Power Indicator | 1500 Watts | Auto Cut-Off | Detachable 360 Degree Connector | Boiler For Water</t>
  </si>
  <si>
    <t>Philips Daily Collection Hd2582/00 830-Watt 2-Slice Pop-Up Toaster (White)</t>
  </si>
  <si>
    <t>Crompton Insta Comfy 800 Watt Room Heater With 2 Heat Settings(Grey Blue)</t>
  </si>
  <si>
    <t>Usha Heat Convector 812 T 2000-Watt With Instant Heating Feature (Black)</t>
  </si>
  <si>
    <t>Philips Hl7756/00 Mixer Grinder, 750W, 3 Jars (Black)</t>
  </si>
  <si>
    <t>Kuber Industries Waterproof Round Non Wovan Laundry Bag/Hamper|Metalic Printed With Handles|Foldable Bin &amp; 45 Liter Capicity|Size 37 X 37 X 49, Pack Of 1 (Beige &amp; Brown)-Kubmart11450</t>
  </si>
  <si>
    <t>Lifelong Llmg93 500 Watt Duos Mixer Grinder, 2 Stainless Steel Jar (Liquidizing And Chutney Jar)| Abs Body, Stainless Steel Blades, 3 Speed Options With Whip (1 Year Warranty, Black)</t>
  </si>
  <si>
    <t>Ikea Frother For Milk</t>
  </si>
  <si>
    <t>Crompton Insta Comfort Heater 2000 Watts Heat Convector With Adjustable Thermostats, Hybrid Cyan, Standard (‚Äéacgrh- Instacomfort)</t>
  </si>
  <si>
    <t>Pigeon Kessel Multipurpose Kettle (12173) 1.2 Litres With Stainless Steel Body, Used For Boiling Water And Milk, Tea, Coffee, Oats, Noodles, Soup Etc. 600 Watt (Black &amp; Silver)</t>
  </si>
  <si>
    <t>C (Device) Lint Remover For Woolen Clothes, Electric Lint Remover, Best Lint Shaver For Clothes Pack Of 1</t>
  </si>
  <si>
    <t>Pigeon By Stovekraft 2 Slice Auto Pop Up Toaster. A Smart Bread Toaster For Your Home (750 Watt) (Black)</t>
  </si>
  <si>
    <t>Bajaj Ofr Room Heater, 13 Fin 2900 Watts Oil Filled Room Heater With 400W Ptc Ceramic Fan Heater, Isi Approved (Majesty 13F Plus Black)</t>
  </si>
  <si>
    <t>Luminous Vento Deluxe 150 Mm Exhaust Fan For Kitchen, Bathroom With Strong Air Suction, Rust Proof Body And Dust Protection Shutters (2-Year Warranty, White)</t>
  </si>
  <si>
    <t>Wipro Vesta 1.8 Litre Cool Touch Electric Kettle With Auto Cut Off | Double Layer Outer Body | Triple Protection - Dry Boil, Steam &amp; Over Heat |Stainless Steel Inner Body | (Black, 1500 Watt)</t>
  </si>
  <si>
    <t>Kitchen Mart Stainless Steel South Indian Filter Coffee Drip Maker, Madras Kappi, Drip Decotion Maker160Ml (2 Cup)</t>
  </si>
  <si>
    <t>Hul Pureit Germkill Kit For Classic 23 L Water Purifier - 1500 L Capacity</t>
  </si>
  <si>
    <t>Hul Pureit Germkill Kit For Classic 23 L Water Purifier - 3000 L Capacity</t>
  </si>
  <si>
    <t>Prestige Iris 750 Watt Mixer Grinder With 3 Stainless Steel Jar + 1 Juicer Jar (White And Blue)</t>
  </si>
  <si>
    <t>Preethi Blue Leaf Diamond Mg-214 Mixer Grinder 750 Watt (Blue/White), 3 Jars &amp; Flexi Lid, Fbt Motor With 2Yr Guarantee &amp; Lifelong Free Service</t>
  </si>
  <si>
    <t>Kent Smart Multi Cooker Cum Kettle 1.2 Liter 800 Watts, Electric Cooker With Steamer &amp; Boiler For Idlis, Instant Noodles, Momos, Eggs, &amp; Steam Vegetables, Inner Stainless Steel &amp; Cool Touch Outer Body</t>
  </si>
  <si>
    <t>Instacuppa Portable Blender For Smoothie, Milk Shakes, Crushing Ice And Juices, Usb Rechargeable Personal Blender Machine For Kitchen With 2000 Mah Rechargeable Battery, 150 Watt Motor, 400 Ml</t>
  </si>
  <si>
    <t>Usha Ei 1602 1000 W Lightweight Dry Iron With Non-Stick Soleplate (Multi-Colour)</t>
  </si>
  <si>
    <t>Kent 16044 Hand Blender Stainless Steel 400 W | Variable Speed Control | Easy To Clean And Store | Low Noise Operation</t>
  </si>
  <si>
    <t>White Feather Portable Heat Sealer Mini Sealing Machine For Food Storage Vacuum Bag, Chip, Plastic, Snack Bags, Package Home Closer Storage Tool (Multicolor) Random Colour</t>
  </si>
  <si>
    <t>Crompton Ihl 152 1500-Watt Immersion Water Heater With Copper Heating Element (Black)</t>
  </si>
  <si>
    <t>Instacuppa Rechargeable Mini Electric Chopper - Stainless Steel Blades, One Touch Operation, For Mincing Garlic, Ginger, Onion, Vegetable, Meat, Nuts, (White, 250 Ml, Pack Of 1, 45 Watts)</t>
  </si>
  <si>
    <t>Philips Powerpro Fc9352/01 Compact Bagless Vacuum Cleaner (Blue)</t>
  </si>
  <si>
    <t>Saiellin Electric Lint Remover For Clothes Fabric Shaver Lint Shaver For Woolen Clothes Blanket Jackets Stainless Steel Blades, Clothes And Furniture Lint Roller For Fabrics Portable Lint Shavers (White Orange)</t>
  </si>
  <si>
    <t>Prestige Prwo 1.8-2 700-Watts Delight Electric Rice Cooker With 2 Aluminium Cooking Pans - 1.8 Liters, White</t>
  </si>
  <si>
    <t>Swiffer Instant Electric Water Heater Faucet Tap Home-Kitchen Instantaneous Water Heater Tank Less For Tap, Led Electric Head Water Heaters Tail Gallon Comfort(3000W) ((Pack Of 1))</t>
  </si>
  <si>
    <t>Instacuppa Portable Blender For Smoothie, Milk Shakes, Crushing Ice And Juices, Usb Rechargeable Personal Blender Machine For Kitchen With 4000 Mah Rechargeable Battery, 230 Watt Motor, 500 Ml</t>
  </si>
  <si>
    <t>Lifelong Llwh106 Flash 3 Litres Instant Water Heater For Home Use, 8 Bar Pressure,Power On/Off Indicator And Advanced Safety, (3000W, Isi Certified, 2 Years Warranty)</t>
  </si>
  <si>
    <t>Hindware Atlantic Compacto 3 Litre Instant Water Heater With Stainless Steel Tank, Robust Construction, Pressure Relief Valve And I-Thermostat Feature (White And Grey)</t>
  </si>
  <si>
    <t>Atom Selves-Mh 200 Gm Digital Pocket Scale</t>
  </si>
  <si>
    <t>Crompton Instabliss 3-L Instant Water Heater (Geyser) With Advanced 4 Level Safety</t>
  </si>
  <si>
    <t>Croma 1100 W Dry Iron With Weilburger Dual Soleplate Coating (Crshah702Sir11, White)</t>
  </si>
  <si>
    <t>Lint Roller With 40 Paper Sheets, 22 X 5 Cm (Grey)</t>
  </si>
  <si>
    <t>Portable Lint Remover Pet Fur Remover Clothes Fuzz Remover Pet Hairball Quick Epilator Shaver Removing Dust Pet Hair From Clothing Furniture Perfect For Clothing,Furniture,Couch,Carpet (Standard)</t>
  </si>
  <si>
    <t>Atomberg Renesa 1200Mm Bldc Motor With Remote 3 Blade Energy Saving Ceiling Fan (Matt Black)</t>
  </si>
  <si>
    <t>Pigeon By Stovekraft Amaze Plus Electric Kettle (14313) With Stainless Steel Body, 1.8 Litre, Used For Boiling Water, Making Tea And Coffee, Instant Noodles, Soup Etc. 1500 Watt (Silver)</t>
  </si>
  <si>
    <t>Usha Cookjoy (Cj1600Wpc) 1600 Watt Induction Cooktop (Black)</t>
  </si>
  <si>
    <t>Reffair Ax30 [Max] Portable Air Purifier For Car, Home &amp; Office | Smart Ionizer Function | H13 Grade True Hepa Filter [Internationally Tested] Aromabuds Fragrance Option - Black</t>
  </si>
  <si>
    <t>!!1000 Watt/2000-Watt Room Heater!! Fan Heater!!Pure White!!Hn-2500!!Made In India!!</t>
  </si>
  <si>
    <t>Eureka Forbes Wet &amp; Dry Ultimo 1400 Watts Multipurpose Vacuum Cleaner,Power Suction &amp; Blower With 20 Litres Tank Capacity,6 Accessories,1 Year Warranty,Compact,Light Weight &amp; Easy To Use (Red)</t>
  </si>
  <si>
    <t>Activa Heat-Max 2000 Watts Room Heater (White Color ) With Abs Body</t>
  </si>
  <si>
    <t>Philips Hl1655/00 Hand Blender, White Jar 250W</t>
  </si>
  <si>
    <t>Bajaj Dx-2 600W Dry Iron With Advance Soleplate And Anti-Bacterial German Coating Technology, Grey</t>
  </si>
  <si>
    <t>Homeistic Applience‚Ñ¢ Instant Electric Water Heater Faucet Tap For Kitchen And Bathroom Sink Digital Water Heating Tap With Shower Head Abs Body- Shock Proof (Pack Of 1. White)</t>
  </si>
  <si>
    <t>Kitchenwell 18Pc Plastic Food Snack Bag Pouch Clip Sealer For Keeping Food Fresh For Home, Kitchen, Camping Snack Seal Sealing Bag Clips (Multi-Color) | (Pack Of 18)|</t>
  </si>
  <si>
    <t>Havells Instanio 10 Litre Storage Water Heater With Flexi Pipe And Free Installation (White Blue)</t>
  </si>
  <si>
    <t>Prestige Pic 16.0+ 1900W Induction Cooktop With Soft Touch Push Buttons (Black)</t>
  </si>
  <si>
    <t>Agaro 33398 Rapid 1000-Watt, 10-Litre Wet &amp; Dry Vacuum Cleaner, With Blower Function (Red &amp; Black)</t>
  </si>
  <si>
    <t>Kent 16026 Electric Kettle Stainless Steel 1.8 L | 1500W | Superfast Boiling | Auto Shut-Off | Boil Dry Protection | 360¬∞ Rotating Base | Water Level Indicator</t>
  </si>
  <si>
    <t>Skytone Stainless Steel Electric Meat Grinders With Bowl 700W Heavy For Kitchen Food Chopper, Meat, Vegetables, Onion , Garlic Slicer Dicer, Fruit &amp; Nuts Blender (2L, 700 Watts)</t>
  </si>
  <si>
    <t>Kent 16088 Vogue Electric Kettle 1.8 Litre 1500 W | Stainless Steel Body | Auto Shut Off Over Heating Protection | 1 Year Warranty</t>
  </si>
  <si>
    <t>Eureka Forbes Supervac 1600 Watts Powerful Suction,Bagless Vacuum Cleaner With Cyclonic Technology,7 Accessories,1 Year Warranty,Compact,Lightweight &amp; Easy To Use (Red)</t>
  </si>
  <si>
    <t>Mi Air Purifier 3 With True Hepa Filter, Removes Air Pollutants, Smoke, Odor, Bacteria &amp; Viruses With 99.97% Efficiency, Coverage Area Up To 484 Sq. Ft., Wi-Fi &amp; Voice Control - Alexa/Ga (White)</t>
  </si>
  <si>
    <t>Havells Ambrose 1200Mm Ceiling Fan (Gold Mist Wood)</t>
  </si>
  <si>
    <t>Prettykrafts Laundry Bag / Basket For Dirty Clothes, Folding Round Laundry Bag,Set Of 2, Black Wave</t>
  </si>
  <si>
    <t>Fabware Lint Remover For Clothes - Sticky Lint Roller For Clothes, Furniture, Wool, Coat, Car Seats, Carpet, Fabric, Dust Cleaner, Pet Hair Remover With 1 Handle &amp; 1 Refill Total 60 Sheets &amp; 1 Cover</t>
  </si>
  <si>
    <t>Brayden Fito Atom Rechargeable Smoothie Blender With 2000 Mah Battery And 3.7V Motor With 400Ml Tritan Jar (Blue)</t>
  </si>
  <si>
    <t>Bajaj Frore 1200 Mm Ceiling Fan (Brown)</t>
  </si>
  <si>
    <t>Venus Digital Kitchen Weighing Scale &amp; Food Weight Machine For Health, Fitness, Home Baking &amp; Cooking Scale, 2 Year Warranty &amp; Battery Included (Weighing Scale Without Bowl) Capacity 10 Kg, 1 Gm</t>
  </si>
  <si>
    <t>Bajaj Atx 4 750-Watt Pop-Up Toaster (White)</t>
  </si>
  <si>
    <t>Coway Professional Air Purifier For Home, Longest Filter Life 8500 Hrs, Green True Hepa Filter, Traps 99.99% Virus &amp; Pm 0.1 Particles, Warranty 7 Years (Airmega 150 (Ap-1019C))</t>
  </si>
  <si>
    <t>Kent Gold Optima Gravity Water Purifier (11016) | Uf Technology Based | Non-Electric &amp; Chemical Free | Counter Top | 10L Storage | White</t>
  </si>
  <si>
    <t>Homepack 750W Radiant Room Home Office Heaters For Winter</t>
  </si>
  <si>
    <t>Bajaj Rex 750W Mixer Grinder With Nutri Pro Feature, 4 Jars, White</t>
  </si>
  <si>
    <t>Heart Home Waterproof Round Non Wovan Laundry Bag/Hamper|Metalic Printed With Handles|Foldable Bin &amp; 45 Liter Capicity|Size 37 X 37 X 49, Pack Of 1 (Grey &amp; Black)-Heartxy11447</t>
  </si>
  <si>
    <t>Milton Smart Egg Boiler 360-Watts (Transparent And Silver Grey), Boil Up To 7 Eggs</t>
  </si>
  <si>
    <t>Ibell Sek15L Premium 1.5 Litre Stainless Steel Electric Kettle,1500W Auto Cut-Off Feature,Silver With Black</t>
  </si>
  <si>
    <t>Tosaa T2Stsr Sandwich Gas Toaster Regular (Black)</t>
  </si>
  <si>
    <t>V-Guard Divino 5 Star Rated 15 Litre Storage Water Heater (Geyser) With Advanced Safety Features, White</t>
  </si>
  <si>
    <t>Akiara¬Æ - Makes Life Easy Mini Sewing Machine With Table Set | Tailoring Machine | Hand Sewing Machine With Extension Table, Foot Pedal, Adapter</t>
  </si>
  <si>
    <t>Usha Steam Pro Si 3713, 1300 W Steam Iron, Powerful Steam Output Up To 18 G/Min, Non-Stick Soleplate (White &amp; Blue)</t>
  </si>
  <si>
    <t>Wonderchef Nutri-Blend Complete Kitchen Machine | 22000 Rpm Mixer Grinder, Blender, Chopper, Juicer | 400W Powerful Motor | Ss Blades | 4 Unbreakable Jars | 2 Years Warranty | Online Recipe Book By Chef Sanjeev Kapoor | Black</t>
  </si>
  <si>
    <t>Widewings Electric Handheld Milk Wand Mixer Frother For Latte Coffee Hot Milk, Milk Frother For Coffee, Egg Beater, Hand Blender, Coffee Beater With Stand</t>
  </si>
  <si>
    <t>Morphy Richards Icon Superb 750W Mixer Grinder, 4 Jars, Silver And Black</t>
  </si>
  <si>
    <t>Philips Handheld Garment Steamer Gc360/30 - Vertical &amp; Horizontal Steaming, 1200 Watt, Up To 22G/Min</t>
  </si>
  <si>
    <t>Vedini Transparent Empty Refillable Reusable Fine Mist Spray Bottle For Perfume, Travel With Diy Sticker Set ( 100Ml, Pack Of 4)</t>
  </si>
  <si>
    <t>Crompton Sea Sapphira 1200 Mm Ultra High Speed 3 Blade Ceiling Fan (Lustre Brown, Pack Of 1)</t>
  </si>
  <si>
    <t>Kuber Industries Waterproof Canvas Laundry Bag/Hamper|Metalic Printed With Handles|Foldable Bin &amp; 45 Liter Capicity|Size 37 X 37 X 46, Pack Of 1 (Brown)</t>
  </si>
  <si>
    <t>Jm Seller 180 W 2021 Edition Electric Beater High Speed Hand Mixer Egg Beater For Cake Making And Whipping Cream With 7 Speed Control (White) With Free Spatula And Oil Brush</t>
  </si>
  <si>
    <t>Oratech Coffee Frother Electric, Milk Frother Electric, Coffee Beater, Cappuccino Maker, Coffee Foamer, Mocktail Mixer, Coffee Foam Maker, Coffee Whisker Electric, Froth Maker, Coffee Stirrers Electric, Coffee Frothers, Coffee Blender, (6 Month Warranty) (Multicolour)</t>
  </si>
  <si>
    <t>Pick Ur Needs¬Æ Lint Remover For Clothes High Range Rechargeable Lint Shaver For All Types Of Clothes, Fabrics, Blanket With 1 Extra Blade Multicolor (Rechargeable)</t>
  </si>
  <si>
    <t>Rico Japanese Technology Rechargeable Wireless Electric Chopper With Replacement Warranty - Stainless Steel Blades, One Touch Operation, 10 Seconds Chopping, Mincing Vegetable, Meat - 250 Ml, 30 Watts</t>
  </si>
  <si>
    <t>Butterfly Smart Wet Grinder, 2L (White) With Coconut Scrapper Attachment, Output - 150 W, Input 260 W</t>
  </si>
  <si>
    <t>Agaro Marvel 9 Liters Oven Toaster Griller, Cake Baking Otg (Black)</t>
  </si>
  <si>
    <t>Philips Gc1920/28 1440-Watt Non-Stick Soleplate Steam Iron</t>
  </si>
  <si>
    <t>Havells Ofr 13 Wave Fin With Ptc Fan Heater 2900 Watts (Black)</t>
  </si>
  <si>
    <t>Bajaj Dhx-9 1000W Heavy Weight Dry Iron With Advance Soleplate And Anti-Bacterial German Coating Technology, Ivory</t>
  </si>
  <si>
    <t>Aquasure From Aquaguard Amaze Ro+Uv+Mtds,7L Storage Water Purifier,Suitable For Borewell,Tanker,Municipal Water (Grey) From Eureka Forbes</t>
  </si>
  <si>
    <t>Royal Step Portable Electric Usb Juice Maker Juicer Bottle Blender Grinder Mixer,6 Blades Rechargeable Bottle With (Multii) (Multi Colour 6 Bled Juicer Mixer)</t>
  </si>
  <si>
    <t>Kent 16068 Zoom Vacuum Cleaner For Home And Car 130 W | Cordless, Hoseless, Rechargeable Hepa Filters Vacuum Cleaner With Cyclonic Technology | Bagless Design And Multi Nozzle Operation | Blue</t>
  </si>
  <si>
    <t>Enem Sealing Machine | 12 Inch (300 Mm) | 1 Year Warranty | Full Customer Support | Beep Sound Function | Plastic Packing Machine | Plastic Bag Sealing Machine | Heat Sealer Machine | Plastic Sealing Machine | Blue | Made In India</t>
  </si>
  <si>
    <t>Wipro Vesta 1200 Watt Gd203 Heavyweight Automatic Dry Iron| Quick Heat Up| Anti Bacterial German Weilburger Double Coated Black Soleplate |2 Years Warranty</t>
  </si>
  <si>
    <t>Inalsa Electric Kettle Prism Inox - 1350 W With Led Illumination &amp; Boro-Silicate Body, 1.8 L Capacity Along With Cordless Base, 2 Year Warranty (Black)</t>
  </si>
  <si>
    <t>Vrprime Lint Roller Lint Remover For Clothes, Pet | 360 Sheets Reusable Sticky Easy-Tear Sheet Brush For Clothes, Furniture, Carpet, Dog Fur, Sweater, Dust &amp; Dirt (4 Rolls - 90 Sheet Each Roll)</t>
  </si>
  <si>
    <t>Philips Ac1215/20 Air Purifier, Removes 99.97% Airborne Pollutants, 4-Stage Filtration With True Hepa Filter (White)</t>
  </si>
  <si>
    <t>Eopora Ptc Ceramic Fast Heating Room Heater For Bedroom, 1500/1000 Watts Room Heater For Home, Electric Heater, Electric Fan Heater For Home Office Bedroom (White)</t>
  </si>
  <si>
    <t>Usha Goliath Go1200Wg Heavy Weight 1200-Watt Dry Iron, 1.8 Kg(Red)</t>
  </si>
  <si>
    <t>Wipro Vesta Electric Egg Boiler, 360 Watts, 3 Boiling Modes, Stainless Steel Body And Heating Plate, Boils Up To 7 Eggs At A Time, Automatic Shut Down, White, Standard (Vb021070)</t>
  </si>
  <si>
    <t>Philips Viva Collection Hr1832/00 1.5-Litre400-Watt Juicer (Ink Black)</t>
  </si>
  <si>
    <t>Figment Handheld Milk Frother Rechargeable, 3-Speed Electric Frother For Coffee With 2 Whisks And Coffee Decoration Tool, Coffee Frother Mixer, Crescent Enterprises Vrw0.50Bk (A1)</t>
  </si>
  <si>
    <t>Swiss Military Vc03 Wireless Car Vacuum Cleaner | Wireless Vacuum Cleaner For Home, Car, Living Room | Wireless Vacuum Cleaner Dust Collection/Lighting Car Pet Hair Vacuum With Powerful Motor</t>
  </si>
  <si>
    <t>Zuvexa Usb Rechargeable Electric Foam Maker - Handheld Milk Wand Mixer Frother For Hot Milk, Hand Blender Coffee, Egg Beater (Black)</t>
  </si>
  <si>
    <t>Usha Ih2415 1500-Watt Immersion Heater (Silver)</t>
  </si>
  <si>
    <t>Activa Instant 3 Ltr 3 Kva Special Anti Rust Coated Tank Geyser With Full Abs Body With 5 Year Warranty Premium (White)</t>
  </si>
  <si>
    <t>Havells Instanio 1-Litre 3Kw Instant Water Heater (Geyser), White Blue</t>
  </si>
  <si>
    <t>Lifelong 2-In1 Egg Boiler And Poacher 500-Watt (Transparent And Silver Grey), Boil 8 Eggs, Poach 4 Eggs, Easy To Clean| 3 Boiling Modes, Stainless Steel Body And Heating Plate, Automatic Turn-Off</t>
  </si>
  <si>
    <t>Indias¬Æ‚Ñ¢ Electro-Instant Water Geyser A.B.S. Body Shock Proof Can Be Used In Bathroom, Kitchen, Wash Area, Hotels, Hospital Etc.</t>
  </si>
  <si>
    <t>Amazonbasics Induction Cooktop 1600 Watt (Black)</t>
  </si>
  <si>
    <t>Sui Generis Electric Handheld Milk Wand Mixer Frother For Latte Coffee Hot Milk, Milk Frother, Electric Coffee Beater, Egg Beater, Latte Maker, Mini Hand Blender Cappuccino Maker (Multicolor)</t>
  </si>
  <si>
    <t>Philips Air Fryer Hd9200/90, Uses Up To 90% Less Fat, 1400W, 4.1 Liter, With Rapid Air Technology (Black), Large</t>
  </si>
  <si>
    <t>Havells Bero Quartz Heater Black 800W 2 Heat Settings 2 Year Product Warranty</t>
  </si>
  <si>
    <t>Philips Easytouch Plus Standing Garment Steamer Gc523/60 - 1600 Watt, 5 Steam Settings, Up To 32 G/Min Steam, With Double Pole</t>
  </si>
  <si>
    <t>Brayden Chopro, Electric Vegetable Chopper For Kitchen With 500 Ml Capacity, 400 Watts Copper Motor And 4 Bi-Level Ss Blades (Black)</t>
  </si>
  <si>
    <t>Wonderchef Nutri-Blend Mixer, Grinder &amp; Blender | Powerful 400W 22000 Rpm Motor | Stainless Steel Blades | 3 Unbreakable Jars | 2 Years Warranty | Online Recipe Book By Chef Sanjeev Kapoor | Black</t>
  </si>
  <si>
    <t>Usha Janome Dream Stitch Automatic Zig-Zag Electric Sewing Machine With 14 Stitch Function (White And Blue) With Free Sewing Kit Worth Rs 500</t>
  </si>
  <si>
    <t>Black+Decker Handheld Portable Garment Steamer 1500 Watts With Anti Calc (Violet)</t>
  </si>
  <si>
    <t>Personal Size Blender, Portable Blender, Battery Powered Usb Blender, With Four Blades, Mini Blender Travel Bottle For Juice, Shakes, And Smoothies (Pink)</t>
  </si>
  <si>
    <t>Sure From Aquaguard Delight Nxt Ro+Uv+Uf+Taste Adjuster(Mtds),6L Water Purifier,8 Stages Purification,Suitable For Borewell,Tanker,Municipal Water(Black) From Eureka Forbes</t>
  </si>
  <si>
    <t>Prettykrafts Laundry Basket For Clothes With Lid &amp; Handles, Toys Organiser, 75 Ltr Grey</t>
  </si>
  <si>
    <t>Tesora - Inspired By You Large Premium Electric Kettle 1.8L, Stainless Steel Inner Body - Auto Power Cut, Boil Dry Protection &amp; Cool Touch Double Wall, Portable | 1500 Watts |1 Year Warranty | (White)</t>
  </si>
  <si>
    <t>Agaro Ace 1600 Watts, 21.5 Kpa Suction Power, 21 Litres Wet &amp; Dry Stainless Steel Vacuum Cleaner With Blower Function And Washable Dust Bag</t>
  </si>
  <si>
    <t>Inalsa Hand Blender 1000 Watt With Chopper, Whisker, 600 Ml Multipurpose Jar|Variable Speed And Turbo Speed Function |100% Copper Motor |Low Noise |Anti-Splash Technology|2 Year Warranty</t>
  </si>
  <si>
    <t>Akiara - Makes Life Easy Electric Handy Sewing/Stitch Handheld Cordless Portable White Sewing Machine For Home Tailoring, Hand Machine | Mini Silai | White Hand Machine With Adapter</t>
  </si>
  <si>
    <t>Philips Easyspeed Plus Steam Iron Gc2145/20-2200W, Quick Heat Up With Up To 30 G/Min Steam, 110 G Steam Boost, Scratch Resistant Ceramic Soleplate, Vertical Steam &amp; Drip-Stop</t>
  </si>
  <si>
    <t>Inalsa Electric Chopper Bullet- 400 Watts With 100% Pure Copper Motor| Chop, Mince, Puree, Dice | Twin Blade Technology| 900 Ml Capacity| One Touch Operation, 1.30Mtr Long Power Cord (Black/Silver)</t>
  </si>
  <si>
    <t>Wipro Vesta Grill 1000 Watt Sandwich Maker |Dual Function-Sw Maker&amp;Griller|Non Stick Coat -Bpa&amp;Ptfe Free |Auto Temp Cut-Off| Height Control -180·∂Ø&amp;105·∂Ø |2 Year Warranty|Ss Finish|Standard Size</t>
  </si>
  <si>
    <t>Rico Irpro 1500 Watt Japanese Technology Electric Water Heater Immersion Rod Shockproof Protection &amp; Stainless Steel Heating Element For Instant Heating| Isi Certified 1 Year Replacement Warranty</t>
  </si>
  <si>
    <t>Eureka Forbes Active Clean 700 Watts Powerful Suction &amp; Blower Vacuum Cleaner With Washable Hepa Filter &amp; 6 Accessories,1 Year Warranty,Compact,Light Weight &amp; Easy To Use (Red &amp; Black)</t>
  </si>
  <si>
    <t>Csi International¬Æ Instant Water Geyser, Water Heater, Portable Water Heater, Geyser Made Of First Class Abs Plastic 3Kw (White)</t>
  </si>
  <si>
    <t>Hindware Atlantic Xceed 5L 3Kw Instant Water Heater With Copper Heating Element And High Grade Stainless Steel Tank</t>
  </si>
  <si>
    <t>Morphy Richards New Europa 800-Watt Espresso And Cappuccino 4-Cup Coffee Maker (Black)</t>
  </si>
  <si>
    <t>Lifelong Power - Pro 500 Watt 3 Jar Mixer Grinder With 3 Speed Control And 1100 Watt Dry Non-Stick Soleplate Iron Super Combo (White And Grey, 1 Year Warranty)</t>
  </si>
  <si>
    <t>Ibell Castor Ctek15L Premium 1.5 Litre Stainless Steel Electric Kettle,1500W Auto Cut-Off Feature,Silver</t>
  </si>
  <si>
    <t>Bajaj Pygmy Mini 110 Mm 10 W High Speed Operation, Usb Charging, Multi-Clip Function Personal Fan</t>
  </si>
  <si>
    <t>Crompton Instaglide 1000-Watts Dry Iron With American Heritage Coating, Pack Of 1 Iron</t>
  </si>
  <si>
    <t>Morphy Richards Aristo 2000 Watts Ptc Room Heater (White)</t>
  </si>
  <si>
    <t>Gadgetronics Digital Kitchen Weighing Scale &amp; Food Weight Machine For Health, Fitness, Home Baking &amp; Cooking (10 Kgs,1 Year Warranty &amp; Batteries Included)</t>
  </si>
  <si>
    <t>Hul Pureit Germkill Kit For Advanced 23 L Water Purifier - 3000 L Capacity, Sand, Multicolour</t>
  </si>
  <si>
    <t>Tom &amp; Jerry Folding Laundry Basket For Clothes With Lid &amp; Handle, Toys Organiser, 75 Litre, Green</t>
  </si>
  <si>
    <t>Ikea Little Loved Corner Produkt Milk-Frother, Coffee/Tea Frother, Handheld Milk Wand Mixer Frother, Black</t>
  </si>
  <si>
    <t>Philips Easyspeed Plus Steam Iron Gc2147/30-2400W, Quick Heat Up With Up To 30 G/Min Steam, 150G Steam Boost, Scratch Resistant Ceramic Soleplate, Vertical Steam, Drip-Stop</t>
  </si>
  <si>
    <t>Bajaj New Shakti Neo Plus 15 Litre 4 Star Rated Storage Water Heater (Geyser) With Multiple Safety System, White</t>
  </si>
  <si>
    <t>House Of Quirk Reusable Sticky Picker Cleaner Easy-Tear Sheets Travel Pet Hair Lint Rollers Brush (10Cm Sheet, Set Of 3 Rolls, 180 Sheets, 60 Sheets Each Roll Lint Roller Remover, Multicolour)</t>
  </si>
  <si>
    <t>Allin Exporters J66 Ultrasonic Humidifier Cool Mist Air Purifier For Dryness, Cold &amp; Cough Large Capacity For Room, Baby, Plants, Bedroom (2.4 L) (1 Year Warranty)</t>
  </si>
  <si>
    <t>Multifunctional 2 In 1 Electric Egg Boiling Steamer Egg Frying Pan Egg Boiler Electric Automatic Off With Egg Boiler Machine Non-Stick Electric Egg Frying Pan-Tiger Woods (Multy)</t>
  </si>
  <si>
    <t>Kent Electric Chopper-B For Kitchen 250 Watt | Chop, Mince, Puree, Whisk, 400 Ml Capacity | Stainless Steel Double Chopping Blades | Transparent Chopping Bowl | Anti-Skid | One Touch Operation | Black</t>
  </si>
  <si>
    <t>Crompton Amica 15-L 5 Star Rated Storage Water Heater (Geyser) With Free Installation (White)</t>
  </si>
  <si>
    <t>Eureka Forbes Car Vac 100 Watts Powerful Suction Vacuum Cleaner With Washable Hepa Filter, 3 Accessories,Compact,Light Weight &amp; Easy To Use (Black And Red)</t>
  </si>
  <si>
    <t>Kent 16025 Sandwich Grill 700W | Non-Toxic Ceramic Coating | Automatic Temperature Cut-Off With Led Indicator | Adjustable Height Control, Metallic Silver, Standard</t>
  </si>
  <si>
    <t>Candes Gloster All In One Silent Blower Fan Room Heater Ideal For Small And Medium Area, 2000 Watts (White)</t>
  </si>
  <si>
    <t>Inalsa Electric Fan Heater Hotty - 2000 Watts Variable Temperature Control Cool/Warm/Hot Air Selector | Over Heat Protection | Isi Certification, White</t>
  </si>
  <si>
    <t>Ibell Sm1301 3-In-1 Sandwich Maker With Detachable Plates For Toast / Waffle / Grill , 750 Watt (Black)</t>
  </si>
  <si>
    <t>Inalsa Vacuum Cleaner Wet And Dry Micro Wd10 With 3In1 Multifunction Wet/Dry/Blowing| 14Kpa Suction And Impact Resistant Polymer Tank,(Yellow/Black)</t>
  </si>
  <si>
    <t>Mr. Brand Portable Usb Juicer Electric Usb Juice Maker Mixer Bottle Blender Grinder Mixer,6 Blades Rechargeable Bottle With (Multi Color) (Multi Mixer 6 Bled)</t>
  </si>
  <si>
    <t>Crompton Hill Briz Deco 1200Mm (48 Inch) High Speed Designer Ceiling Fan (Smoked Brown)</t>
  </si>
  <si>
    <t>Sujata Powermatic Plus, Juicer Mixer Grinder With Chutney Jar, 900 Watts, 3 Jars (White)</t>
  </si>
  <si>
    <t>Aquadpure Copper + Mineral Ro+Uv+Uf 10 To 12 Liter Ro + Uv + Tds Adjuster Water Purifier With Copper Charge Technology Black &amp; Copper Best For Home And Office (Made In India)</t>
  </si>
  <si>
    <t>Amazon Basics 650 Watt Drip Coffee Maker With Borosilicate Carafe</t>
  </si>
  <si>
    <t>Crompton Insta Delight Fan Circulator Room Heater With 3 Heat Settings (Slate Grey &amp; Black, 2000 Watt)</t>
  </si>
  <si>
    <t>!!Haneul!!1000 Watt/2000-Watt Room Heater!! Fan Heater!!Pure White!!Hn-2500!!Made In India!!Thermoset!!</t>
  </si>
  <si>
    <t>Melbon Vm-905 2000-Watt Room Heater (Isi Certified, White Color) Ideal Electric Fan Heater For Small To Medium Room/Area (Plastic Body)</t>
  </si>
  <si>
    <t>Cello Eliza Plastic Laundry Bag/Basket, 50 Litres, Light Grey</t>
  </si>
  <si>
    <t>Activa 1200 Mm High Speed 390 Rpm Bee Approved 5 Star Rated Apsra Ceiling Fan Brown 2 Years Warranty</t>
  </si>
  <si>
    <t>Shakti Technology S5 High Pressure Car Washer Machine 1900 Watts And Pressure 125 Bar With 10 Meter Hose Pipe</t>
  </si>
  <si>
    <t>American Micronic- Imported Wet &amp; Dry Vacuum Cleaner, 21 Litre Stainless Steel With Blower &amp; Hepa Filter, 1600 Watts 100% Copper Motor 28 Kpa Suction With Washable Reusable Dust Bag (Red/Black/Steel)-Ami-Vcd21-1600Wdx</t>
  </si>
  <si>
    <t>Demokrazy New Nova Lint Cum Fuzz Remover For All Woolens Sweaters, Blankets, Jackets Remover Pill Remover From Carpets, Curtains (Pack Of 1)</t>
  </si>
  <si>
    <t>Instant Pot Air Fryer, Vortex 2Qt, Touch Control Panel, 360¬∞ Evencrisp‚Ñ¢ Technology, Uses 95 % Less Oil, 4-In-1 Appliance: Air Fry, Roast, Bake, Reheat (Vortex 1.97Litre, Black)</t>
  </si>
  <si>
    <t>Hul Pureit Eco Water Saver Mineral Ro+Uv+Mf As Wall Mounted/Counter Top Black 10L Water Purifier</t>
  </si>
  <si>
    <t>Livpure Glo Star Ro+Uv+Uf+Mineraliser - 7 L Storage Tank, 15 Lph Water Purifier For Home, Black</t>
  </si>
  <si>
    <t>Philips Hi113 1000-Watt Plastic Body Ptfe Coating Dry Iron, Pack Of 1</t>
  </si>
  <si>
    <t>Kuber Industries Round Non Woven Fabric Foldable Laundry Basket|Toy Storage Basket|Cloth Storage Basket With Handles| Capicity 45 Ltr (Grey &amp; Black)-Kubmart11446</t>
  </si>
  <si>
    <t>Preethi Mga-502 0.4-Litre Grind And Store Jar (White), Stainless Steel, Set Of 1</t>
  </si>
  <si>
    <t>Usha Aurora 1000 W Dry Iron With Innovative Tail Light Indicator, Weilburger Soleplate (White &amp; Grey)</t>
  </si>
  <si>
    <t>Ecovacs Deebot N8 2-In-1 Robotic Vacuum Cleaner, 2022 New Launch, Most Powerful Suction, Covers 2000+ Sq. Ft In One Charge, Advanced Dtof Technology With Ozmo Mopping (Deebot N8) - White</t>
  </si>
  <si>
    <t>Avnish Tap Water Purifier Filter Faucet 6 Layer Carbon Activated Dust Chlorine Remover Water Softener For Drinking Cartridge Alkaline Taps For Kitchen Sink Bathroom Wash Basin (6-Layer Filtration)</t>
  </si>
  <si>
    <t>Khaitan Orfin Fan Heater For Home And Kitchen-K0 2215</t>
  </si>
  <si>
    <t>Usha Rapidmix 500-Watt Copper Motor Mixer Grinder With 3 Jars And 5 Years Warranty(Sea Green/White)</t>
  </si>
  <si>
    <t>Csi International¬Æ Instant Water Geyser, Water Heater, Portable Water Heater, Geyser Made Of First Class Abs Plastic 3Kw (Red)</t>
  </si>
  <si>
    <t>Havells Gatik Neo 400Mm Pedestal Fan (Aqua Blue)</t>
  </si>
  <si>
    <t>Inalsa Upright Vacuum Cleaner, 2-In-1,Handheld &amp; Stick For Home &amp; Office Use,800W- With 16Kpa Strong Suction &amp; Hepa Filtration|0.8L Dust Tank|Includes Multiple Accessories,(Grey/Black)</t>
  </si>
  <si>
    <t>Royal Step - Amazon'S Brand - Portable Electric Usb Juice Maker Juicer Bottle Blender Grinder Mixer,4 Blades Rechargeable Bottle With (Multi Color) (Multi)</t>
  </si>
  <si>
    <t>Nirdambhay Mini Bag Sealer, 2 In 1 Heat Sealer And Cutter Handheld Sealing Machine Portable Bag Resealer Sealer For Plastic Bags Food Storage Snack Fresh Bag Sealer (Including 2 Aa Battery)</t>
  </si>
  <si>
    <t>Proven¬Æ Copper + Mineral Ro+Uv+Uf 10 To 12 Liter Ro + Uv + Tds Adjuster Water Purifier With Copper Charge Technology Black &amp; Copper Best For Home And Office (Made In India)</t>
  </si>
  <si>
    <t>Morphy Richards Daisy 1000W Dry Iron With American Heritage Non-Stick Coated Soleplate, White</t>
  </si>
  <si>
    <t>Wipro Vesta 1200 Watt Gd201 Lightweight Automatic Dry Iron| Quick Heat Up| Stylish &amp; Sleek |Anti Bacterial German Weilburger Double Coated Soleplate |2 Years Warranty</t>
  </si>
  <si>
    <t>Ao Smith Hse-Vas-X-015 Storage 15 Litre Vertical Water Heater (Geyser) White 4 Star</t>
  </si>
  <si>
    <t>Havells Festiva 1200Mm Dust Resistant Ceiling Fan (Gold Mist)</t>
  </si>
  <si>
    <t>Inalsa Vaccum Cleaner Handheld 800W High Powerful Motor- Dura Clean With Hepa Filtration &amp; Strong Powerful 16Kpa Suction| Lightweight, Compact &amp; Durable Body|Includes Multiple Accessories,(Grey/Black)</t>
  </si>
  <si>
    <t>Ibell Sm1515New Sandwich Maker With Floating Hinges, 1000Watt, Panini / Grill / Toast (Black)</t>
  </si>
  <si>
    <t>Aquaguard Aura Ro+Uv+Uf+Taste Adjuster(Mtds) With Active Copper &amp; Zinc 7L Water Purifier,8 Stages Of Purification,Suitable For Borewell,Tanker,Municipal Water(Black) From Eureka Forbes</t>
  </si>
  <si>
    <t>Havells Instanio 3-Litre 4.5Kw Instant Water Heater (Geyser), White Blue</t>
  </si>
  <si>
    <t>Milk Frother, Immersion Blender Cordlesss Foam Maker Usb Rechargeable Small Mixer Handheld With 2 Stainless Whisksôºåwisker For Stirring 3-Speed Adjustable Mini Frother For Cappuccino Latte Coffee Egg</t>
  </si>
  <si>
    <t>Panasonic Sr-Wa22H (E) Automatic Rice Cooker, Apple Green, 2.2 Liters</t>
  </si>
  <si>
    <t>Instacuppa Milk Frother For Coffee - Handheld Battery-Operated Electric Milk And Coffee Frother, Stainless Steel Whisk And Stand, Portable Foam Maker For Coffee, Cappuccino, Lattes, And Egg Beaters</t>
  </si>
  <si>
    <t>Goodscity Garment Steamer For Clothes, Steam Iron Press - Vertical &amp; Horizontal Steaming Up To 22G/Min, 1200 Watt, 230 Ml Water Tank &amp; 30 Sec Fast Heating (Gc 111)</t>
  </si>
  <si>
    <t>Solidaire 550-Watt Mixer Grinder With 3 Jars (Black) (Sld-550-B)</t>
  </si>
  <si>
    <t>Amazon Basics 300 W Hand Blender With Stainless Steel Stem For Hot/Cold Blending And In-Built Cord Hook, Isi-Marked, Black</t>
  </si>
  <si>
    <t>Orpat Hhb-100E 250-Watt Hand Blender (White)</t>
  </si>
  <si>
    <t>Healthsense Rechargeable Lint Remover For Clothes | Fuzz And Fur Remover | Electric Fabric Shaver, Trimmer For Clothes, Carpet, Sofa, Sweaters, Curtains | One-Year Warranty Included - New-Feel Lr350</t>
  </si>
  <si>
    <t>Agaro Classic Portable Yogurt Maker, 1.2L Capacity, Electric, Automatic, Grey And White, Medium (33603)</t>
  </si>
  <si>
    <t>Agaro Imperial 240-Watt Slow Juicer With Cold Press Technology</t>
  </si>
  <si>
    <t>Amazonbasics Cylinder Bagless Vacuum Cleaner With Power Suction, Low Sound, High Energy Efficiency And 2 Years Warranty (1.5L, Black)</t>
  </si>
  <si>
    <t>Crompton Ihl 251 1500-Watt Immersion Water Heater With Copper Heating Element And Ip 68 Protection</t>
  </si>
  <si>
    <t>Saiellin Room Heater For Home 2000 Watts Room Heater For Bedroom | Isi Approved With 1 Year Warranty | For 250 Sq. Feet Blower Heater &amp; Room Heaters Home For Winters</t>
  </si>
  <si>
    <t>Bajaj Majesty Duetto Gas 6 Ltr Vertical Water Heater ( Lpg), White</t>
  </si>
  <si>
    <t>Black + Decker Bd Bxir2201In 2200-Watt Cord &amp; Cordless Steam Iron (Green)</t>
  </si>
  <si>
    <t>Longway Blaze 2 Rod Quartz Room Heater (White, Gray, 800 Watts)</t>
  </si>
  <si>
    <t>Prestige Pwg 07 Wet Grinder, 2L (Multicolor) With Coconut Scraper And Atta Kneader Attachments, 200 Watt</t>
  </si>
  <si>
    <t>Pigeon Zest Mixer Grinder 3 Speed Control 750 Watt Powerful Copper Motor With 3 Stainless Steel Jars For Dry Grinding, Wet Grinding And Making Chutney And 3 Polycarbonate Lids - Blue</t>
  </si>
  <si>
    <t>Crompton Solarium Qube 15-L 5 Star Rated Storage Water Heater (Geyser) With Free Installation And Connection Pipes (White And Black)</t>
  </si>
  <si>
    <t>Singer Aroma 1.8 Liter Electric Kettle High Grade Stainless Steel With Cool And Touch Body And Cordless Base, 1500 Watts, Auto Shut Off With Dry Boiling (Silver/Black)</t>
  </si>
  <si>
    <t>Orient Electric Aura Neo Instant 3L Water Heater (Geyser), 5-Level Safety Shield, Stainless Steel Tank (White &amp; Turquoise)</t>
  </si>
  <si>
    <t>Crompton Brio 1000-Watts Dry Iron With Weilburger Coating (Sky Blue And White)</t>
  </si>
  <si>
    <t>Racold Eterno Pro 25L Vertical 5 Star Storage Water Heater (Geyser) With Free Standard Installation And Free Installation Pipes</t>
  </si>
  <si>
    <t>Lg 1.5 Ton 5 Star Ai Dual Inverter Split Ac (Copper, Super Convertible 6-In-1 Cooling, Hd Filter With Anti-Virus Protection, 2022 Model, Ps-Q19Ynze, White)</t>
  </si>
  <si>
    <t>Eureka Forbes Aquasure Amrit Twin Cartridge (Pack Of 2), White</t>
  </si>
  <si>
    <t>Green Tales Heat Seal Mini Food Sealer-Impulse Machine For Sealing Plastic Bags Packaging</t>
  </si>
  <si>
    <t>Saleon Instant Coal Heater 500W Charcoal Burner Electric Stove Hot Plate - Mix Colors - Pack Of 1 - Only Charcoal Heater</t>
  </si>
  <si>
    <t>Sujata Chutney Steel Jar, 400 Ml, (White), Stainless Steel</t>
  </si>
  <si>
    <t>Khaitan Avaante Ka-2013 1200 Watt 3-Rod Halogen Heater (1200 Watts, Grey)</t>
  </si>
  <si>
    <t>Kenstar 2400 Watts 9 Fins Oil Filled Radiator With Ptc Fan Heater (Black Gold)</t>
  </si>
  <si>
    <t>Nexoms Instant Heating Water Tap Wall Mounted With 3 Pin Indian Plug (16Amp)</t>
  </si>
  <si>
    <t>Jialto Mini Waffle Maker 4 Inch- 350 Watts: Stainless Steel Non-Stick Electric Iron Machine For Individual Belgian Waffles, Pan Cakes, Paninis Or Other Snacks - Aqua Blue</t>
  </si>
  <si>
    <t>Candes Blowhot All In One Silent Blower Fan Room Heater (Abs Body, White, Brown) 2000 Watts</t>
  </si>
  <si>
    <t>Ionix Jewellery Scale | Weight Scale | Digital Weight Machine | Weight Machine For Gold | Electronic Weighing Machines For Jewellery 0.01G To 200G Small Weight Machine For Shop - Silver</t>
  </si>
  <si>
    <t>Kitchen Kit Electric Kettle, 1.8L Stainless Steel Tea Kettle, Fast Boil Water Warmer With Auto Shut Off And Boil Dry Protection Tech</t>
  </si>
  <si>
    <t>Racold Pronto Pro 3Litres 3Kw Vertical Instant Water Heater (Geyser)</t>
  </si>
  <si>
    <t>Esn 999 Supreme Quality 1500W Immersion Water Heater Rod (Black)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</si>
  <si>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</si>
  <si>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Saiyam Stainless Steel Espresso Maker Stovetop Coffee Percolator Italian Coffee Maker Moka Pot (4 Cup - 200 Ml, Silver)</t>
  </si>
  <si>
    <t>Konvio Neer 10 Inch Spun Filter (Pp Spun) Cartridge Compatible For 10 Inch Pre-Filter Housing Of Water Purifier | Pack Of 4 Spun</t>
  </si>
  <si>
    <t>Havells Glydo 1000 Watt Dry Iron With American Heritage Non Stick Sole Plate, Aerodynamic Design, Easy Grip Temperature Knob &amp; 2 Years Warranty. (Charcoal Blue)</t>
  </si>
  <si>
    <t>Raffles Premium Stainless Steel South Indian Coffee Filter/Drip Coffee Maker, 2-3 Cups, 150 Ml</t>
  </si>
  <si>
    <t>Ionix Activated Carbon Faucet Water Filters Universal Interface Home Kitchen Faucet Tap Water | Tap Filter Multilayer | Clean Purifier Filter Cartridge Five Layer Water Filter-Pack Of 1</t>
  </si>
  <si>
    <t>Knyuc Mart Mini Electric Handy Room Heater Compact Plug-In, The Wall Outlet 400 Watts, Handy Air Warmer Blower Adjustable Timer Digital Display</t>
  </si>
  <si>
    <t>Inkulture Stainless_Steel Measuring Cups &amp; Spoon Combo For Dry Or Liquid/Kitchen Gadgets For Cooking &amp; Baking Cakes/Measuring Cup Set Combo With Handles (Set Of 4 Cups &amp; 4 Spoons)</t>
  </si>
  <si>
    <t>Macmillan Aquafresh 5 Micron Ps-05 10" In Pp Spun Filter Candle Set For All Type Ro Water Purifier 10 Inch (4)</t>
  </si>
  <si>
    <t>Havells D'Zire 1000 Watt Dry Iron With American Heritage Sole Plate, Aerodynamic Design, Easy Grip Temperature Knob &amp; 2 Years Warranty. (Mint)</t>
  </si>
  <si>
    <t>Te‚Ñ¢ Instant Electric Heating Hot And Cold Water Geyser Tap Water With Digital Display (White)</t>
  </si>
  <si>
    <t>Zigma Winotek Winotek Sun Instant Water Geyser, Water Heater, Portable Water Heater, Geysers Made Of First Class Abs Plastic, Automatic Reset Model, Ae10-3 W (Yellow)</t>
  </si>
  <si>
    <t>Kent 11054 Alkaline Water Filter Pitcher 3.5 L | Chemical-Free Water With Balanced Ph Levels 8.0 To 9.5 | Solves Acidity Issue | Equipped With Carbon And Sediment Filter - Grey</t>
  </si>
  <si>
    <t>Sujata Dynamix Dx Mixer Grinder, 900W, 3 Jars (White)</t>
  </si>
  <si>
    <t>Lifelong Llmg74 750 Watt Mixer Grinder With 3 Jars (White And Grey)</t>
  </si>
  <si>
    <t>Ttk Prestige Limited Orion Mixer Grinder 500 Watts, 3 Jars (1200Ml, 1000Ml, 500Ml) (Red)</t>
  </si>
  <si>
    <t>Agaro Regal Electric Rice Cooker, 3L Ceramic Inner Bowl, Cooks Up To 600 Gms Raw Rice, Ss Steamer, Preset Cooking Functions, Preset Timer, Keep Warm Function, Led Display, Black</t>
  </si>
  <si>
    <t>Vapja¬Æ Portable Mini Juicer Cup Blender Usb Rechargeable With 4 Blades For Shakes And Smoothies Fruits Vegetables Juice Maker Grinder Mixer Strong Cutting Bottle Sports Travel Outdoors Gym (Bottle)</t>
  </si>
  <si>
    <t>Philips Hd6975/00 25 Litre Digital Oven Toaster Grill, Grey, 25 Liter</t>
  </si>
  <si>
    <t>Usha Ei 3710 Heavy Weight 1000-Watt Dry Iron With Golden American Heritage Soleplate, 1.75 Kg(White)</t>
  </si>
  <si>
    <t>Campfire Spring Chef Prolix Instant Portable Water Heater Geyser 1Ltr. For Use Home Stainless Steel Baking Rack | Restaurant | Office | Labs | Clinics | Saloon | With Installation Kit (With Mcb)</t>
  </si>
  <si>
    <t>Themisto Th-Ws20 Digital Kitchen Weighing Scale Stainless Steel (5Kg)</t>
  </si>
  <si>
    <t>Fya Handheld Vacuum Cleaner Cordless, Wireless Hand Vacuum&amp;Air Blower 2-In-1, Mini Portable Car Vacuum Cleaner With Powerful Suction, Usb Rechargeable Vacuum For Pet Hair, Home And Car</t>
  </si>
  <si>
    <t>Lifelong Llsm120G Sandwich Griller , Classic Pro 750 W Sandwich Maker With 4 Slice Non-Stick Fixed Plates For Sandwiches At Home With 1 Year Warranty (Black)</t>
  </si>
  <si>
    <t>Kuber Industries Nylon Mesh Laundry Basket|Sturdy Material &amp; Durable Handles|Netted Lightweight Laundry Bag, Size 36 X 36 X 58, Capicity 30 Ltr (Pink)</t>
  </si>
  <si>
    <t>Bulfyss Plastic Sticky Lint Roller Hair Remover Cleaner Set Of 5 Rolls 150 Sheets, 30 Sheets Each Roll Lint Roller Remover For Clothes, Furniture, Carpet, Dog Fur, Sweater, Dust &amp; Dirt</t>
  </si>
  <si>
    <t>T Topline 180 W Electric Hand Mixer,Hand Blender , Egg Beater, Cake Maker , Beater Cream Mix, Food Blender, Beater For Whipping Cream Beater For Cake With 7 -Speed With Spatula And Oil Brush</t>
  </si>
  <si>
    <t>Empty Mist Trigger Plastic Spray Bottle For Multi Use 200Ml Pack Of 2</t>
  </si>
  <si>
    <t>Lonaxa Mini Travel Rechargeable Fruit Juicer - Usb Electric Fruit &amp; Vegetable Juice Blender/Grinder For Home And Office Use (Multicolor)‚Ä¶</t>
  </si>
  <si>
    <t>Sujata Powermatic Plus, Juicer Mixer Grinder, 900 Watts, 2 Jars (White)</t>
  </si>
  <si>
    <t>Agaro Royal Double Layered Kettle, 1.5 Litres, Double Layered Cool Touch , Dry Boiling Protection, Black</t>
  </si>
  <si>
    <t>Cafe Jei French Press Coffee And Tea Maker 600Ml With 4 Level Filtration System, Heat Resistant Borosilicate Glass (Black, 600Ml)</t>
  </si>
  <si>
    <t>Candes 10 Litre Perfecto 5 Star Rated Automatic Instant Storage Electric Water Heater With Special Metal Body Anti Rust Coating With Installation Kit, 2Kw Geyser (Ivory)</t>
  </si>
  <si>
    <t>Prestige Psmfb 800 Watt Sandwich Toaster With Fixed Plates, Black</t>
  </si>
  <si>
    <t>Ibell Mpk120L Premium Stainless Steel Multi Purpose Kettle/Cooker With Inner Pot 1.2 Litre (Silver)</t>
  </si>
  <si>
    <t>Maharaja Whiteline Odacio Plus 550-Watt Juicer Mixer Grinder With 3 Jars (Black/Silver)</t>
  </si>
  <si>
    <t>Shakti Technology S3 High Pressure Car Washer Machine 1800 Watts And Pressure 120 Bar For Cleaning Car, Bike &amp; Home</t>
  </si>
  <si>
    <t>Cello Quick Boil Popular Electric Kettle 1 Litre 1200 Watts | Stainless Steel Body | Boiler For Water, Silver</t>
  </si>
  <si>
    <t>Agaro Glory Cool Mist Ultrasonic Humidifier, 4.5Litres, For Large Area, Room, Home, Office, Adjustable Mist Output, Ceramic Ball Filter, Ultra Quiet, 360¬∞ Rotatable Nozzle, Auto Shut Off, Grey</t>
  </si>
  <si>
    <t>Wolpin 1 Lint Roller With 60 Sheets Remove Clothes Lint Dog Hair Dust (19 X 13 Cm) Orange</t>
  </si>
  <si>
    <t>Abode Kitchen Essential Measuring Cup &amp; Spoon For Spices | For Cooking And Baking Cake | Multipurpose Tablespoon Cups With Ring Holder | (Black)</t>
  </si>
  <si>
    <t>Cardex Digital Kitchen Weighing Machine Multipurpose 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</si>
  <si>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&amp; 1-Year Comprehensive Warranty | 7 Litre, Black</t>
  </si>
  <si>
    <t>Bajaj Rex Dlx 750 W 4 Jars Mixer Grinder, White And Blue</t>
  </si>
  <si>
    <t>Kent 16051 Hand Blender 300 W | 5 Variable Speed Control | Multiple Beaters &amp; Dough Hooks | Turbo Function</t>
  </si>
  <si>
    <t>Prestige Pic 15.0+ 1900-Watt Induction Cooktop (Black)</t>
  </si>
  <si>
    <t>Aqua D Pure Active Copper 12-L Ro+Uv Water Filter Purifier For Home, Kitchen Fully Automatic Uf+Tds Controller</t>
  </si>
  <si>
    <t>Prettykrafts Laundry Square Shape Basket Bag/Foldable/Multipurpose/Carry Handles/Slanting Lid For Home, Cloth Storage,(Single) Jute Grey</t>
  </si>
  <si>
    <t>Libra Roti Maker Electric Automatic | Chapati Maker Electric Automatic | Roti Maker Machine With 900 Watts For Making Roti/Chapati/Parathas - Stainless Steel</t>
  </si>
  <si>
    <t>Glen 3 In 1 Electric Multi Cooker - Steam, Cook &amp; Egg Boiler With 350 W (Sa 3035Mc) - 350 Watts</t>
  </si>
  <si>
    <t>Dynore Stainless Steel Set Of 4 Measuring Cup And 4 Measuring Spoon</t>
  </si>
  <si>
    <t>Lint Remover For Clothes With 1 Year Warranty Fabric Shaver Lint Shaver For Woolen Clothes Blanket Jackets Stainless Steel Blades,Bedding, Clothes And Furniture Best Remover For Fabrics Portable Lint Shavers (White Orange)</t>
  </si>
  <si>
    <t>Monitor Ac Stand/Heavy Duty Air Conditioner Outdoor Unit Mounting Bracket</t>
  </si>
  <si>
    <t>Ibell Induction Cooktop, 2000W With Auto Shut Off And Overheat Protection, Bis Certified, Black</t>
  </si>
  <si>
    <t>Kent Powp-Sediment Filter 10'' Thread Wcap</t>
  </si>
  <si>
    <t>Lacopine Mini Pocket Size Lint Roller (White)</t>
  </si>
  <si>
    <t>Ibell Sek170Bm Premium Electric Kettle, 1.7 Litre, Stainless Steel With Coating,1500W Auto Cut-Off, Silver With Black</t>
  </si>
  <si>
    <t>Activa Easy Mix Nutri Mixer Grinder 500 Watt | Long Lasting Shock Proof Abs Body | Heavy Duty Motor With Nano - Grinding Technology</t>
  </si>
  <si>
    <t>Wipro Vesta 1380W Cordless Steam Iron Quick Heat Up With 20Gm/ Min Steam Burst, Scratch Resistant Ceramic Soleplate ,Vertical And Horizontal Ironing, Steam Burst Of Upto .8G/ Shot</t>
  </si>
  <si>
    <t>Mi Robot Vacuum-Mop P, Best-In-Class Laser Navigation In 10-20K Inr Price Band, Intelligent Mapping, Robotic Floor Cleaner With 2 In 1 Mopping And Vacuum, App Control (Wifi, Alexa,Ga), Strong Suction</t>
  </si>
  <si>
    <t>Havells Ventil Air Dx 200Mm Exhaust Fan (White)</t>
  </si>
  <si>
    <t>Agaro Royal Stand 1000W Mixer With 5L Ss Bowl And 8 Speed Setting, Includes Whisking Cone, Mixing Beater &amp; Dough Hook, And Splash Guard, 2 Years Warranty, (Black), Medium (33554)</t>
  </si>
  <si>
    <t>Crompton Highspeed Markle Prime 1200 Mm (48 Inch) Anti-Dust Ceiling Fan With Energy Efficient 55W Motor (Burgundy)</t>
  </si>
  <si>
    <t>Lifelong Llwm105 750-Watt Belgian Waffle Maker For Home| Makes 2 Square Shape Waffles| Non-Stick Plates| Easy To Use¬†With Indicator Lights (1 Year Warranty, Black)</t>
  </si>
  <si>
    <t>Kuber Industries Waterproof Round Laundry Bag/Hamper|Polka Dots Print Print With Handles|Foldable Bin &amp; 45 Liter Capicity|Size 37 X 37 X 49, Pack Of 1(Black &amp; White)- Ctktc044992</t>
  </si>
  <si>
    <t>Portable, Handy Compact Plug-In Portable Digital Electric Heater Fan Wall-Outlet Handy Air Warmer Blower Adjustable Timer Digital Display Heater For Home/Office/Camper (Black, 400 Watts)</t>
  </si>
  <si>
    <t>Karcher Wd3 Eu Wet And Dry Vacuum Cleaner, 1000 Watts Powerful Suction, 17 L Capacity, Blower Function, Easy Filter Removal For Home And Garden Cleaning¬† (Yellow/Black)</t>
  </si>
  <si>
    <t>Inalsa Air Fryer Digital 4L Nutri Fry - 1400W With Smart Aircrisp Technology| 8-Preset Menu, Touch Control &amp; Digital Display|Variable Temperature &amp; Timer Control|Free Recipe Book|2 Yr Warranty (Black)</t>
  </si>
  <si>
    <t>Amazonbasics High Speed 55 Watt Oscillating Pedestal Fan, 400Mm Sweep Length, White (Without Remote)</t>
  </si>
  <si>
    <t>Eco Crystal J 5 Inch Cartridge (Pack Of 2)</t>
  </si>
  <si>
    <t>Havells Ambrose 1200Mm Ceiling Fan (Pearl White Wood)</t>
  </si>
  <si>
    <t>Philips Drip Coffee Maker Hd7432/20, 0.6 L, Ideal For 2-7 Cups, Black, Medium</t>
  </si>
  <si>
    <t>Eureka Forbes Euroclean Paper Vacuum Cleaner Dust Bags For Excel, Ace, 300, Jet Models - Set Of 10</t>
  </si>
  <si>
    <t>Larrito Wooden Cool Mist Humidifiers Essential Oil Diffuser Aroma Air Humidifier With Colorful Change For Car, Office, Babies, Humidifiers For Home, Air Humidifier For Room (Wooden Humidifire-A)</t>
  </si>
  <si>
    <t>Hilton Quartz Heater 400/800-Watt Isi 2 Rods Multi Mode Heater Long Lasting Quick Heating Extremely Warm (Grey)</t>
  </si>
  <si>
    <t>Syska Sdi-07 1000 W Stellar With Golden American Heritage Soleplate Dry Iron (Blue)</t>
  </si>
  <si>
    <t>Ikea Milk Frother For Your Milk, Coffee,(Cold And Hot Drinks), Black</t>
  </si>
  <si>
    <t>Ionix Tap Filter Multilayer | Activated Carbon Faucet Water Filters Universal Interface Home Kitchen Faucet Tap Water Clean Purifier Filter Cartridge Five Layer Water Filter-Pack Of 1</t>
  </si>
  <si>
    <t>Kitchengenix'S Mini Waffle Maker 4 Inch- 350 Watts: Stainless Steel Non-Stick Electric Iron Machine For Individual Belgian Waffles, Pan Cakes, Paninis Or Other Snacks (Red)</t>
  </si>
  <si>
    <t>Bajaj Hm-01 Powerful 250W Hand Mixer, Black</t>
  </si>
  <si>
    <t>Knowza Electric Handheld Milk Wand Mixer Frother For Latte Coffee Hot Milk, Milk Frother For Coffee, Egg Beater, Hand Blender, Coffee Beater (Black Coffee Beater)</t>
  </si>
  <si>
    <t>Akiara - Makes Life Easy Mini Sewing Machine For Home Tailoring Use | Mini Silai Machine With Sewing Kit Set Sewing Box With Thread Scissors, Needle All In One Sewing Accessories (White &amp; Purple)</t>
  </si>
  <si>
    <t>Usha 1212 Ptc With Adjustable Thermostat Fan Heater (Black/Brown, 1500-Watts).</t>
  </si>
  <si>
    <t>4 In 1 Handheld Electric Vegetable Cutter Set,Wireless Food Processor Electric Food Chopper For Garlic Chili Pepper Onion Ginger Celery Meat With Brush</t>
  </si>
  <si>
    <t>Philips Hd9306/06 1.5-Litre Electric Kettle (Multicolor)</t>
  </si>
  <si>
    <t>Libra Room Heater For Home, Room Heaters Home For Winter, Electric Heater With 2000 Watts Power As Per Is Specification For Small To Medium Rooms - Fh12 (Grey)</t>
  </si>
  <si>
    <t>Ngi Store 2 Pieces Pet Hair Removers For Your Laundry Catcher Lint Remover For Washing Machine Lint Remover Reusable Portable Silica Gel Clothes Washer Dryer Floating Ball</t>
  </si>
  <si>
    <t>Noir Aqua - 5Pcs Pp Spun Filter + 1 Spanner | For All Types Of Ro Water Purifiers (5 Piece, White, 10 Inch, 5 Micron) - Ro Spun Filter Cartridge Sponge Replacement Water Filter Candle</t>
  </si>
  <si>
    <t>Prestige Delight Prwo Electric Rice Cooker (1 L, White)</t>
  </si>
  <si>
    <t>Bajaj Majesty Rx10 2000 Watts Heat Convector Room Heater (White, Isi Approved)</t>
  </si>
  <si>
    <t>Havells Ventil Air Dsp 230Mm Exhaust Fan (Pista Green)</t>
  </si>
  <si>
    <t>Category2</t>
  </si>
  <si>
    <t>Computers&amp;Accessories</t>
  </si>
  <si>
    <t>Electronics</t>
  </si>
  <si>
    <t>MusicalInstruments</t>
  </si>
  <si>
    <t>OfficeProducts</t>
  </si>
  <si>
    <t>Home&amp;Kitchen</t>
  </si>
  <si>
    <t>HomeImprovement</t>
  </si>
  <si>
    <t>Toys&amp;Games</t>
  </si>
  <si>
    <t>Car&amp;Motorbike</t>
  </si>
  <si>
    <t>Health&amp;PersonalCare</t>
  </si>
  <si>
    <t>About_product2</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</si>
  <si>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</si>
  <si>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</si>
  <si>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Fast Charger&amp; Data Sync.-With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 Sturdy &amp; Durable,The Jacket And Enforced Connector Made Of Tpe And Premium Copper, Are Resistant To Repeatedly Bending And Coiling.Ultra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</si>
  <si>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I like it, 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</si>
  <si>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Revenue</t>
  </si>
  <si>
    <t>Wayona Nylon Braided</t>
  </si>
  <si>
    <t>Ambrane Unbreakable 60W</t>
  </si>
  <si>
    <t>Sounce Fast Phone</t>
  </si>
  <si>
    <t>Boat Deuce Usb</t>
  </si>
  <si>
    <t>Portronics Konnect L</t>
  </si>
  <si>
    <t>Ptron Solero Tb301</t>
  </si>
  <si>
    <t>Boat Micro Usb</t>
  </si>
  <si>
    <t>Mi Usb Type-C</t>
  </si>
  <si>
    <t>Tp-Link Usb Wifi</t>
  </si>
  <si>
    <t>Boat Rugged V3</t>
  </si>
  <si>
    <t>Amazonbasics Flexible Premium</t>
  </si>
  <si>
    <t>Portronics Konnect Cl</t>
  </si>
  <si>
    <t>Mi Braided Usb</t>
  </si>
  <si>
    <t>Mi 80 Cm</t>
  </si>
  <si>
    <t>Boat Type C</t>
  </si>
  <si>
    <t>Lg 80 Cm</t>
  </si>
  <si>
    <t>Duracell Usb Lightning</t>
  </si>
  <si>
    <t>Tizum Hdmi To</t>
  </si>
  <si>
    <t>Samsung 80 Cm</t>
  </si>
  <si>
    <t>Flix Micro Usb</t>
  </si>
  <si>
    <t>Acer 80 Cm</t>
  </si>
  <si>
    <t>Tizum High Speed</t>
  </si>
  <si>
    <t>Oneplus 80 Cm</t>
  </si>
  <si>
    <t>Ambrane Unbreakable 3</t>
  </si>
  <si>
    <t>Duracell Usb C</t>
  </si>
  <si>
    <t>Boat A400 Usb</t>
  </si>
  <si>
    <t>Amazonbasics Usb 2.0</t>
  </si>
  <si>
    <t>Ambrane 60W /</t>
  </si>
  <si>
    <t>Zoul Usb C</t>
  </si>
  <si>
    <t>Samsung Original Type</t>
  </si>
  <si>
    <t>Ptron Solero T351</t>
  </si>
  <si>
    <t>Ptron Solero Mb301</t>
  </si>
  <si>
    <t>Amazonbasics Nylon Braided</t>
  </si>
  <si>
    <t>Sounce 65W Oneplus</t>
  </si>
  <si>
    <t>Oneplus 126 Cm</t>
  </si>
  <si>
    <t>Duracell Type C</t>
  </si>
  <si>
    <t>Mi 108 Cm</t>
  </si>
  <si>
    <t>Tp-Link Nano Ac600</t>
  </si>
  <si>
    <t>Flix (Beetel Usb</t>
  </si>
  <si>
    <t>Wecool Nylon Braided</t>
  </si>
  <si>
    <t>D-Link Dwa-131 300</t>
  </si>
  <si>
    <t>Amazon Basics High-Speed</t>
  </si>
  <si>
    <t>7Seven¬Æ Compatible For</t>
  </si>
  <si>
    <t>Amazonbasics Micro Usb</t>
  </si>
  <si>
    <t>Tp-Link Ac600 600</t>
  </si>
  <si>
    <t>Amazonbasics New Release</t>
  </si>
  <si>
    <t>Vw 80 Cm</t>
  </si>
  <si>
    <t>Ambrane Unbreakable 3A</t>
  </si>
  <si>
    <t>Tata Sky Universal</t>
  </si>
  <si>
    <t>Tp-Link Wifi Dongle</t>
  </si>
  <si>
    <t>Wecool Unbreakable 3</t>
  </si>
  <si>
    <t>Airtel Digitaltv Dth</t>
  </si>
  <si>
    <t>Samsung 108 Cm</t>
  </si>
  <si>
    <t>Lapster 1.5 Mtr</t>
  </si>
  <si>
    <t>Amazonbasics Usb Type-C</t>
  </si>
  <si>
    <t>Redmi 80 Cm</t>
  </si>
  <si>
    <t>Model-P4 6 Way</t>
  </si>
  <si>
    <t>Amazon Basics Usb</t>
  </si>
  <si>
    <t>Oraimo 65W Type</t>
  </si>
  <si>
    <t>Cedo 65W Oneplus</t>
  </si>
  <si>
    <t>Redmi 108 Cm</t>
  </si>
  <si>
    <t>Pinnaclz Original Combo</t>
  </si>
  <si>
    <t>Ambrane 2 In</t>
  </si>
  <si>
    <t>Tcl 80 Cm</t>
  </si>
  <si>
    <t>Swapkart Fast Charging</t>
  </si>
  <si>
    <t>Wayona Usb Nylon</t>
  </si>
  <si>
    <t>Flix (Beetel) Usb</t>
  </si>
  <si>
    <t>Skywall 81.28 Cm</t>
  </si>
  <si>
    <t>Boat A 350</t>
  </si>
  <si>
    <t>Wayona Usb Type</t>
  </si>
  <si>
    <t>Oneplus 108 Cm</t>
  </si>
  <si>
    <t>Acer 127 Cm</t>
  </si>
  <si>
    <t>Lapster 65W Compatible</t>
  </si>
  <si>
    <t>Gizga Essentials Usb</t>
  </si>
  <si>
    <t>Lapster Usb 3.0</t>
  </si>
  <si>
    <t>Tcl 100 Cm</t>
  </si>
  <si>
    <t>Zebronics Zeb-Usb150Wf1 Wifi</t>
  </si>
  <si>
    <t>Lohaya Remote Compatible</t>
  </si>
  <si>
    <t>Gilary Multi Charging</t>
  </si>
  <si>
    <t>Tp-Link Ue300 Usb</t>
  </si>
  <si>
    <t>Wayona Type C</t>
  </si>
  <si>
    <t>Dealfreez Case Compatible</t>
  </si>
  <si>
    <t>Amazon Basics New</t>
  </si>
  <si>
    <t>Isoelite Remote Compatible</t>
  </si>
  <si>
    <t>Mi 100 Cm</t>
  </si>
  <si>
    <t>Crossvolt Compatible Dash/Warp</t>
  </si>
  <si>
    <t>Vu 139 Cm</t>
  </si>
  <si>
    <t>Ptron Solero T241</t>
  </si>
  <si>
    <t>Croma 80 Cm</t>
  </si>
  <si>
    <t>Boat Laptop, Smartphone</t>
  </si>
  <si>
    <t>Cotbolt Silicone Protective</t>
  </si>
  <si>
    <t>Electvision Remote Control</t>
  </si>
  <si>
    <t>King Shine Multi</t>
  </si>
  <si>
    <t>Lapster 5 Pin</t>
  </si>
  <si>
    <t>Portronics Konnect Spydr</t>
  </si>
  <si>
    <t>Belkin Apple Certified</t>
  </si>
  <si>
    <t>Remote Control Compatible</t>
  </si>
  <si>
    <t>Hisense 108 Cm</t>
  </si>
  <si>
    <t>Redmi 126 Cm</t>
  </si>
  <si>
    <t>Amazonbasics 6-Feet Displayport</t>
  </si>
  <si>
    <t>Amazonbasics 3 Feet</t>
  </si>
  <si>
    <t>Iffalcon 80 Cm</t>
  </si>
  <si>
    <t>7Seven¬Æ Compatible Lg</t>
  </si>
  <si>
    <t>Amazonbasics 3.5Mm To</t>
  </si>
  <si>
    <t>Acer 109 Cm</t>
  </si>
  <si>
    <t>Saifsmart Outlet Wall</t>
  </si>
  <si>
    <t>Mi 2-In-1 Usb</t>
  </si>
  <si>
    <t>Lg 108 Cm</t>
  </si>
  <si>
    <t>Ptron Solero 331</t>
  </si>
  <si>
    <t>10K 8K 4K</t>
  </si>
  <si>
    <t>Lripl Compatible Sony</t>
  </si>
  <si>
    <t>Boat Type-C A400</t>
  </si>
  <si>
    <t>Zoul Type C</t>
  </si>
  <si>
    <t>Tp-Link Ac1300 Archer</t>
  </si>
  <si>
    <t>Lripl Mi Remote</t>
  </si>
  <si>
    <t>Tp-Link Nano Usb</t>
  </si>
  <si>
    <t>Kodak 80 Cm</t>
  </si>
  <si>
    <t>Ambrane Fast 100W</t>
  </si>
  <si>
    <t>Bluerigger Digital Optical</t>
  </si>
  <si>
    <t>Duracell Type-C To</t>
  </si>
  <si>
    <t>Vu 138 Cm</t>
  </si>
  <si>
    <t>Zoul Usb Type</t>
  </si>
  <si>
    <t>Mi Xiaomi Usb</t>
  </si>
  <si>
    <t>Generic Ultra-Mini Bluetooth</t>
  </si>
  <si>
    <t>Egate I9 Pro-Max</t>
  </si>
  <si>
    <t>Zebronics Haa2021 Hdmi</t>
  </si>
  <si>
    <t>Amazonbasics Digital Optical</t>
  </si>
  <si>
    <t>Ambrane Bcl-15 Lightning</t>
  </si>
  <si>
    <t>Belkin Usb C</t>
  </si>
  <si>
    <t>Lohaya Television Remote</t>
  </si>
  <si>
    <t>Realme 10W Fast</t>
  </si>
  <si>
    <t>Tp-Link Ac1300 Usb</t>
  </si>
  <si>
    <t>Acer 139 Cm</t>
  </si>
  <si>
    <t>Syncwire Ltg To</t>
  </si>
  <si>
    <t>Skadioo Wifi Adapter</t>
  </si>
  <si>
    <t>Flix (Beetel Flow</t>
  </si>
  <si>
    <t>7Seven¬Æ Bluetooth Voice</t>
  </si>
  <si>
    <t>Sony Tv -</t>
  </si>
  <si>
    <t>Storite Usb 3.0</t>
  </si>
  <si>
    <t>Boat Ltg 500</t>
  </si>
  <si>
    <t>Amazonbasics Usb C</t>
  </si>
  <si>
    <t>Amazonbasics Double Braided</t>
  </si>
  <si>
    <t>Wayona Usb C</t>
  </si>
  <si>
    <t>Karbonn 80 Cm</t>
  </si>
  <si>
    <t>Vw 60 Cm</t>
  </si>
  <si>
    <t>Samsung 138 Cm</t>
  </si>
  <si>
    <t>Duracell Micro Usb</t>
  </si>
  <si>
    <t>Zebronics Cu3100V Fast</t>
  </si>
  <si>
    <t>Time Office Scanner</t>
  </si>
  <si>
    <t>Caldipree Silicone Case</t>
  </si>
  <si>
    <t>Storite Usb 2.0</t>
  </si>
  <si>
    <t>Universal Remote Control</t>
  </si>
  <si>
    <t>Cotbolt Silicone Case</t>
  </si>
  <si>
    <t>Bluerigger High Speed</t>
  </si>
  <si>
    <t>Amkette 30 Pin</t>
  </si>
  <si>
    <t>Popio Type C</t>
  </si>
  <si>
    <t>Myvn Ltg To</t>
  </si>
  <si>
    <t>Wzatco Pixel |</t>
  </si>
  <si>
    <t>7Seven¬Æ Compatible Tata</t>
  </si>
  <si>
    <t>Crypo‚Ñ¢ Universal Remote</t>
  </si>
  <si>
    <t>Oneplus 138.7 Cm</t>
  </si>
  <si>
    <t>Posh 1.5 Meter</t>
  </si>
  <si>
    <t>Amazon Basics Hdmi</t>
  </si>
  <si>
    <t>Boat Ltg 550V3</t>
  </si>
  <si>
    <t>Astigo Compatible Remote</t>
  </si>
  <si>
    <t>Caprigo Heavy Duty</t>
  </si>
  <si>
    <t>Tata Sky Hd</t>
  </si>
  <si>
    <t>Remote Compatible For</t>
  </si>
  <si>
    <t>Sonivision Sa-D10 Sa-D100</t>
  </si>
  <si>
    <t>Rts‚Ñ¢ High Speed</t>
  </si>
  <si>
    <t>Agaro Blaze Usba</t>
  </si>
  <si>
    <t>Amazonbasics 6 Feet</t>
  </si>
  <si>
    <t>Sansui 140Cm (55</t>
  </si>
  <si>
    <t>Lohaya Lcd/Led Remote</t>
  </si>
  <si>
    <t>7Seven¬Æ Tcl Remote</t>
  </si>
  <si>
    <t>Wayona 3In1 Nylon</t>
  </si>
  <si>
    <t>Hi-Mobiler Iphone Charger</t>
  </si>
  <si>
    <t>Amazon Basics 16-Gauge</t>
  </si>
  <si>
    <t>Smashtronics¬Æ - Case</t>
  </si>
  <si>
    <t>Ptron Solero M241</t>
  </si>
  <si>
    <t>Croma 3A Fast</t>
  </si>
  <si>
    <t>Sony Bravia 164</t>
  </si>
  <si>
    <t>7Seven¬Æ Compatible Vu</t>
  </si>
  <si>
    <t>Storite High Speed</t>
  </si>
  <si>
    <t>Flix (Beetel) 3In1</t>
  </si>
  <si>
    <t>Svm Products Unbreakable</t>
  </si>
  <si>
    <t>Vu 164 Cm</t>
  </si>
  <si>
    <t>Cablecreation Rca To</t>
  </si>
  <si>
    <t>Amazonbasics - High-Speed</t>
  </si>
  <si>
    <t>7Seven Compatible Lg</t>
  </si>
  <si>
    <t>Realme Smart Tv</t>
  </si>
  <si>
    <t>Acer 100 Cm</t>
  </si>
  <si>
    <t>Lapster Usb 2.0</t>
  </si>
  <si>
    <t>Amazonbasics High-Speed Braided</t>
  </si>
  <si>
    <t>Cubetek 3 In</t>
  </si>
  <si>
    <t>Krisons Thunder Speaker,</t>
  </si>
  <si>
    <t>Airtel Digital Tv</t>
  </si>
  <si>
    <t>Lohaya Voice Assistant</t>
  </si>
  <si>
    <t>Amazon Brand -</t>
  </si>
  <si>
    <t>Toshiba 108 Cm</t>
  </si>
  <si>
    <t>Lenovo Usb A</t>
  </si>
  <si>
    <t>Lg 139 Cm</t>
  </si>
  <si>
    <t>Tata Sky Digital</t>
  </si>
  <si>
    <t>Vu 108 Cm</t>
  </si>
  <si>
    <t>Storite Super Speed</t>
  </si>
  <si>
    <t>Amazonbasics 10.2 Gbps</t>
  </si>
  <si>
    <t>Hisense 126 Cm</t>
  </si>
  <si>
    <t>Tuarso 8K Hdmi</t>
  </si>
  <si>
    <t>Kodak 139 Cm</t>
  </si>
  <si>
    <t>7Seven¬Æ Suitable Sony</t>
  </si>
  <si>
    <t>Prolegend¬Æ Pl-T002 Universal</t>
  </si>
  <si>
    <t>Wanbo X1 Pro</t>
  </si>
  <si>
    <t>Lava Charging Adapter</t>
  </si>
  <si>
    <t>Technotech High Speed</t>
  </si>
  <si>
    <t>Nk Star 950</t>
  </si>
  <si>
    <t>Ls Lapster Quality</t>
  </si>
  <si>
    <t>Amazon Basics 10.2</t>
  </si>
  <si>
    <t>Kodak 126 Cm</t>
  </si>
  <si>
    <t>Zorbes¬Æ Wall Adapter</t>
  </si>
  <si>
    <t>Sansui 80Cm (32</t>
  </si>
  <si>
    <t>Synqe Usb Type</t>
  </si>
  <si>
    <t>Bestor ¬Æ 8K</t>
  </si>
  <si>
    <t>Irusu Play Vr</t>
  </si>
  <si>
    <t>Synqe Usb C</t>
  </si>
  <si>
    <t>Shopoflux Silicone Remote</t>
  </si>
  <si>
    <t>Eynk Extra Long</t>
  </si>
  <si>
    <t>Lunagariya¬Æ, Protective Case</t>
  </si>
  <si>
    <t>7Seven¬Æ Compatible With</t>
  </si>
  <si>
    <t>Prushti Cover And</t>
  </si>
  <si>
    <t>Aine Hdmi Male</t>
  </si>
  <si>
    <t>Tcl 108 Cm</t>
  </si>
  <si>
    <t>Redtech Usb-C To</t>
  </si>
  <si>
    <t>Oneplus 163.8 Cm</t>
  </si>
  <si>
    <t>Amazonbasics 108 Cm</t>
  </si>
  <si>
    <t>Synqe Type C</t>
  </si>
  <si>
    <t>Airtel Digitaltv Hd</t>
  </si>
  <si>
    <t>Esr Usb C</t>
  </si>
  <si>
    <t>Mi 138.8 Cm</t>
  </si>
  <si>
    <t>Storite Usb Extension</t>
  </si>
  <si>
    <t>Fire-Boltt Ninja Call</t>
  </si>
  <si>
    <t>Fire-Boltt Phoenix Smart</t>
  </si>
  <si>
    <t>Boat Wave Call</t>
  </si>
  <si>
    <t>Mi Power Bank</t>
  </si>
  <si>
    <t>Redmi A1 (Light</t>
  </si>
  <si>
    <t>Oneplus Nord 2T</t>
  </si>
  <si>
    <t>Redmi A1 (Black,</t>
  </si>
  <si>
    <t>Sandisk Ultra¬Æ Microsdxc‚Ñ¢</t>
  </si>
  <si>
    <t>Noise Pulse Go</t>
  </si>
  <si>
    <t>Nokia 105 Single</t>
  </si>
  <si>
    <t>Boat Wave Lite</t>
  </si>
  <si>
    <t>Jbl C100Si Wired</t>
  </si>
  <si>
    <t>Samsung Galaxy M04</t>
  </si>
  <si>
    <t>Ptron Tangentbeat In-Ear</t>
  </si>
  <si>
    <t>Redmi 10A (Charcoal</t>
  </si>
  <si>
    <t>Ptron Bullet Pro</t>
  </si>
  <si>
    <t>Boat Bassheads 100</t>
  </si>
  <si>
    <t>Mi 10000Mah Lithium</t>
  </si>
  <si>
    <t>Mi 10000Mah Li-Polymer,</t>
  </si>
  <si>
    <t>Elv Car Mount</t>
  </si>
  <si>
    <t>Samsung 25W Usb</t>
  </si>
  <si>
    <t>Noise Colorfit Pulse</t>
  </si>
  <si>
    <t>Fire-Boltt Ninja 3</t>
  </si>
  <si>
    <t>Samsung Galaxy M33</t>
  </si>
  <si>
    <t>Sandisk Ultra Microsd</t>
  </si>
  <si>
    <t>Samsung Galaxy M13</t>
  </si>
  <si>
    <t>Fire-Boltt India'S No</t>
  </si>
  <si>
    <t>Iqoo Vivo Z6</t>
  </si>
  <si>
    <t>Redmi 9 Activ</t>
  </si>
  <si>
    <t>Redmi 9A Sport</t>
  </si>
  <si>
    <t>Redmi 10A (Sea</t>
  </si>
  <si>
    <t>Agaro Blaze Usb</t>
  </si>
  <si>
    <t>Fire-Boltt Visionary 1.78"</t>
  </si>
  <si>
    <t>Noise Colorfit Pro</t>
  </si>
  <si>
    <t>Iqoo Z6 Lite</t>
  </si>
  <si>
    <t>Redmi 10A (Slate</t>
  </si>
  <si>
    <t>Duracell 38W Fast</t>
  </si>
  <si>
    <t>Realme Narzo 50</t>
  </si>
  <si>
    <t>Wecool Bluetooth Extendable</t>
  </si>
  <si>
    <t>Oppo A74 5G</t>
  </si>
  <si>
    <t>Redmi Note 11</t>
  </si>
  <si>
    <t>Samsung Original 25W</t>
  </si>
  <si>
    <t>Realme Buds Classic</t>
  </si>
  <si>
    <t>Iqoo Neo 6</t>
  </si>
  <si>
    <t>Boat Xtend Smartwatch</t>
  </si>
  <si>
    <t>Tygot Bluetooth Extendable</t>
  </si>
  <si>
    <t>Samsung Evo Plus</t>
  </si>
  <si>
    <t>Portronics Adapto 20</t>
  </si>
  <si>
    <t>Iqoo Z6 44W</t>
  </si>
  <si>
    <t>Fire-Boltt Gladiator 1.96"</t>
  </si>
  <si>
    <t>Striff Ps2_01 Multi</t>
  </si>
  <si>
    <t>Samsung Galaxy Buds</t>
  </si>
  <si>
    <t>Sounce Spiral Charger</t>
  </si>
  <si>
    <t>Ptron Boom Ultima</t>
  </si>
  <si>
    <t>Oneplus 10R 5G</t>
  </si>
  <si>
    <t>Ambrane Mobile Holding</t>
  </si>
  <si>
    <t>Ambrane 10000Mah Slim</t>
  </si>
  <si>
    <t>Ptron Tangent Lite</t>
  </si>
  <si>
    <t>Ambrane 20000Mah Power</t>
  </si>
  <si>
    <t>Mi Xiaomi 22.5W</t>
  </si>
  <si>
    <t>Gizga Essentials Spiral</t>
  </si>
  <si>
    <t>Usb Charger, Oraimo</t>
  </si>
  <si>
    <t>Goldmedal Curve Plus</t>
  </si>
  <si>
    <t>Wecool C1 Car</t>
  </si>
  <si>
    <t>Hp 32Gb Class</t>
  </si>
  <si>
    <t>Boat Bassheads 242</t>
  </si>
  <si>
    <t>Portronics Modesk Por-122</t>
  </si>
  <si>
    <t>Realme Narzo 50I</t>
  </si>
  <si>
    <t>Mi 10000Mah 3I</t>
  </si>
  <si>
    <t>Nokia 105 Plus</t>
  </si>
  <si>
    <t>Spigen Ez Fit</t>
  </si>
  <si>
    <t>Iqoo Z6 Pro</t>
  </si>
  <si>
    <t>Mi 33W Soniccharge</t>
  </si>
  <si>
    <t>Oppo A31 (Mystery</t>
  </si>
  <si>
    <t>Motorola A10 Dual</t>
  </si>
  <si>
    <t>Kingone Upgraded Stylus</t>
  </si>
  <si>
    <t>Portronics Carpower Mini</t>
  </si>
  <si>
    <t>Boat Newly Launched</t>
  </si>
  <si>
    <t>Ptron Newly Launched</t>
  </si>
  <si>
    <t>Samsung Ehs64 Ehs64Avfwecinu</t>
  </si>
  <si>
    <t>Swapkart Flexible Mobile</t>
  </si>
  <si>
    <t>Fire-Boltt Ring 3</t>
  </si>
  <si>
    <t>Amozo Ultra Hybrid</t>
  </si>
  <si>
    <t>Elv Aluminum Adjustable</t>
  </si>
  <si>
    <t>Tecno Spark 9</t>
  </si>
  <si>
    <t>Tukzer Capacitive Stylus</t>
  </si>
  <si>
    <t>Mi 10W Wall</t>
  </si>
  <si>
    <t>Striff 12 Pieces</t>
  </si>
  <si>
    <t>Elv Mobile Phone</t>
  </si>
  <si>
    <t>Redmi 11 Prime</t>
  </si>
  <si>
    <t>Noise Pulse Buzz</t>
  </si>
  <si>
    <t>Portronics Clamp X</t>
  </si>
  <si>
    <t>Ptron Volta Dual</t>
  </si>
  <si>
    <t>Boat Flash Edition</t>
  </si>
  <si>
    <t>Samsung Galaxy M32</t>
  </si>
  <si>
    <t>Redmi Note 11T</t>
  </si>
  <si>
    <t>Noise Pulse 2</t>
  </si>
  <si>
    <t>Myvn 30W Warp/20W</t>
  </si>
  <si>
    <t>Newly Launched Boult</t>
  </si>
  <si>
    <t>Oneplus Nord Watch</t>
  </si>
  <si>
    <t>Noise Agile 2</t>
  </si>
  <si>
    <t>Flix (Beetel) Bolt</t>
  </si>
  <si>
    <t>Kyosei Advanced Tempered</t>
  </si>
  <si>
    <t>Samsung Original Ehs64</t>
  </si>
  <si>
    <t>Striff Multi Angle</t>
  </si>
  <si>
    <t>Wecool B1 Mobile</t>
  </si>
  <si>
    <t>Sounce 360 Adjustable</t>
  </si>
  <si>
    <t>Opentech¬Æ Military-Grade Tempered</t>
  </si>
  <si>
    <t>En Ligne Adjustable</t>
  </si>
  <si>
    <t>Tecno Spark 8T</t>
  </si>
  <si>
    <t>Urbn 20000 Mah</t>
  </si>
  <si>
    <t>Oneplus 10T 5G</t>
  </si>
  <si>
    <t>Nokia 150 (2020)</t>
  </si>
  <si>
    <t>Noise Colorfit Ultra</t>
  </si>
  <si>
    <t>Boat Rockerz 400</t>
  </si>
  <si>
    <t>Iphone Original 20W</t>
  </si>
  <si>
    <t>Liramark Webcam Cover</t>
  </si>
  <si>
    <t>Nokia 8210 4G</t>
  </si>
  <si>
    <t>Sounce Protective Case</t>
  </si>
  <si>
    <t>Samsung Galaxy M53</t>
  </si>
  <si>
    <t>Iqoo 9 Se</t>
  </si>
  <si>
    <t>Shreenova Id116 Plus</t>
  </si>
  <si>
    <t>Poco C31 (Shadow</t>
  </si>
  <si>
    <t>Noise_Colorfit Smart Watch</t>
  </si>
  <si>
    <t>Popio Tempered Glass</t>
  </si>
  <si>
    <t>10Werun Id-116 Bluetooth</t>
  </si>
  <si>
    <t>Tokdis Mx-1 Pro</t>
  </si>
  <si>
    <t>Sounce Gold Plated</t>
  </si>
  <si>
    <t>Spigen Ultra Hybrid</t>
  </si>
  <si>
    <t>Oraimo 18W Usb</t>
  </si>
  <si>
    <t>Lapster 12Pcs Spiral</t>
  </si>
  <si>
    <t>Mi Redmi 9I</t>
  </si>
  <si>
    <t>Lava A1 Josh</t>
  </si>
  <si>
    <t>Flix Usb Charger,Flix</t>
  </si>
  <si>
    <t>Prolet Classic Bumper</t>
  </si>
  <si>
    <t>Samsung Galaxy S20</t>
  </si>
  <si>
    <t>Wecool S5 Long</t>
  </si>
  <si>
    <t>Poco C31 (Royal</t>
  </si>
  <si>
    <t>Amazon Basics 2</t>
  </si>
  <si>
    <t>Mobilife Bluetooth Extendable</t>
  </si>
  <si>
    <t>Ambrane 27000Mah Power</t>
  </si>
  <si>
    <t>Striff Wall Mount</t>
  </si>
  <si>
    <t>Fire-Boltt Tank 1.85"</t>
  </si>
  <si>
    <t>Elv Aluminium Adjustable</t>
  </si>
  <si>
    <t>Dyazo Usb 3.0</t>
  </si>
  <si>
    <t>Kingone Wireless Charging</t>
  </si>
  <si>
    <t>Boat Airdopes 141</t>
  </si>
  <si>
    <t>Sandisk Cruzer Blade</t>
  </si>
  <si>
    <t>Logitech B170 Wireless</t>
  </si>
  <si>
    <t>Storio Kids Toys</t>
  </si>
  <si>
    <t>Boat Airdopes 121V2</t>
  </si>
  <si>
    <t>Ske Bed Study</t>
  </si>
  <si>
    <t>Boat Rockerz 255</t>
  </si>
  <si>
    <t>Striff Adjustable Laptop</t>
  </si>
  <si>
    <t>Zebronics Zeb-Bro In</t>
  </si>
  <si>
    <t>Boat Rockerz 450</t>
  </si>
  <si>
    <t>Jbl C50Hi, Wired</t>
  </si>
  <si>
    <t>Lapster Spiral Charger</t>
  </si>
  <si>
    <t>Hp V236W Usb</t>
  </si>
  <si>
    <t>Hp X1000 Wired</t>
  </si>
  <si>
    <t>Portronics Toad 23</t>
  </si>
  <si>
    <t>Boult Audio Bassbuds</t>
  </si>
  <si>
    <t>Dell Kb216 Wired</t>
  </si>
  <si>
    <t>Dell Ms116 1000Dpi</t>
  </si>
  <si>
    <t>Boya Bym1 Auxiliary</t>
  </si>
  <si>
    <t>Duracell Ultra Alkaline</t>
  </si>
  <si>
    <t>Classmate Octane Neon-</t>
  </si>
  <si>
    <t>3M Scotch Double</t>
  </si>
  <si>
    <t>Boat Bassheads 152</t>
  </si>
  <si>
    <t>Boat Bassheads 122</t>
  </si>
  <si>
    <t>Dell Usb Wireless</t>
  </si>
  <si>
    <t>Seagate Expansion 1Tb</t>
  </si>
  <si>
    <t>Hp W100 480P</t>
  </si>
  <si>
    <t>Zebronics Zeb-Dash Plus</t>
  </si>
  <si>
    <t>Zebronics Zeb-Companion 107</t>
  </si>
  <si>
    <t>Syvo Wt 3130</t>
  </si>
  <si>
    <t>Boult Audio Airbass</t>
  </si>
  <si>
    <t>Sandisk Ultra Flair</t>
  </si>
  <si>
    <t>Boat Rockerz 330</t>
  </si>
  <si>
    <t>Casio Fx-991Es Plus-2Nd</t>
  </si>
  <si>
    <t>Tp-Link Ac750 Wifi</t>
  </si>
  <si>
    <t>Digitek¬Æ (Dtr 260</t>
  </si>
  <si>
    <t>Hp 805 Black</t>
  </si>
  <si>
    <t>Gizga Essentials Universal</t>
  </si>
  <si>
    <t>Sandisk Ultra 128</t>
  </si>
  <si>
    <t>Boult Audio Zcharge</t>
  </si>
  <si>
    <t>Dell Wm118 Wireless</t>
  </si>
  <si>
    <t>Eveready 1015 Carbon</t>
  </si>
  <si>
    <t>Zebronics Zeb-Transformer-M Optical</t>
  </si>
  <si>
    <t>Pidilite Fevicryl Acrylic</t>
  </si>
  <si>
    <t>Striff Mpad Mouse</t>
  </si>
  <si>
    <t>Gizga Essentials Hard</t>
  </si>
  <si>
    <t>Boult Audio Fxcharge</t>
  </si>
  <si>
    <t>Boult Audio Probass</t>
  </si>
  <si>
    <t>Casio Fx-82Ms 2Nd</t>
  </si>
  <si>
    <t>Tygot 10 Inches</t>
  </si>
  <si>
    <t>Hp X200 Wireless</t>
  </si>
  <si>
    <t>Oakter Mini Ups</t>
  </si>
  <si>
    <t>Tp-Link Archer Ac1200</t>
  </si>
  <si>
    <t>Boat Rockerz 550</t>
  </si>
  <si>
    <t>Xiaomi Mi Wired</t>
  </si>
  <si>
    <t>Zodo 8. 5</t>
  </si>
  <si>
    <t>Zebronics Zeb-Km2100 Multimedia</t>
  </si>
  <si>
    <t>Zebronics Zeb-Comfort Wired</t>
  </si>
  <si>
    <t>Boat Rockerz 370</t>
  </si>
  <si>
    <t>Zebronics Zeb-Astra 20</t>
  </si>
  <si>
    <t>Panasonic Cr-2032/5Be Lithium</t>
  </si>
  <si>
    <t>Memeho¬Æ Smart Standard</t>
  </si>
  <si>
    <t>Sandisk Ultra Dual</t>
  </si>
  <si>
    <t>Tizum Mouse Pad/</t>
  </si>
  <si>
    <t>Epson 003 65</t>
  </si>
  <si>
    <t>Zebronics Zeb-Thunder Bluetooth</t>
  </si>
  <si>
    <t>Quantum Qhm-7406 Full-Sized</t>
  </si>
  <si>
    <t>Striff Laptop Tabletop</t>
  </si>
  <si>
    <t>Logitech M221 Wireless</t>
  </si>
  <si>
    <t>Classmate Soft Cover</t>
  </si>
  <si>
    <t>Hp 150 Wireless</t>
  </si>
  <si>
    <t>Duracell Rechargeable Aa</t>
  </si>
  <si>
    <t>Boat Airdopes 181</t>
  </si>
  <si>
    <t>Tp-Link Usb Bluetooth</t>
  </si>
  <si>
    <t>Rts [2 Pack]</t>
  </si>
  <si>
    <t>Hp 682 Black</t>
  </si>
  <si>
    <t>Logitech H111 Wired</t>
  </si>
  <si>
    <t>Digitek Dtr 550</t>
  </si>
  <si>
    <t>Tp-Link Tl-Wa850Re Single_Band</t>
  </si>
  <si>
    <t>Coi Note Pad/Memo</t>
  </si>
  <si>
    <t>Fujifilm Instax Mini</t>
  </si>
  <si>
    <t>Samsung Galaxy Watch4</t>
  </si>
  <si>
    <t>Noise Buds Vs104</t>
  </si>
  <si>
    <t>Jbl C200Si, Premium</t>
  </si>
  <si>
    <t>Acer Ek220Q 21.5</t>
  </si>
  <si>
    <t>E-Cosmos 5V 1.2W</t>
  </si>
  <si>
    <t>Boat Dual Port</t>
  </si>
  <si>
    <t>Zebronics Zeb-County 3W</t>
  </si>
  <si>
    <t>Zebronics Wired Keyboard</t>
  </si>
  <si>
    <t>Jbl Tune 215Bt,</t>
  </si>
  <si>
    <t>Gizga Essentials Professional</t>
  </si>
  <si>
    <t>Tp-Link Tapo 360¬∞</t>
  </si>
  <si>
    <t>Boat Airdopes 171</t>
  </si>
  <si>
    <t>Duracell Plus Aaa</t>
  </si>
  <si>
    <t>Logitech B100 Wired</t>
  </si>
  <si>
    <t>Classmate 2100117 Soft</t>
  </si>
  <si>
    <t>Aircase Rugged Hard</t>
  </si>
  <si>
    <t>Noise Buds Vs402</t>
  </si>
  <si>
    <t>Jbl Go 2,</t>
  </si>
  <si>
    <t>Robustrion Tempered Glass</t>
  </si>
  <si>
    <t>Redgear Pro Wireless</t>
  </si>
  <si>
    <t>Logitech M235 Wireless</t>
  </si>
  <si>
    <t>Tp-Link N300 Wifi</t>
  </si>
  <si>
    <t>Logitech Mk240 Nano</t>
  </si>
  <si>
    <t>Callas Multipurpose Foldable</t>
  </si>
  <si>
    <t>Casio Mj-12D 150</t>
  </si>
  <si>
    <t>Amazon Basics Multipurpose</t>
  </si>
  <si>
    <t>Kanget [2 Pack]</t>
  </si>
  <si>
    <t>Amazon Basics Magic</t>
  </si>
  <si>
    <t>Zebronics Zeb-90Hb Usb</t>
  </si>
  <si>
    <t>Zebronics Zeb Buds</t>
  </si>
  <si>
    <t>Redgear A-15 Wired</t>
  </si>
  <si>
    <t>Jbl Commercial Cslm20B</t>
  </si>
  <si>
    <t>Eveready Red 1012</t>
  </si>
  <si>
    <t>Sandisk Extreme Microsd</t>
  </si>
  <si>
    <t>Portronics Mport 31C</t>
  </si>
  <si>
    <t>Infinity (Jbl Fuze</t>
  </si>
  <si>
    <t>Aircase Protective Laptop</t>
  </si>
  <si>
    <t>Brand Conquer 6</t>
  </si>
  <si>
    <t>Tp-Link Ac750 Dual</t>
  </si>
  <si>
    <t>Parker Quink Ink</t>
  </si>
  <si>
    <t>Striff Laptop Stand</t>
  </si>
  <si>
    <t>Logitech Mk215 Wireless</t>
  </si>
  <si>
    <t>Boat Bassheads 225</t>
  </si>
  <si>
    <t>Luxor 5 Subject</t>
  </si>
  <si>
    <t>Duracell Chhota Power</t>
  </si>
  <si>
    <t>Zebronics Zeb-Transformer Gaming</t>
  </si>
  <si>
    <t>Sandisk Ultra 64</t>
  </si>
  <si>
    <t>Parker Classic Gold</t>
  </si>
  <si>
    <t>Tarkan Portable Folding</t>
  </si>
  <si>
    <t>Quantum Rj45 Ethernet</t>
  </si>
  <si>
    <t>Hp Usb Wireless</t>
  </si>
  <si>
    <t>Humble Dynamic Lapel</t>
  </si>
  <si>
    <t>Boult Audio Omega</t>
  </si>
  <si>
    <t>Striff Uph2W Multi</t>
  </si>
  <si>
    <t>Amazon Basics Wireless</t>
  </si>
  <si>
    <t>Crucial Ram 8Gb</t>
  </si>
  <si>
    <t>Apc Back-Ups Bx600C-In</t>
  </si>
  <si>
    <t>Zebronics Zeb-Jaguar Wireless</t>
  </si>
  <si>
    <t>Boult Audio Truebuds</t>
  </si>
  <si>
    <t>Wembley Lcd Writing</t>
  </si>
  <si>
    <t>Gizga Essentials Multi-Purpose</t>
  </si>
  <si>
    <t>E-Cosmos Plug In</t>
  </si>
  <si>
    <t>Noise Buds Vs201</t>
  </si>
  <si>
    <t>Lapster Gel Mouse</t>
  </si>
  <si>
    <t>Gizga Essentials Earphone</t>
  </si>
  <si>
    <t>Sandisk Ultra Sdhc</t>
  </si>
  <si>
    <t>Digitek¬Æ (Drl-14C) Professional</t>
  </si>
  <si>
    <t>Classmate Long Notebook</t>
  </si>
  <si>
    <t>Lenovo 300 Wired</t>
  </si>
  <si>
    <t>Dyazo 6 Angles</t>
  </si>
  <si>
    <t>Western Digital Wd</t>
  </si>
  <si>
    <t>Logitech C270 Digital</t>
  </si>
  <si>
    <t>Portronics Mport 31</t>
  </si>
  <si>
    <t>Zinq Five Fan</t>
  </si>
  <si>
    <t>Gizga Essentials Webcam</t>
  </si>
  <si>
    <t>Hp Z3700 Wireless</t>
  </si>
  <si>
    <t>Maono Au-400 Lavalier</t>
  </si>
  <si>
    <t>Table Magic Multipurpose</t>
  </si>
  <si>
    <t>Gizga Essentials Portable</t>
  </si>
  <si>
    <t>Boat Stone 650</t>
  </si>
  <si>
    <t>Esnipe Mart Worldwide</t>
  </si>
  <si>
    <t>Boat Stone 180</t>
  </si>
  <si>
    <t>Portronics Ruffpad 8.5M</t>
  </si>
  <si>
    <t>Brustro Copytinta Coloured</t>
  </si>
  <si>
    <t>Cuzor 12V Mini</t>
  </si>
  <si>
    <t>Crucial Bx500 240Gb</t>
  </si>
  <si>
    <t>Classmate Pulse Spiral</t>
  </si>
  <si>
    <t>Portronics My Buddy</t>
  </si>
  <si>
    <t>Zebronics Zeb-Evolve Wireless</t>
  </si>
  <si>
    <t>Inovera World Map</t>
  </si>
  <si>
    <t>Seagate One Touch</t>
  </si>
  <si>
    <t>Zebronics Zeb-Fame 5Watts</t>
  </si>
  <si>
    <t>Tvara Lcd Writing</t>
  </si>
  <si>
    <t>Redgear Mp35 Speed-Type</t>
  </si>
  <si>
    <t>Lenovo 400 Wireless</t>
  </si>
  <si>
    <t>Logitech K480 Wireless</t>
  </si>
  <si>
    <t>Resonate Routerups Cru12V2A</t>
  </si>
  <si>
    <t>3M Post-It Sticky</t>
  </si>
  <si>
    <t>Ofixo Multi-Purpose Laptop</t>
  </si>
  <si>
    <t>Fire-Boltt Ninja Calling</t>
  </si>
  <si>
    <t>Airtel Amf-311Ww Data</t>
  </si>
  <si>
    <t>Gizga Essentials Laptop</t>
  </si>
  <si>
    <t>Logitech Mk270R Usb</t>
  </si>
  <si>
    <t>Digitek¬Æ (Dtr-200Mt) (18</t>
  </si>
  <si>
    <t>Fedus Cat6 Ethernet</t>
  </si>
  <si>
    <t>Kingston Datatraveler Exodia</t>
  </si>
  <si>
    <t>Envie¬Æ (Aa10004Plni-Cd) Aa</t>
  </si>
  <si>
    <t>Zebronics Zeb-Buds 30</t>
  </si>
  <si>
    <t>Lapster Accessories Power</t>
  </si>
  <si>
    <t>Portronics Ruffpad 12E</t>
  </si>
  <si>
    <t>Verilux¬Æ Usb C</t>
  </si>
  <si>
    <t>Zebronics Zeb Wonderbar</t>
  </si>
  <si>
    <t>Hp Wired Mouse</t>
  </si>
  <si>
    <t>Anjaney Enterprise Smart</t>
  </si>
  <si>
    <t>Envie Ecr-20 Charger</t>
  </si>
  <si>
    <t>Proelite Faux Leather</t>
  </si>
  <si>
    <t>Classmate Pulse 6</t>
  </si>
  <si>
    <t>Pentonic Multicolor Ball</t>
  </si>
  <si>
    <t>Logitech Pebble M350</t>
  </si>
  <si>
    <t>Apsara Platinum Pencils</t>
  </si>
  <si>
    <t>Zebronics Zeb-Power Wired</t>
  </si>
  <si>
    <t>Ant Esports Gm320</t>
  </si>
  <si>
    <t>Pilot V7 Liquid</t>
  </si>
  <si>
    <t>Boat Airdopes 191G</t>
  </si>
  <si>
    <t>It2M Designer Mouse</t>
  </si>
  <si>
    <t>Lapster Caddy For</t>
  </si>
  <si>
    <t>Sandisk Extreme Sd</t>
  </si>
  <si>
    <t>Fire-Boltt Ring Pro</t>
  </si>
  <si>
    <t>Lenovo 600 Bluetooth</t>
  </si>
  <si>
    <t>Klam Lcd Writing</t>
  </si>
  <si>
    <t>Cp Plus 2Mp</t>
  </si>
  <si>
    <t>Hp Deskjet 2331</t>
  </si>
  <si>
    <t>D-Link Dir-615 Wi-Fi</t>
  </si>
  <si>
    <t>Rpm Euro Games</t>
  </si>
  <si>
    <t>Wacom One By</t>
  </si>
  <si>
    <t>Lenovo 300 Fhd</t>
  </si>
  <si>
    <t>Sony Wi-C100 Wireless</t>
  </si>
  <si>
    <t>Zebronics, Zeb-Nc3300 Usb</t>
  </si>
  <si>
    <t>Tukzer Gel Mouse</t>
  </si>
  <si>
    <t>Infinity (Jbl Glide</t>
  </si>
  <si>
    <t>Robustrion Smart Trifold</t>
  </si>
  <si>
    <t>Logitech M331 Silent</t>
  </si>
  <si>
    <t>Camel Artist Acrylic</t>
  </si>
  <si>
    <t>Portronics Key2 Combo</t>
  </si>
  <si>
    <t>Supcares Laptop Stand</t>
  </si>
  <si>
    <t>Zebronics Zeb-Sound Bomb</t>
  </si>
  <si>
    <t>Classmate Octane Colour</t>
  </si>
  <si>
    <t>Tukzer Stylus Pen,</t>
  </si>
  <si>
    <t>Logitech G102 Usb</t>
  </si>
  <si>
    <t>Zebronics Zeb-Vita Wireless</t>
  </si>
  <si>
    <t>Urbn 10000 Mah</t>
  </si>
  <si>
    <t>Qubo Smart Cam</t>
  </si>
  <si>
    <t>Duracell Cr2025 3V</t>
  </si>
  <si>
    <t>Camel Fabrica Acrylic</t>
  </si>
  <si>
    <t>Lenovo Gx20L29764 65W</t>
  </si>
  <si>
    <t>Hp Wired On</t>
  </si>
  <si>
    <t>Redragon K617 Fizz</t>
  </si>
  <si>
    <t>Hp Gt 53</t>
  </si>
  <si>
    <t>Zebronics Zeb-Jukebar 3900,</t>
  </si>
  <si>
    <t>Boat Bassheads 102</t>
  </si>
  <si>
    <t>Duracell Cr2016 3V</t>
  </si>
  <si>
    <t>Mi 360¬∞ Home</t>
  </si>
  <si>
    <t>Zebronics Zeb-100Hb 4</t>
  </si>
  <si>
    <t>Boult Audio Bass</t>
  </si>
  <si>
    <t>Esr Screen Protector</t>
  </si>
  <si>
    <t>Parker Vector Standard</t>
  </si>
  <si>
    <t>Silicone Rubber Earbuds</t>
  </si>
  <si>
    <t>Canon Pixma Mg2577S</t>
  </si>
  <si>
    <t>Samsung 24-Inch(60.46Cm) Fhd</t>
  </si>
  <si>
    <t>Faber-Castell Connector Pen</t>
  </si>
  <si>
    <t>Zinq Ups For</t>
  </si>
  <si>
    <t>Saleon‚Ñ¢ Portable Storage</t>
  </si>
  <si>
    <t>Realme Buds Wireless</t>
  </si>
  <si>
    <t>Wings Phantom Pro</t>
  </si>
  <si>
    <t>Robustrion [Anti-Scratch] &amp;</t>
  </si>
  <si>
    <t>Cablet 2.5 Inch</t>
  </si>
  <si>
    <t>Sandisk 1Tb Extreme</t>
  </si>
  <si>
    <t>Zebronics Zeb-Warrior Ii</t>
  </si>
  <si>
    <t>Tp-Link Ue300C Usb</t>
  </si>
  <si>
    <t>Wecool Moonwalk M1</t>
  </si>
  <si>
    <t>Hp 330 Wireless</t>
  </si>
  <si>
    <t>Rc Print Gi</t>
  </si>
  <si>
    <t>Redgear Cloak Wired</t>
  </si>
  <si>
    <t>Amazfit Gts2 Mini</t>
  </si>
  <si>
    <t>Tabelito¬Æ Polyester Foam,</t>
  </si>
  <si>
    <t>Robustrion Anti-Scratch &amp;</t>
  </si>
  <si>
    <t>Portronics Ruffpad 15</t>
  </si>
  <si>
    <t>Digitek¬Æ (Dls-9Ft) Lightweight</t>
  </si>
  <si>
    <t>Classmate Pulse 1</t>
  </si>
  <si>
    <t>Scarters Mouse Pad,</t>
  </si>
  <si>
    <t>Casio Mj-120D 150</t>
  </si>
  <si>
    <t>Parker Vector Camouflage</t>
  </si>
  <si>
    <t>Tp-Link Ac1200 Archer</t>
  </si>
  <si>
    <t>Hp Deskjet 2723</t>
  </si>
  <si>
    <t>Xiaomi Mi 4A</t>
  </si>
  <si>
    <t>Slovic¬Æ Tripod Mount</t>
  </si>
  <si>
    <t>Orico 2.5"(6.3Cm) Usb</t>
  </si>
  <si>
    <t>Logitech G402 Hyperion</t>
  </si>
  <si>
    <t>Panasonic Eneloop Bq-Cc55N</t>
  </si>
  <si>
    <t>Logitech K380 Wireless</t>
  </si>
  <si>
    <t>Canon Pixma E477</t>
  </si>
  <si>
    <t>Redgear Cosmo 7,1</t>
  </si>
  <si>
    <t>Belkin Essential Series</t>
  </si>
  <si>
    <t>Classmate Long Book</t>
  </si>
  <si>
    <t>Artis Ar-45W-Mg2 45</t>
  </si>
  <si>
    <t>Imou 360¬∞ 1080P</t>
  </si>
  <si>
    <t>Xiaomi Pad 5|</t>
  </si>
  <si>
    <t>Sennheiser Cx 80S</t>
  </si>
  <si>
    <t>Hb Plus Folding</t>
  </si>
  <si>
    <t>Hp 65W Ac</t>
  </si>
  <si>
    <t>Tukzer Fully Foldable</t>
  </si>
  <si>
    <t>Gizga Essentials Cable</t>
  </si>
  <si>
    <t>Camel Oil Pastel</t>
  </si>
  <si>
    <t>Hp M270 Backlit</t>
  </si>
  <si>
    <t>Foxin Ftc 12A</t>
  </si>
  <si>
    <t>Pc Square Laptop</t>
  </si>
  <si>
    <t>Lenovo 130 Wireless</t>
  </si>
  <si>
    <t>Pilot Frixion Clicker</t>
  </si>
  <si>
    <t>Zebronics Aluminium Alloy</t>
  </si>
  <si>
    <t>Hp K500F Backlit</t>
  </si>
  <si>
    <t>Gizga Club-Laptop Neoprene</t>
  </si>
  <si>
    <t>Inventis 5V 1.2W</t>
  </si>
  <si>
    <t>Tp-Link Tl-Wa855Re 300</t>
  </si>
  <si>
    <t>Boat Stone 250</t>
  </si>
  <si>
    <t>Offbeat¬Æ - Dash</t>
  </si>
  <si>
    <t>Classmate Drawing Book</t>
  </si>
  <si>
    <t>Hp Gk320 Wired</t>
  </si>
  <si>
    <t>Parker Moments Vector</t>
  </si>
  <si>
    <t>Camlin Elegante Fountain</t>
  </si>
  <si>
    <t>Carecase¬Æ Optical Bay</t>
  </si>
  <si>
    <t>Canon E4570 All-In-One</t>
  </si>
  <si>
    <t>Crucial P3 500Gb</t>
  </si>
  <si>
    <t>Hp V222W 64Gb</t>
  </si>
  <si>
    <t>Bestor¬Æ Lcd Writing</t>
  </si>
  <si>
    <t>Lenovo Ideapad 3</t>
  </si>
  <si>
    <t>Boat Bassheads 900</t>
  </si>
  <si>
    <t>Zebronics Astra 10</t>
  </si>
  <si>
    <t>Swapkart Portable Flexible</t>
  </si>
  <si>
    <t>Pigeon By Stovekraft</t>
  </si>
  <si>
    <t>Usha Quartz Room</t>
  </si>
  <si>
    <t>Stylehouse Lint Remover</t>
  </si>
  <si>
    <t>Beatxp Kitchen Scale</t>
  </si>
  <si>
    <t>Glun Multipurpose Portable</t>
  </si>
  <si>
    <t>Pigeon Polypropylene Mini</t>
  </si>
  <si>
    <t>Prestige 1.5 Litre</t>
  </si>
  <si>
    <t>Bajaj Rhx-2 800-Watt</t>
  </si>
  <si>
    <t>Prestige Electric Kettle</t>
  </si>
  <si>
    <t>Prestige Pkgss 1.7L</t>
  </si>
  <si>
    <t>Shoptoshop Electric Lint</t>
  </si>
  <si>
    <t>Orpat Oeh-1260 2000-Watt</t>
  </si>
  <si>
    <t>Pro365 Indo Mocktails/Coffee</t>
  </si>
  <si>
    <t>Bajaj Dx-6 1000W</t>
  </si>
  <si>
    <t>Croma 500W Mixer</t>
  </si>
  <si>
    <t>Havells Instanio 3-Litre</t>
  </si>
  <si>
    <t>Morphy Richards Ofr</t>
  </si>
  <si>
    <t>Havells Aqua Plus</t>
  </si>
  <si>
    <t>Bajaj Splendora 3</t>
  </si>
  <si>
    <t>Kent 16052 Elegant</t>
  </si>
  <si>
    <t>Bajaj New Shakti</t>
  </si>
  <si>
    <t>Lifelong Llmg23 Power</t>
  </si>
  <si>
    <t>Bajaj Majesty Dx-11</t>
  </si>
  <si>
    <t>Bajaj Rex 500W</t>
  </si>
  <si>
    <t>Lifelong Llek15 Electric</t>
  </si>
  <si>
    <t>Lifelong Llqh922 Regalia</t>
  </si>
  <si>
    <t>R B Nova</t>
  </si>
  <si>
    <t>Bajaj Immersion Rod</t>
  </si>
  <si>
    <t>Inalsa Electric Kettle</t>
  </si>
  <si>
    <t>Prestige Pic 20</t>
  </si>
  <si>
    <t>Pigeon Healthifry Digital</t>
  </si>
  <si>
    <t>Prettykrafts Laundry Basket</t>
  </si>
  <si>
    <t>Philips Gc1905 1440-Watt</t>
  </si>
  <si>
    <t>Havells Immersion Hb15</t>
  </si>
  <si>
    <t>Agaro Lr2007 Lint</t>
  </si>
  <si>
    <t>Pigeon 1.5 Litre</t>
  </si>
  <si>
    <t>Nutripro Juicer Mixer</t>
  </si>
  <si>
    <t>Philips Gc026/30 Fabric</t>
  </si>
  <si>
    <t>Havells Cista Room</t>
  </si>
  <si>
    <t>Agaro Regal 800</t>
  </si>
  <si>
    <t>Philips Viva Collection</t>
  </si>
  <si>
    <t>Agaro Esteem Multi</t>
  </si>
  <si>
    <t>Bajaj Minor 1000</t>
  </si>
  <si>
    <t>Butterfly Jet Elite</t>
  </si>
  <si>
    <t>Soflin Egg Boiler</t>
  </si>
  <si>
    <t>Lifelong Llqh925 Dyno</t>
  </si>
  <si>
    <t>Amazon Basics 1500</t>
  </si>
  <si>
    <t>Prestige Sandwich Maker</t>
  </si>
  <si>
    <t>Orient Electric Fabrijoy</t>
  </si>
  <si>
    <t>Lifelong Llfh921 Regalia</t>
  </si>
  <si>
    <t>Philips Gc181 Heavy</t>
  </si>
  <si>
    <t>Bulfyss Usb Rechargeable</t>
  </si>
  <si>
    <t>Bajaj Dx-7 1000W</t>
  </si>
  <si>
    <t>Philips Handheld Garment</t>
  </si>
  <si>
    <t>Room Heater Warmer</t>
  </si>
  <si>
    <t>Wonderchef Nutri-Blend Mixer,</t>
  </si>
  <si>
    <t>Usha Armor Ar1100Wb</t>
  </si>
  <si>
    <t>Butterfly Ekn 1.5-Litre</t>
  </si>
  <si>
    <t>Crompton Arno Neo</t>
  </si>
  <si>
    <t>Borosil Chef Delite</t>
  </si>
  <si>
    <t>Kent 16055 Amaze</t>
  </si>
  <si>
    <t>Prestige Iris Plus</t>
  </si>
  <si>
    <t>Simxen Egg Boiler</t>
  </si>
  <si>
    <t>Amazon Basics 2000/1000</t>
  </si>
  <si>
    <t>Healthsense Weight Machine</t>
  </si>
  <si>
    <t>Bosch Pro 1000W</t>
  </si>
  <si>
    <t>Bulfyss Stainless Steel</t>
  </si>
  <si>
    <t>Vr 18 Pcs</t>
  </si>
  <si>
    <t>Orient Electric Apex-Fx</t>
  </si>
  <si>
    <t>Prettykrafts Folding Laundry</t>
  </si>
  <si>
    <t>Bajaj Majesty Rx11</t>
  </si>
  <si>
    <t>Eureka Forbes Trendy</t>
  </si>
  <si>
    <t>Maharaja Whiteline Lava</t>
  </si>
  <si>
    <t>Crompton Gracee 5-L</t>
  </si>
  <si>
    <t>Bajaj Dx-2 600W</t>
  </si>
  <si>
    <t>Bajaj Waterproof 1500</t>
  </si>
  <si>
    <t>Agaro Supreme High</t>
  </si>
  <si>
    <t>Bajaj Deluxe 2000</t>
  </si>
  <si>
    <t>Orpat Hhb-100E Wob</t>
  </si>
  <si>
    <t>Gilton Egg Boiler</t>
  </si>
  <si>
    <t>Healthsense Chef-Mate Ks</t>
  </si>
  <si>
    <t>Philips Digital Air</t>
  </si>
  <si>
    <t>Milton Go Electro</t>
  </si>
  <si>
    <t>Philips Daily Collection</t>
  </si>
  <si>
    <t>Crompton Insta Comfy</t>
  </si>
  <si>
    <t>Usha Heat Convector</t>
  </si>
  <si>
    <t>Philips Hl7756/00 Mixer</t>
  </si>
  <si>
    <t>Kuber Industries Waterproof</t>
  </si>
  <si>
    <t>Lifelong Llmg93 500</t>
  </si>
  <si>
    <t>Ikea Frother For</t>
  </si>
  <si>
    <t>Crompton Insta Comfort</t>
  </si>
  <si>
    <t>Lint Remover Woolen</t>
  </si>
  <si>
    <t>Pigeon Kessel Multipurpose</t>
  </si>
  <si>
    <t>C (Device) Lint</t>
  </si>
  <si>
    <t>Bajaj Ofr Room</t>
  </si>
  <si>
    <t>Luminous Vento Deluxe</t>
  </si>
  <si>
    <t>Wipro Vesta 1.8</t>
  </si>
  <si>
    <t>Kitchen Mart Stainless</t>
  </si>
  <si>
    <t>Ikea 903.391.72 Polypropylene</t>
  </si>
  <si>
    <t>Hul Pureit Germkill</t>
  </si>
  <si>
    <t>Prestige Iris 750</t>
  </si>
  <si>
    <t>Preethi Blue Leaf</t>
  </si>
  <si>
    <t>Themisto 350 Watts</t>
  </si>
  <si>
    <t>Butterfly Smart Mixer</t>
  </si>
  <si>
    <t>Kent Smart Multi</t>
  </si>
  <si>
    <t>Instacuppa Portable Blender</t>
  </si>
  <si>
    <t>Usha Ei 1602</t>
  </si>
  <si>
    <t>Kent 16044 Hand</t>
  </si>
  <si>
    <t>White Feather Portable</t>
  </si>
  <si>
    <t>Crompton Ihl 152</t>
  </si>
  <si>
    <t>Instacuppa Rechargeable Mini</t>
  </si>
  <si>
    <t>Philips Powerpro Fc9352/01</t>
  </si>
  <si>
    <t>Saiellin Electric Lint</t>
  </si>
  <si>
    <t>Cookwell Bullet Mixer</t>
  </si>
  <si>
    <t>Prestige Prwo 1.8-2</t>
  </si>
  <si>
    <t>Swiffer Instant Electric</t>
  </si>
  <si>
    <t>Lifelong Llwh106 Flash</t>
  </si>
  <si>
    <t>Hindware Atlantic Compacto</t>
  </si>
  <si>
    <t>Atom Selves-Mh 200</t>
  </si>
  <si>
    <t>Crompton Instabliss 3-L</t>
  </si>
  <si>
    <t>Croma 1100 W</t>
  </si>
  <si>
    <t>Lint Roller With</t>
  </si>
  <si>
    <t>Portable Lint Remover</t>
  </si>
  <si>
    <t>Atomberg Renesa 1200Mm</t>
  </si>
  <si>
    <t>Usha Cookjoy (Cj1600Wpc)</t>
  </si>
  <si>
    <t>Reffair Ax30 [Max]</t>
  </si>
  <si>
    <t>!!1000 Watt/2000-Watt Room</t>
  </si>
  <si>
    <t>Eureka Forbes Wet</t>
  </si>
  <si>
    <t>Activa Heat-Max 2000</t>
  </si>
  <si>
    <t>Philips Hl1655/00 Hand</t>
  </si>
  <si>
    <t>V-Guard Zio Instant</t>
  </si>
  <si>
    <t>Homeistic Applience‚Ñ¢ Instant</t>
  </si>
  <si>
    <t>Kitchenwell 18Pc Plastic</t>
  </si>
  <si>
    <t>Havells Instanio 10</t>
  </si>
  <si>
    <t>Prestige Pic 16.0+</t>
  </si>
  <si>
    <t>Agaro 33398 Rapid</t>
  </si>
  <si>
    <t>Kent 16026 Electric</t>
  </si>
  <si>
    <t>Skytone Stainless Steel</t>
  </si>
  <si>
    <t>Kent 16088 Vogue</t>
  </si>
  <si>
    <t>Eureka Forbes Supervac</t>
  </si>
  <si>
    <t>Mi Air Purifier</t>
  </si>
  <si>
    <t>Tata Swach Bulb</t>
  </si>
  <si>
    <t>Havells Ambrose 1200Mm</t>
  </si>
  <si>
    <t>Prettykrafts Laundry Bag</t>
  </si>
  <si>
    <t>Fabware Lint Remover</t>
  </si>
  <si>
    <t>Brayden Fito Atom</t>
  </si>
  <si>
    <t>Bajaj Frore 1200</t>
  </si>
  <si>
    <t>Venus Digital Kitchen</t>
  </si>
  <si>
    <t>Bajaj Atx 4</t>
  </si>
  <si>
    <t>Coway Professional Air</t>
  </si>
  <si>
    <t>Kent Gold Optima</t>
  </si>
  <si>
    <t>Homepack 750W Radiant</t>
  </si>
  <si>
    <t>Bajaj Rex 750W</t>
  </si>
  <si>
    <t>Heart Home Waterproof</t>
  </si>
  <si>
    <t>Milton Smart Egg</t>
  </si>
  <si>
    <t>Ibell Sek15L Premium</t>
  </si>
  <si>
    <t>Tosaa T2Stsr Sandwich</t>
  </si>
  <si>
    <t>V-Guard Divino 5</t>
  </si>
  <si>
    <t>Akiara¬Æ - Makes</t>
  </si>
  <si>
    <t>Usha Steam Pro</t>
  </si>
  <si>
    <t>Wonderchef Nutri-Blend Complete</t>
  </si>
  <si>
    <t>Widewings Electric Handheld</t>
  </si>
  <si>
    <t>Morphy Richards Icon</t>
  </si>
  <si>
    <t>Vedini Transparent Empty</t>
  </si>
  <si>
    <t>Crompton Sea Sapphira</t>
  </si>
  <si>
    <t>Jm Seller 180</t>
  </si>
  <si>
    <t>Oratech Coffee Frother</t>
  </si>
  <si>
    <t>Havells Glaze 74W</t>
  </si>
  <si>
    <t>Pick Ur Needs¬Æ</t>
  </si>
  <si>
    <t>Rico Japanese Technology</t>
  </si>
  <si>
    <t>Butterfly Smart Wet</t>
  </si>
  <si>
    <t>Agaro Marvel 9</t>
  </si>
  <si>
    <t>Philips Gc1920/28 1440-Watt</t>
  </si>
  <si>
    <t>Havells Ofr 13</t>
  </si>
  <si>
    <t>Bajaj Dhx-9 1000W</t>
  </si>
  <si>
    <t>Aquasure From Aquaguard</t>
  </si>
  <si>
    <t>Royal Step Portable</t>
  </si>
  <si>
    <t>Kent 16068 Zoom</t>
  </si>
  <si>
    <t>Enem Sealing Machine</t>
  </si>
  <si>
    <t>Wipro Vesta 1200</t>
  </si>
  <si>
    <t>Vrprime Lint Roller</t>
  </si>
  <si>
    <t>Philips Ac1215/20 Air</t>
  </si>
  <si>
    <t>Eopora Ptc Ceramic</t>
  </si>
  <si>
    <t>Usha Goliath Go1200Wg</t>
  </si>
  <si>
    <t>Wipro Vesta Electric</t>
  </si>
  <si>
    <t>Kitchenwell Multipurpose Portable</t>
  </si>
  <si>
    <t>Figment Handheld Milk</t>
  </si>
  <si>
    <t>Balzano High Speed</t>
  </si>
  <si>
    <t>Swiss Military Vc03</t>
  </si>
  <si>
    <t>Zuvexa Usb Rechargeable</t>
  </si>
  <si>
    <t>Usha Ih2415 1500-Watt</t>
  </si>
  <si>
    <t>Activa Instant 3</t>
  </si>
  <si>
    <t>Havells Instanio 1-Litre</t>
  </si>
  <si>
    <t>Lifelong 2-In1 Egg</t>
  </si>
  <si>
    <t>Indias¬Æ‚Ñ¢ Electro-Instant Water</t>
  </si>
  <si>
    <t>Amazonbasics Induction Cooktop</t>
  </si>
  <si>
    <t>Sui Generis Electric</t>
  </si>
  <si>
    <t>Philips Air Purifier</t>
  </si>
  <si>
    <t>Esquire Laundry Basket</t>
  </si>
  <si>
    <t>Philips Air Fryer</t>
  </si>
  <si>
    <t>Havells Bero Quartz</t>
  </si>
  <si>
    <t>Philips Easytouch Plus</t>
  </si>
  <si>
    <t>Brayden Chopro, Electric</t>
  </si>
  <si>
    <t>Usha Janome Dream</t>
  </si>
  <si>
    <t>Black+Decker Handheld Portable</t>
  </si>
  <si>
    <t>Personal Size Blender,</t>
  </si>
  <si>
    <t>Sujata Powermatic Plus</t>
  </si>
  <si>
    <t>Sure From Aquaguard</t>
  </si>
  <si>
    <t>Dr Trust Electronic</t>
  </si>
  <si>
    <t>Tesora - Inspired</t>
  </si>
  <si>
    <t>Agaro Ace 1600</t>
  </si>
  <si>
    <t>Inalsa Hand Blender</t>
  </si>
  <si>
    <t>Akiara - Makes</t>
  </si>
  <si>
    <t>Philips Easyspeed Plus</t>
  </si>
  <si>
    <t>Inalsa Electric Chopper</t>
  </si>
  <si>
    <t>Borosil Electric Egg</t>
  </si>
  <si>
    <t>Wipro Vesta Grill</t>
  </si>
  <si>
    <t>Rico Irpro 1500</t>
  </si>
  <si>
    <t>Eureka Forbes Active</t>
  </si>
  <si>
    <t>Csi International¬Æ Instant</t>
  </si>
  <si>
    <t>Hindware Atlantic Xceed</t>
  </si>
  <si>
    <t>Morphy Richards New</t>
  </si>
  <si>
    <t>Lifelong Power -</t>
  </si>
  <si>
    <t>Ibell Castor Ctek15L</t>
  </si>
  <si>
    <t>Bajaj Pygmy Mini</t>
  </si>
  <si>
    <t>Crompton Instaglide 1000-Watts</t>
  </si>
  <si>
    <t>Prestige Clean Home</t>
  </si>
  <si>
    <t>Morphy Richards Aristo</t>
  </si>
  <si>
    <t>Gadgetronics Digital Kitchen</t>
  </si>
  <si>
    <t>Tom &amp; Jerry</t>
  </si>
  <si>
    <t>Ikea Little Loved</t>
  </si>
  <si>
    <t>House Of Quirk</t>
  </si>
  <si>
    <t>Allin Exporters J66</t>
  </si>
  <si>
    <t>Multifunctional 2 In</t>
  </si>
  <si>
    <t>Maharaja Whiteline Nano</t>
  </si>
  <si>
    <t>Kent Electric Chopper-B</t>
  </si>
  <si>
    <t>Crompton Amica 15-L</t>
  </si>
  <si>
    <t>Eureka Forbes Car</t>
  </si>
  <si>
    <t>Kent 16025 Sandwich</t>
  </si>
  <si>
    <t>Candes Gloster All</t>
  </si>
  <si>
    <t>Inalsa Electric Fan</t>
  </si>
  <si>
    <t>Havells Zella Flap</t>
  </si>
  <si>
    <t>Ibell Sm1301 3-In-1</t>
  </si>
  <si>
    <t>Inalsa Vacuum Cleaner</t>
  </si>
  <si>
    <t>Mr. Brand Portable</t>
  </si>
  <si>
    <t>Crompton Hill Briz</t>
  </si>
  <si>
    <t>Sujata Powermatic Plus,</t>
  </si>
  <si>
    <t>Aquadpure Copper +</t>
  </si>
  <si>
    <t>Amazon Basics 650</t>
  </si>
  <si>
    <t>Crompton Insta Delight</t>
  </si>
  <si>
    <t>!!Haneul!!1000 Watt/2000-Watt Room</t>
  </si>
  <si>
    <t>Melbon Vm-905 2000-Watt</t>
  </si>
  <si>
    <t>Cello Eliza Plastic</t>
  </si>
  <si>
    <t>Activa 1200 Mm</t>
  </si>
  <si>
    <t>Shakti Technology S5</t>
  </si>
  <si>
    <t>American Micronic- Imported</t>
  </si>
  <si>
    <t>Demokrazy New Nova</t>
  </si>
  <si>
    <t>Instant Pot Air</t>
  </si>
  <si>
    <t>Hul Pureit Eco</t>
  </si>
  <si>
    <t>Livpure Glo Star</t>
  </si>
  <si>
    <t>Philips Hi113 1000-Watt</t>
  </si>
  <si>
    <t>Kuber Industries Round</t>
  </si>
  <si>
    <t>Preethi Mga-502 0.4-Litre</t>
  </si>
  <si>
    <t>Usha Aurora 1000</t>
  </si>
  <si>
    <t>Ecovacs Deebot N8</t>
  </si>
  <si>
    <t>Kent Gold, Optima,</t>
  </si>
  <si>
    <t>Avnish Tap Water</t>
  </si>
  <si>
    <t>Khaitan Orfin Fan</t>
  </si>
  <si>
    <t>Usha Rapidmix 500-Watt</t>
  </si>
  <si>
    <t>Havells Gatik Neo</t>
  </si>
  <si>
    <t>Inalsa Upright Vacuum</t>
  </si>
  <si>
    <t>Royal Step -</t>
  </si>
  <si>
    <t>Nirdambhay Mini Bag</t>
  </si>
  <si>
    <t>Cello Non-Stick Aluminium</t>
  </si>
  <si>
    <t>Proven¬Æ Copper +</t>
  </si>
  <si>
    <t>Morphy Richards Daisy</t>
  </si>
  <si>
    <t>Zuvexa Egg Boiler</t>
  </si>
  <si>
    <t>Ao Smith Hse-Vas-X-015</t>
  </si>
  <si>
    <t>Havells Festiva 1200Mm</t>
  </si>
  <si>
    <t>Inalsa Vaccum Cleaner</t>
  </si>
  <si>
    <t>Ibell Sm1515New Sandwich</t>
  </si>
  <si>
    <t>Aquaguard Aura Ro+Uv+Uf+Taste</t>
  </si>
  <si>
    <t>Milk Frother, Immersion</t>
  </si>
  <si>
    <t>Panasonic Sr-Wa22H (E)</t>
  </si>
  <si>
    <t>Instacuppa Milk Frother</t>
  </si>
  <si>
    <t>Goodscity Garment Steamer</t>
  </si>
  <si>
    <t>Solidaire 550-Watt Mixer</t>
  </si>
  <si>
    <t>Amazon Basics 300</t>
  </si>
  <si>
    <t>Orpat Hhb-100E 250-Watt</t>
  </si>
  <si>
    <t>Healthsense Rechargeable Lint</t>
  </si>
  <si>
    <t>Agaro Classic Portable</t>
  </si>
  <si>
    <t>Agaro Imperial 240-Watt</t>
  </si>
  <si>
    <t>Wipro Smartlife Super</t>
  </si>
  <si>
    <t>Amazonbasics Cylinder Bagless</t>
  </si>
  <si>
    <t>Crompton Ihl 251</t>
  </si>
  <si>
    <t>Saiellin Room Heater</t>
  </si>
  <si>
    <t>Bajaj Majesty Duetto</t>
  </si>
  <si>
    <t>Black + Decker</t>
  </si>
  <si>
    <t>Inalsa Hand Blender|</t>
  </si>
  <si>
    <t>Longway Blaze 2</t>
  </si>
  <si>
    <t>Prestige Pwg 07</t>
  </si>
  <si>
    <t>Pigeon Zest Mixer</t>
  </si>
  <si>
    <t>Borosil Volcano 13</t>
  </si>
  <si>
    <t>Crompton Solarium Qube</t>
  </si>
  <si>
    <t>Singer Aroma 1.8</t>
  </si>
  <si>
    <t>Orient Electric Aura</t>
  </si>
  <si>
    <t>Crompton Brio 1000-Watts</t>
  </si>
  <si>
    <t>Butterfly Hero Mixer</t>
  </si>
  <si>
    <t>Racold Eterno Pro</t>
  </si>
  <si>
    <t>Lg 1.5 Ton</t>
  </si>
  <si>
    <t>Eureka Forbes Aquasure</t>
  </si>
  <si>
    <t>Green Tales Heat</t>
  </si>
  <si>
    <t>Saleon Instant Coal</t>
  </si>
  <si>
    <t>Sujata Chutney Steel</t>
  </si>
  <si>
    <t>Khaitan Avaante Ka-2013</t>
  </si>
  <si>
    <t>Kenstar 2400 Watts</t>
  </si>
  <si>
    <t>Nexoms Instant Heating</t>
  </si>
  <si>
    <t>Jialto Mini Waffle</t>
  </si>
  <si>
    <t>Candes Blowhot All</t>
  </si>
  <si>
    <t>Ionix Jewellery Scale</t>
  </si>
  <si>
    <t>Kitchen Kit Electric</t>
  </si>
  <si>
    <t>Racold Pronto Pro</t>
  </si>
  <si>
    <t>Esn 999 Supreme</t>
  </si>
  <si>
    <t>Pajaka¬Æ South Indian</t>
  </si>
  <si>
    <t>Saiyam Stainless Steel</t>
  </si>
  <si>
    <t>Konvio Neer 10</t>
  </si>
  <si>
    <t>Havells Glydo 1000</t>
  </si>
  <si>
    <t>Raffles Premium Stainless</t>
  </si>
  <si>
    <t>Ionix Activated Carbon</t>
  </si>
  <si>
    <t>Knyuc Mart Mini</t>
  </si>
  <si>
    <t>Inkulture Stainless_Steel Measuring</t>
  </si>
  <si>
    <t>Macmillan Aquafresh 5</t>
  </si>
  <si>
    <t>Havells D'Zire 1000</t>
  </si>
  <si>
    <t>Te‚Ñ¢ Instant Electric</t>
  </si>
  <si>
    <t>Zigma Winotek Winotek</t>
  </si>
  <si>
    <t>Kent 11054 Alkaline</t>
  </si>
  <si>
    <t>Sujata Dynamix Dx</t>
  </si>
  <si>
    <t>Lifelong Llmg74 750</t>
  </si>
  <si>
    <t>Ttk Prestige Limited</t>
  </si>
  <si>
    <t>Agaro Regal Electric</t>
  </si>
  <si>
    <t>Vapja¬Æ Portable Mini</t>
  </si>
  <si>
    <t>Philips Hd6975/00 25</t>
  </si>
  <si>
    <t>Usha Ei 3710</t>
  </si>
  <si>
    <t>Campfire Spring Chef</t>
  </si>
  <si>
    <t>Themisto Th-Ws20 Digital</t>
  </si>
  <si>
    <t>Fya Handheld Vacuum</t>
  </si>
  <si>
    <t>Lifelong Llsm120G Sandwich</t>
  </si>
  <si>
    <t>Kuber Industries Nylon</t>
  </si>
  <si>
    <t>Bulfyss Plastic Sticky</t>
  </si>
  <si>
    <t>T Topline 180</t>
  </si>
  <si>
    <t>Empty Mist Trigger</t>
  </si>
  <si>
    <t>Lonaxa Mini Travel</t>
  </si>
  <si>
    <t>Agaro Royal Double</t>
  </si>
  <si>
    <t>Cafe Jei French</t>
  </si>
  <si>
    <t>Borosil Prime Grill</t>
  </si>
  <si>
    <t>Candes 10 Litre</t>
  </si>
  <si>
    <t>Prestige Psmfb 800</t>
  </si>
  <si>
    <t>Ibell Mpk120L Premium</t>
  </si>
  <si>
    <t>Maharaja Whiteline Odacio</t>
  </si>
  <si>
    <t>Shakti Technology S3</t>
  </si>
  <si>
    <t>Cello Quick Boil</t>
  </si>
  <si>
    <t>Agaro Glory Cool</t>
  </si>
  <si>
    <t>Wolpin 1 Lint</t>
  </si>
  <si>
    <t>Abode Kitchen Essential</t>
  </si>
  <si>
    <t>Sujata Supermix, Mixer</t>
  </si>
  <si>
    <t>Cardex Digital Kitchen</t>
  </si>
  <si>
    <t>V-Guard Zenora Ro+Uf+Mb</t>
  </si>
  <si>
    <t>Bajaj Rex Dlx</t>
  </si>
  <si>
    <t>Kent 16051 Hand</t>
  </si>
  <si>
    <t>Prestige Pic 15.0+</t>
  </si>
  <si>
    <t>Aqua D Pure</t>
  </si>
  <si>
    <t>Prettykrafts Laundry Square</t>
  </si>
  <si>
    <t>Libra Roti Maker</t>
  </si>
  <si>
    <t>Glen 3 In</t>
  </si>
  <si>
    <t>Dynore Stainless Steel</t>
  </si>
  <si>
    <t>Lint Remover For</t>
  </si>
  <si>
    <t>Monitor Ac Stand/Heavy</t>
  </si>
  <si>
    <t>Ibell Induction Cooktop,</t>
  </si>
  <si>
    <t>Kent Powp-Sediment Filter</t>
  </si>
  <si>
    <t>Lacopine Mini Pocket</t>
  </si>
  <si>
    <t>Ibell Sek170Bm Premium</t>
  </si>
  <si>
    <t>Activa Easy Mix</t>
  </si>
  <si>
    <t>Sujata Dynamix, Mixer</t>
  </si>
  <si>
    <t>Wipro Vesta 1380W</t>
  </si>
  <si>
    <t>Mi Robot Vacuum-Mop</t>
  </si>
  <si>
    <t>Havells Ventil Air</t>
  </si>
  <si>
    <t>Agaro Royal Stand</t>
  </si>
  <si>
    <t>Crompton Highspeed Markle</t>
  </si>
  <si>
    <t>Lifelong Llwm105 750-Watt</t>
  </si>
  <si>
    <t>Portable, Handy Compact</t>
  </si>
  <si>
    <t>Karcher Wd3 Eu</t>
  </si>
  <si>
    <t>Inalsa Air Fryer</t>
  </si>
  <si>
    <t>Amazonbasics High Speed</t>
  </si>
  <si>
    <t>Borosil Rio 1.5</t>
  </si>
  <si>
    <t>Philips Drip Coffee</t>
  </si>
  <si>
    <t>Eureka Forbes Euroclean</t>
  </si>
  <si>
    <t>Larrito Wooden Cool</t>
  </si>
  <si>
    <t>Hilton Quartz Heater</t>
  </si>
  <si>
    <t>Syska Sdi-07 1000</t>
  </si>
  <si>
    <t>Ikea Milk Frother</t>
  </si>
  <si>
    <t>Ionix Tap Filter</t>
  </si>
  <si>
    <t>Kitchengenix'S Mini Waffle</t>
  </si>
  <si>
    <t>Bajaj Hm-01 Powerful</t>
  </si>
  <si>
    <t>Knowza Electric Handheld</t>
  </si>
  <si>
    <t>Usha Hc 812</t>
  </si>
  <si>
    <t>Usha 1212 Ptc</t>
  </si>
  <si>
    <t>Philips Hd9306/06 1.5-Litre</t>
  </si>
  <si>
    <t>Libra Room Heater</t>
  </si>
  <si>
    <t>Ngi Store 2</t>
  </si>
  <si>
    <t>Noir Aqua -</t>
  </si>
  <si>
    <t>Prestige Delight Prwo</t>
  </si>
  <si>
    <t>Bajaj Majesty Rx10</t>
  </si>
  <si>
    <t>Borosil Jumbo 1000-Watt</t>
  </si>
  <si>
    <t>Portronics Konnect L 1.2m</t>
  </si>
  <si>
    <t>Discount &gt;= 50%</t>
  </si>
  <si>
    <t>Price_Bucket</t>
  </si>
  <si>
    <t>Grand Total</t>
  </si>
  <si>
    <t>Average of discount_percentage</t>
  </si>
  <si>
    <t>Count of Product_Name Summarized</t>
  </si>
  <si>
    <t>Sum of rating_count</t>
  </si>
  <si>
    <t>Average of actual_price</t>
  </si>
  <si>
    <t>Average of discounted_price</t>
  </si>
  <si>
    <t>Eco Crystal J 5 Inch</t>
  </si>
  <si>
    <t xml:space="preserve">Akiara </t>
  </si>
  <si>
    <t xml:space="preserve">4 In 1 Handheld </t>
  </si>
  <si>
    <t>Count of Revenue</t>
  </si>
  <si>
    <t>Discount_Bucket</t>
  </si>
  <si>
    <t>₹200-₹500</t>
  </si>
  <si>
    <t>&lt;₹200</t>
  </si>
  <si>
    <t>&gt;₹500</t>
  </si>
  <si>
    <t>Max of discount_percentage</t>
  </si>
  <si>
    <t>Rate review less than 1000</t>
  </si>
  <si>
    <t>0-10%</t>
  </si>
  <si>
    <t>11-20%</t>
  </si>
  <si>
    <t>21-30%</t>
  </si>
  <si>
    <t>31-40%</t>
  </si>
  <si>
    <t>41-50%</t>
  </si>
  <si>
    <t>51-60%</t>
  </si>
  <si>
    <t>61-70%</t>
  </si>
  <si>
    <t>71-80%</t>
  </si>
  <si>
    <t>81-90%</t>
  </si>
  <si>
    <t>91-100%</t>
  </si>
  <si>
    <t>Average of rating</t>
  </si>
  <si>
    <t>Average of rating(highest)</t>
  </si>
  <si>
    <t>Highest Review</t>
  </si>
  <si>
    <t>Product</t>
  </si>
  <si>
    <t>Products</t>
  </si>
  <si>
    <t>Category</t>
  </si>
  <si>
    <t>Price Bucket</t>
  </si>
  <si>
    <t>Count of Product_Name</t>
  </si>
  <si>
    <t>Rating</t>
  </si>
  <si>
    <t>Discount Bucket</t>
  </si>
  <si>
    <t>Product By Review/Rating</t>
  </si>
  <si>
    <t>Sum of Product By Review/Rating</t>
  </si>
  <si>
    <t>Product_Name</t>
  </si>
  <si>
    <t>Product Name</t>
  </si>
  <si>
    <t>Product Name Summarized</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</si>
</sst>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_(* \(#,##0.00\);_(* &quot;-&quot;??_);_(@_)"/>
    <numFmt numFmtId="165" formatCode="_(* #,##0_);_(* \(#,##0\);_(* &quot;-&quot;??_);_(@_)"/>
  </numFmts>
  <fonts count="18">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3">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2" fontId="0" fillId="0" borderId="0" xfId="0" applyNumberFormat="1"/>
    <xf numFmtId="0" fontId="13" fillId="33" borderId="10" xfId="0" applyFont="1" applyFill="1" applyBorder="1"/>
    <xf numFmtId="0" fontId="0" fillId="34" borderId="10" xfId="0" applyFont="1" applyFill="1" applyBorder="1"/>
    <xf numFmtId="0" fontId="0" fillId="0" borderId="10" xfId="0"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0" formatCode="General"/>
    </dxf>
    <dxf>
      <numFmt numFmtId="0" formatCode="General"/>
    </dxf>
    <dxf>
      <font>
        <b val="0"/>
        <i val="0"/>
        <strike val="0"/>
        <condense val="0"/>
        <extend val="0"/>
        <outline val="0"/>
        <shadow val="0"/>
        <u val="none"/>
        <vertAlign val="baseline"/>
        <sz val="12"/>
        <color theme="1"/>
        <name val="Aptos Narrow"/>
        <scheme val="minor"/>
      </font>
      <numFmt numFmtId="165" formatCode="_(* #,##0_);_(* \(#,##0\);_(* &quot;-&quot;??_);_(@_)"/>
    </dxf>
    <dxf>
      <font>
        <b val="0"/>
        <i val="0"/>
        <strike val="0"/>
        <condense val="0"/>
        <extend val="0"/>
        <outline val="0"/>
        <shadow val="0"/>
        <u val="none"/>
        <vertAlign val="baseline"/>
        <sz val="12"/>
        <color theme="1"/>
        <name val="Aptos Narrow"/>
        <scheme val="minor"/>
      </font>
      <numFmt numFmtId="165" formatCode="_(* #,##0_);_(* \(#,##0\);_(* &quot;-&quot;??_);_(@_)"/>
    </dxf>
    <dxf>
      <numFmt numFmtId="13" formatCode="0%"/>
    </dxf>
    <dxf>
      <numFmt numFmtId="13" formatCode="0%"/>
    </dxf>
    <dxf>
      <numFmt numFmtId="13" formatCode="0%"/>
    </dxf>
    <dxf>
      <numFmt numFmtId="3" formatCode="#,##0"/>
    </dxf>
    <dxf>
      <numFmt numFmtId="3" formatCode="#,##0"/>
    </dxf>
    <dxf>
      <numFmt numFmtId="0" formatCode="General"/>
    </dxf>
    <dxf>
      <numFmt numFmtId="3" formatCode="#,##0"/>
    </dxf>
    <dxf>
      <numFmt numFmtId="0" formatCode="General"/>
    </dxf>
    <dxf>
      <numFmt numFmtId="0" formatCode="General"/>
    </dxf>
    <dxf>
      <numFmt numFmtId="0" formatCode="General"/>
    </dxf>
  </dxfs>
  <tableStyles count="0" defaultTableStyle="TableStyleMedium2" defaultPivotStyle="PivotStyleLight16"/>
  <colors>
    <mruColors>
      <color rgb="FF42513D"/>
      <color rgb="FFA28300"/>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studyreal 1.xlsx]Sheet1!PivotTable1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A28300"/>
                </a:solidFill>
              </a:rPr>
              <a:t>Avg</a:t>
            </a:r>
            <a:r>
              <a:rPr lang="en-US" b="1" baseline="0">
                <a:solidFill>
                  <a:srgbClr val="A28300"/>
                </a:solidFill>
              </a:rPr>
              <a:t> %discount</a:t>
            </a:r>
            <a:r>
              <a:rPr lang="en-US" b="1" baseline="0"/>
              <a:t> </a:t>
            </a:r>
            <a:r>
              <a:rPr lang="en-US" b="1" baseline="0">
                <a:solidFill>
                  <a:srgbClr val="A28300"/>
                </a:solidFill>
              </a:rPr>
              <a:t>Per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A283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Sheet1!$B$3</c:f>
              <c:strCache>
                <c:ptCount val="1"/>
                <c:pt idx="0">
                  <c:v>Total</c:v>
                </c:pt>
              </c:strCache>
            </c:strRef>
          </c:tx>
          <c:spPr>
            <a:solidFill>
              <a:srgbClr val="A28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Sheet1!$B$4:$B$13</c:f>
              <c:numCache>
                <c:formatCode>0.00%</c:formatCode>
                <c:ptCount val="9"/>
                <c:pt idx="0">
                  <c:v>0.42</c:v>
                </c:pt>
                <c:pt idx="1">
                  <c:v>0.5402428256070646</c:v>
                </c:pt>
                <c:pt idx="2">
                  <c:v>0.50828897338403056</c:v>
                </c:pt>
                <c:pt idx="3">
                  <c:v>0.53</c:v>
                </c:pt>
                <c:pt idx="4">
                  <c:v>0.40120535714285727</c:v>
                </c:pt>
                <c:pt idx="5">
                  <c:v>0.57499999999999996</c:v>
                </c:pt>
                <c:pt idx="6">
                  <c:v>0.45999999999999996</c:v>
                </c:pt>
                <c:pt idx="7">
                  <c:v>0.1235483870967742</c:v>
                </c:pt>
                <c:pt idx="8">
                  <c:v>0</c:v>
                </c:pt>
              </c:numCache>
            </c:numRef>
          </c:val>
        </c:ser>
        <c:dLbls>
          <c:showLegendKey val="0"/>
          <c:showVal val="0"/>
          <c:showCatName val="0"/>
          <c:showSerName val="0"/>
          <c:showPercent val="0"/>
          <c:showBubbleSize val="0"/>
        </c:dLbls>
        <c:gapWidth val="219"/>
        <c:overlap val="-27"/>
        <c:axId val="235329488"/>
        <c:axId val="235330272"/>
      </c:barChart>
      <c:catAx>
        <c:axId val="23532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30272"/>
        <c:crosses val="autoZero"/>
        <c:auto val="1"/>
        <c:lblAlgn val="ctr"/>
        <c:lblOffset val="100"/>
        <c:noMultiLvlLbl val="0"/>
      </c:catAx>
      <c:valAx>
        <c:axId val="235330272"/>
        <c:scaling>
          <c:orientation val="minMax"/>
        </c:scaling>
        <c:delete val="1"/>
        <c:axPos val="l"/>
        <c:numFmt formatCode="0.00%" sourceLinked="1"/>
        <c:majorTickMark val="none"/>
        <c:minorTickMark val="none"/>
        <c:tickLblPos val="nextTo"/>
        <c:crossAx val="235329488"/>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studyreal 1.xlsx]Sheet1!PivotTable2</c:name>
    <c:fmtId val="1"/>
  </c:pivotSource>
  <c:chart>
    <c:title>
      <c:tx>
        <c:rich>
          <a:bodyPr rot="0" spcFirstLastPara="1" vertOverflow="ellipsis" vert="horz" wrap="square" anchor="ctr" anchorCtr="1"/>
          <a:lstStyle/>
          <a:p>
            <a:pPr>
              <a:defRPr sz="1400" b="0" i="0" u="none" strike="noStrike" kern="1200" spc="0" baseline="0">
                <a:solidFill>
                  <a:srgbClr val="A28300"/>
                </a:solidFill>
                <a:latin typeface="+mn-lt"/>
                <a:ea typeface="+mn-ea"/>
                <a:cs typeface="+mn-cs"/>
              </a:defRPr>
            </a:pPr>
            <a:r>
              <a:rPr lang="en-US" b="1">
                <a:solidFill>
                  <a:srgbClr val="A28300"/>
                </a:solidFill>
              </a:rPr>
              <a:t>Total</a:t>
            </a:r>
            <a:r>
              <a:rPr lang="en-US" b="1" baseline="0">
                <a:solidFill>
                  <a:srgbClr val="A28300"/>
                </a:solidFill>
              </a:rPr>
              <a:t> Product Per Category</a:t>
            </a:r>
            <a:endParaRPr lang="en-US" b="1">
              <a:solidFill>
                <a:srgbClr val="A283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A283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rgbClr val="A283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Sheet1!$E$3</c:f>
              <c:strCache>
                <c:ptCount val="1"/>
                <c:pt idx="0">
                  <c:v>Total</c:v>
                </c:pt>
              </c:strCache>
            </c:strRef>
          </c:tx>
          <c:spPr>
            <a:solidFill>
              <a:srgbClr val="A283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Sheet1!$E$4:$E$13</c:f>
              <c:numCache>
                <c:formatCode>General</c:formatCode>
                <c:ptCount val="9"/>
                <c:pt idx="0">
                  <c:v>1</c:v>
                </c:pt>
                <c:pt idx="1">
                  <c:v>453</c:v>
                </c:pt>
                <c:pt idx="2">
                  <c:v>526</c:v>
                </c:pt>
                <c:pt idx="3">
                  <c:v>1</c:v>
                </c:pt>
                <c:pt idx="4">
                  <c:v>448</c:v>
                </c:pt>
                <c:pt idx="5">
                  <c:v>2</c:v>
                </c:pt>
                <c:pt idx="6">
                  <c:v>2</c:v>
                </c:pt>
                <c:pt idx="7">
                  <c:v>31</c:v>
                </c:pt>
                <c:pt idx="8">
                  <c:v>1</c:v>
                </c:pt>
              </c:numCache>
            </c:numRef>
          </c:val>
        </c:ser>
        <c:dLbls>
          <c:showLegendKey val="0"/>
          <c:showVal val="0"/>
          <c:showCatName val="0"/>
          <c:showSerName val="0"/>
          <c:showPercent val="0"/>
          <c:showBubbleSize val="0"/>
        </c:dLbls>
        <c:gapWidth val="219"/>
        <c:overlap val="-27"/>
        <c:axId val="235330664"/>
        <c:axId val="235331840"/>
      </c:barChart>
      <c:catAx>
        <c:axId val="23533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31840"/>
        <c:crosses val="autoZero"/>
        <c:auto val="1"/>
        <c:lblAlgn val="ctr"/>
        <c:lblOffset val="100"/>
        <c:noMultiLvlLbl val="0"/>
      </c:catAx>
      <c:valAx>
        <c:axId val="235331840"/>
        <c:scaling>
          <c:orientation val="minMax"/>
        </c:scaling>
        <c:delete val="1"/>
        <c:axPos val="l"/>
        <c:numFmt formatCode="General" sourceLinked="1"/>
        <c:majorTickMark val="none"/>
        <c:minorTickMark val="none"/>
        <c:tickLblPos val="nextTo"/>
        <c:crossAx val="235330664"/>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studyreal 1.xlsx]Sheet1!PivotTable7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A28300"/>
                </a:solidFill>
              </a:rPr>
              <a:t>Number</a:t>
            </a:r>
            <a:r>
              <a:rPr lang="en-US" b="1" baseline="0">
                <a:solidFill>
                  <a:srgbClr val="A28300"/>
                </a:solidFill>
              </a:rPr>
              <a:t> of Unique Product</a:t>
            </a:r>
          </a:p>
          <a:p>
            <a:pPr>
              <a:defRPr/>
            </a:pPr>
            <a:r>
              <a:rPr lang="en-US" b="1" baseline="0">
                <a:solidFill>
                  <a:srgbClr val="A28300"/>
                </a:solidFill>
              </a:rPr>
              <a:t>Per price range</a:t>
            </a:r>
            <a:endParaRPr lang="en-US" b="1">
              <a:solidFill>
                <a:srgbClr val="A283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dLbl>
          <c:idx val="0"/>
          <c:layout/>
          <c:spPr>
            <a:solidFill>
              <a:srgbClr val="FFFF00">
                <a:alpha val="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rgbClr val="A28300"/>
          </a:solidFill>
          <a:ln w="25400">
            <a:noFill/>
          </a:ln>
          <a:effectLst/>
          <a:sp3d/>
        </c:spPr>
      </c:pivotFmt>
      <c:pivotFmt>
        <c:idx val="3"/>
        <c:spPr>
          <a:solidFill>
            <a:srgbClr val="42513D"/>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perspective val="1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Sheet1!$H$29</c:f>
              <c:strCache>
                <c:ptCount val="1"/>
                <c:pt idx="0">
                  <c:v>Total</c:v>
                </c:pt>
              </c:strCache>
            </c:strRef>
          </c:tx>
          <c:explosion val="1"/>
          <c:dPt>
            <c:idx val="0"/>
            <c:bubble3D val="0"/>
            <c:spPr>
              <a:solidFill>
                <a:srgbClr val="A28300"/>
              </a:solidFill>
              <a:ln w="25400">
                <a:noFill/>
              </a:ln>
              <a:effectLst/>
              <a:sp3d/>
            </c:spPr>
          </c:dPt>
          <c:dPt>
            <c:idx val="1"/>
            <c:bubble3D val="0"/>
            <c:spPr>
              <a:solidFill>
                <a:srgbClr val="42513D"/>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solidFill>
                <a:srgbClr val="FFFF00">
                  <a:alpha val="0"/>
                </a:srgb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Sheet1!$G$30:$G$33</c:f>
              <c:strCache>
                <c:ptCount val="3"/>
                <c:pt idx="0">
                  <c:v>₹200-₹500</c:v>
                </c:pt>
                <c:pt idx="1">
                  <c:v>&lt;₹200</c:v>
                </c:pt>
                <c:pt idx="2">
                  <c:v>&gt;₹500</c:v>
                </c:pt>
              </c:strCache>
            </c:strRef>
          </c:cat>
          <c:val>
            <c:numRef>
              <c:f>Sheet1!$H$30:$H$33</c:f>
              <c:numCache>
                <c:formatCode>General</c:formatCode>
                <c:ptCount val="3"/>
                <c:pt idx="0">
                  <c:v>377</c:v>
                </c:pt>
                <c:pt idx="1">
                  <c:v>199</c:v>
                </c:pt>
                <c:pt idx="2">
                  <c:v>889</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studyreal 1.xlsx]Sheet1!PivotTable9</c:name>
    <c:fmtId val="13"/>
  </c:pivotSource>
  <c:chart>
    <c:title>
      <c:tx>
        <c:rich>
          <a:bodyPr rot="0" spcFirstLastPara="1" vertOverflow="ellipsis" vert="horz" wrap="square" anchor="ctr" anchorCtr="1"/>
          <a:lstStyle/>
          <a:p>
            <a:pPr>
              <a:defRPr sz="1400" b="0" i="0" u="none" strike="noStrike" kern="1200" spc="0" baseline="0">
                <a:solidFill>
                  <a:srgbClr val="A28300"/>
                </a:solidFill>
                <a:latin typeface="+mn-lt"/>
                <a:ea typeface="+mn-ea"/>
                <a:cs typeface="+mn-cs"/>
              </a:defRPr>
            </a:pPr>
            <a:r>
              <a:rPr lang="en-US" b="1">
                <a:solidFill>
                  <a:srgbClr val="A28300"/>
                </a:solidFill>
              </a:rPr>
              <a:t>Relationship</a:t>
            </a:r>
            <a:r>
              <a:rPr lang="en-US" b="1" baseline="0">
                <a:solidFill>
                  <a:srgbClr val="A28300"/>
                </a:solidFill>
              </a:rPr>
              <a:t> Between Rating</a:t>
            </a:r>
          </a:p>
          <a:p>
            <a:pPr>
              <a:defRPr>
                <a:solidFill>
                  <a:srgbClr val="A28300"/>
                </a:solidFill>
              </a:defRPr>
            </a:pPr>
            <a:r>
              <a:rPr lang="en-US" b="1" baseline="0">
                <a:solidFill>
                  <a:srgbClr val="A28300"/>
                </a:solidFill>
              </a:rPr>
              <a:t>And Discount</a:t>
            </a:r>
            <a:endParaRPr lang="en-US" b="1">
              <a:solidFill>
                <a:srgbClr val="A283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A283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ln w="28575" cap="rnd">
            <a:solidFill>
              <a:srgbClr val="A28300"/>
            </a:solidFill>
            <a:round/>
          </a:ln>
          <a:effectLst/>
        </c:spPr>
        <c:marker>
          <c:symbol val="none"/>
        </c:marker>
      </c:pivotFmt>
    </c:pivotFmts>
    <c:plotArea>
      <c:layout/>
      <c:lineChart>
        <c:grouping val="standard"/>
        <c:varyColors val="0"/>
        <c:ser>
          <c:idx val="0"/>
          <c:order val="0"/>
          <c:tx>
            <c:strRef>
              <c:f>Sheet1!$H$42</c:f>
              <c:strCache>
                <c:ptCount val="1"/>
                <c:pt idx="0">
                  <c:v>Total</c:v>
                </c:pt>
              </c:strCache>
            </c:strRef>
          </c:tx>
          <c:spPr>
            <a:ln w="28575" cap="rnd">
              <a:solidFill>
                <a:srgbClr val="A28300"/>
              </a:solidFill>
              <a:round/>
            </a:ln>
            <a:effectLst/>
          </c:spPr>
          <c:marker>
            <c:symbol val="none"/>
          </c:marker>
          <c:cat>
            <c:strRef>
              <c:f>Sheet1!$G$43:$G$53</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Sheet1!$H$43:$H$53</c:f>
              <c:numCache>
                <c:formatCode>0.00</c:formatCode>
                <c:ptCount val="10"/>
                <c:pt idx="0">
                  <c:v>4.2071428571428582</c:v>
                </c:pt>
                <c:pt idx="1">
                  <c:v>4.0989583333333348</c:v>
                </c:pt>
                <c:pt idx="2">
                  <c:v>4.1536585365853682</c:v>
                </c:pt>
                <c:pt idx="3">
                  <c:v>4.1005747126436773</c:v>
                </c:pt>
                <c:pt idx="4">
                  <c:v>4.0956349206349172</c:v>
                </c:pt>
                <c:pt idx="5">
                  <c:v>4.063281250000002</c:v>
                </c:pt>
                <c:pt idx="6">
                  <c:v>4.1100000000000003</c:v>
                </c:pt>
                <c:pt idx="7">
                  <c:v>4.0293749999999973</c:v>
                </c:pt>
                <c:pt idx="8">
                  <c:v>3.949056603773585</c:v>
                </c:pt>
                <c:pt idx="9">
                  <c:v>4.2166666666666659</c:v>
                </c:pt>
              </c:numCache>
            </c:numRef>
          </c:val>
          <c:smooth val="0"/>
        </c:ser>
        <c:dLbls>
          <c:showLegendKey val="0"/>
          <c:showVal val="0"/>
          <c:showCatName val="0"/>
          <c:showSerName val="0"/>
          <c:showPercent val="0"/>
          <c:showBubbleSize val="0"/>
        </c:dLbls>
        <c:smooth val="0"/>
        <c:axId val="235333016"/>
        <c:axId val="235332232"/>
      </c:lineChart>
      <c:catAx>
        <c:axId val="235333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32232"/>
        <c:crosses val="autoZero"/>
        <c:auto val="1"/>
        <c:lblAlgn val="ctr"/>
        <c:lblOffset val="100"/>
        <c:noMultiLvlLbl val="0"/>
      </c:catAx>
      <c:valAx>
        <c:axId val="23533223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3330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studyreal 1.xlsx]Sheet1!PivotTable8</c:name>
    <c:fmtId val="3"/>
  </c:pivotSource>
  <c:chart>
    <c:title>
      <c:tx>
        <c:rich>
          <a:bodyPr rot="0" spcFirstLastPara="1" vertOverflow="ellipsis" vert="horz" wrap="square" anchor="ctr" anchorCtr="1"/>
          <a:lstStyle/>
          <a:p>
            <a:pPr>
              <a:defRPr sz="1400" b="0" i="0" u="none" strike="noStrike" kern="1200" spc="0" baseline="0">
                <a:solidFill>
                  <a:srgbClr val="A28300"/>
                </a:solidFill>
                <a:latin typeface="+mn-lt"/>
                <a:ea typeface="+mn-ea"/>
                <a:cs typeface="+mn-cs"/>
              </a:defRPr>
            </a:pPr>
            <a:r>
              <a:rPr lang="en-US" b="1">
                <a:solidFill>
                  <a:srgbClr val="A28300"/>
                </a:solidFill>
              </a:rPr>
              <a:t>Percentage</a:t>
            </a:r>
            <a:r>
              <a:rPr lang="en-US" b="1" baseline="0">
                <a:solidFill>
                  <a:srgbClr val="A28300"/>
                </a:solidFill>
              </a:rPr>
              <a:t> Discount by Category</a:t>
            </a:r>
            <a:endParaRPr lang="en-US" b="1">
              <a:solidFill>
                <a:srgbClr val="A28300"/>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rgbClr val="A28300"/>
              </a:solidFill>
              <a:latin typeface="+mn-lt"/>
              <a:ea typeface="+mn-ea"/>
              <a:cs typeface="+mn-cs"/>
            </a:defRPr>
          </a:pPr>
          <a:endParaRPr lang="en-US"/>
        </a:p>
      </c:txPr>
    </c:title>
    <c:autoTitleDeleted val="0"/>
    <c:pivotFmts>
      <c:pivotFmt>
        <c:idx val="0"/>
        <c:spPr>
          <a:solidFill>
            <a:srgbClr val="A283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A28300"/>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Sheet1!$E$42</c:f>
              <c:strCache>
                <c:ptCount val="1"/>
                <c:pt idx="0">
                  <c:v>Total</c:v>
                </c:pt>
              </c:strCache>
            </c:strRef>
          </c:tx>
          <c:spPr>
            <a:solidFill>
              <a:srgbClr val="A283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Sheet1!$D$43:$D$52</c:f>
              <c:strCache>
                <c:ptCount val="9"/>
                <c:pt idx="0">
                  <c:v>Computers&amp;Accessories</c:v>
                </c:pt>
                <c:pt idx="1">
                  <c:v>Electronics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Sheet1!$E$43:$E$52</c:f>
              <c:numCache>
                <c:formatCode>0.00%</c:formatCode>
                <c:ptCount val="9"/>
                <c:pt idx="0">
                  <c:v>0.94</c:v>
                </c:pt>
                <c:pt idx="1">
                  <c:v>0.91</c:v>
                </c:pt>
                <c:pt idx="2">
                  <c:v>0.9</c:v>
                </c:pt>
                <c:pt idx="3">
                  <c:v>0.75</c:v>
                </c:pt>
                <c:pt idx="4">
                  <c:v>0.6</c:v>
                </c:pt>
                <c:pt idx="5">
                  <c:v>0.57999999999999996</c:v>
                </c:pt>
                <c:pt idx="6">
                  <c:v>0.53</c:v>
                </c:pt>
                <c:pt idx="7">
                  <c:v>0.42</c:v>
                </c:pt>
                <c:pt idx="8">
                  <c:v>0</c:v>
                </c:pt>
              </c:numCache>
            </c:numRef>
          </c:val>
        </c:ser>
        <c:dLbls>
          <c:showLegendKey val="0"/>
          <c:showVal val="0"/>
          <c:showCatName val="0"/>
          <c:showSerName val="0"/>
          <c:showPercent val="0"/>
          <c:showBubbleSize val="0"/>
        </c:dLbls>
        <c:gapWidth val="150"/>
        <c:shape val="box"/>
        <c:axId val="290809432"/>
        <c:axId val="290810608"/>
        <c:axId val="0"/>
      </c:bar3DChart>
      <c:catAx>
        <c:axId val="290809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10608"/>
        <c:crosses val="autoZero"/>
        <c:auto val="1"/>
        <c:lblAlgn val="ctr"/>
        <c:lblOffset val="100"/>
        <c:noMultiLvlLbl val="0"/>
      </c:catAx>
      <c:valAx>
        <c:axId val="290810608"/>
        <c:scaling>
          <c:orientation val="minMax"/>
        </c:scaling>
        <c:delete val="1"/>
        <c:axPos val="b"/>
        <c:numFmt formatCode="0.00%" sourceLinked="1"/>
        <c:majorTickMark val="none"/>
        <c:minorTickMark val="none"/>
        <c:tickLblPos val="nextTo"/>
        <c:crossAx val="2908094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studyreal 1.xlsx]Sheet1!PivotTable5</c:name>
    <c:fmtId val="3"/>
  </c:pivotSource>
  <c:chart>
    <c:autoTitleDeleted val="0"/>
    <c:pivotFmts>
      <c:pivotFmt>
        <c:idx val="0"/>
        <c:spPr>
          <a:solidFill>
            <a:srgbClr val="A28300"/>
          </a:solidFill>
          <a:ln>
            <a:noFill/>
          </a:ln>
          <a:effectLst/>
        </c:spPr>
        <c:marker>
          <c:symbol val="none"/>
        </c:marker>
      </c:pivotFmt>
      <c:pivotFmt>
        <c:idx val="1"/>
        <c:spPr>
          <a:solidFill>
            <a:schemeClr val="tx1"/>
          </a:solidFill>
          <a:ln>
            <a:noFill/>
          </a:ln>
          <a:effectLst/>
        </c:spPr>
        <c:marker>
          <c:symbol val="none"/>
        </c:marker>
      </c:pivotFmt>
      <c:pivotFmt>
        <c:idx val="2"/>
        <c:spPr>
          <a:solidFill>
            <a:srgbClr val="A28300"/>
          </a:solidFill>
          <a:ln>
            <a:noFill/>
          </a:ln>
          <a:effectLst/>
        </c:spPr>
        <c:marker>
          <c:symbol val="none"/>
        </c:marker>
      </c:pivotFmt>
      <c:pivotFmt>
        <c:idx val="3"/>
        <c:spPr>
          <a:solidFill>
            <a:schemeClr val="tx1"/>
          </a:solidFill>
          <a:ln>
            <a:noFill/>
          </a:ln>
          <a:effectLst/>
        </c:spPr>
        <c:marker>
          <c:symbol val="none"/>
        </c:marker>
      </c:pivotFmt>
    </c:pivotFmts>
    <c:plotArea>
      <c:layout>
        <c:manualLayout>
          <c:layoutTarget val="inner"/>
          <c:xMode val="edge"/>
          <c:yMode val="edge"/>
          <c:x val="0.15233800260530109"/>
          <c:y val="0.12650047282239724"/>
          <c:w val="0.55471004623455955"/>
          <c:h val="0.4912263050452027"/>
        </c:manualLayout>
      </c:layout>
      <c:barChart>
        <c:barDir val="col"/>
        <c:grouping val="clustered"/>
        <c:varyColors val="0"/>
        <c:ser>
          <c:idx val="0"/>
          <c:order val="0"/>
          <c:tx>
            <c:strRef>
              <c:f>Sheet1!$E$16</c:f>
              <c:strCache>
                <c:ptCount val="1"/>
                <c:pt idx="0">
                  <c:v>Average of actual_price</c:v>
                </c:pt>
              </c:strCache>
            </c:strRef>
          </c:tx>
          <c:spPr>
            <a:solidFill>
              <a:srgbClr val="A28300"/>
            </a:solidFill>
            <a:ln>
              <a:noFill/>
            </a:ln>
            <a:effectLst/>
          </c:spPr>
          <c:invertIfNegative val="0"/>
          <c:cat>
            <c:strRef>
              <c:f>Sheet1!$D$17:$D$26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Sheet1!$E$17:$E$26</c:f>
              <c:numCache>
                <c:formatCode>#,##0.00</c:formatCode>
                <c:ptCount val="9"/>
                <c:pt idx="0">
                  <c:v>4000</c:v>
                </c:pt>
                <c:pt idx="1">
                  <c:v>1683.6231346578368</c:v>
                </c:pt>
                <c:pt idx="2">
                  <c:v>9880.1257142857139</c:v>
                </c:pt>
                <c:pt idx="3">
                  <c:v>1900</c:v>
                </c:pt>
                <c:pt idx="4">
                  <c:v>4162.0736607142853</c:v>
                </c:pt>
                <c:pt idx="5">
                  <c:v>799</c:v>
                </c:pt>
                <c:pt idx="6">
                  <c:v>1347</c:v>
                </c:pt>
                <c:pt idx="7">
                  <c:v>397.19354838709677</c:v>
                </c:pt>
                <c:pt idx="8">
                  <c:v>150</c:v>
                </c:pt>
              </c:numCache>
            </c:numRef>
          </c:val>
        </c:ser>
        <c:ser>
          <c:idx val="1"/>
          <c:order val="1"/>
          <c:tx>
            <c:strRef>
              <c:f>Sheet1!$F$16</c:f>
              <c:strCache>
                <c:ptCount val="1"/>
                <c:pt idx="0">
                  <c:v>Average of discounted_price</c:v>
                </c:pt>
              </c:strCache>
            </c:strRef>
          </c:tx>
          <c:spPr>
            <a:solidFill>
              <a:schemeClr val="tx1"/>
            </a:solidFill>
            <a:ln>
              <a:noFill/>
            </a:ln>
            <a:effectLst/>
          </c:spPr>
          <c:invertIfNegative val="0"/>
          <c:cat>
            <c:strRef>
              <c:f>Sheet1!$D$17:$D$26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Sheet1!$F$17:$F$26</c:f>
              <c:numCache>
                <c:formatCode>#,##0.00</c:formatCode>
                <c:ptCount val="9"/>
                <c:pt idx="0">
                  <c:v>2339</c:v>
                </c:pt>
                <c:pt idx="1">
                  <c:v>842.65037527593813</c:v>
                </c:pt>
                <c:pt idx="2">
                  <c:v>5965.88783269962</c:v>
                </c:pt>
                <c:pt idx="3">
                  <c:v>899</c:v>
                </c:pt>
                <c:pt idx="4">
                  <c:v>2330.6156473214287</c:v>
                </c:pt>
                <c:pt idx="5">
                  <c:v>337</c:v>
                </c:pt>
                <c:pt idx="6">
                  <c:v>638</c:v>
                </c:pt>
                <c:pt idx="7">
                  <c:v>301.58064516129031</c:v>
                </c:pt>
                <c:pt idx="8">
                  <c:v>150</c:v>
                </c:pt>
              </c:numCache>
            </c:numRef>
          </c:val>
        </c:ser>
        <c:dLbls>
          <c:showLegendKey val="0"/>
          <c:showVal val="0"/>
          <c:showCatName val="0"/>
          <c:showSerName val="0"/>
          <c:showPercent val="0"/>
          <c:showBubbleSize val="0"/>
        </c:dLbls>
        <c:gapWidth val="219"/>
        <c:overlap val="-27"/>
        <c:axId val="290811392"/>
        <c:axId val="290811784"/>
      </c:barChart>
      <c:catAx>
        <c:axId val="290811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811784"/>
        <c:crosses val="autoZero"/>
        <c:auto val="1"/>
        <c:lblAlgn val="ctr"/>
        <c:lblOffset val="100"/>
        <c:noMultiLvlLbl val="0"/>
      </c:catAx>
      <c:valAx>
        <c:axId val="290811784"/>
        <c:scaling>
          <c:orientation val="minMax"/>
        </c:scaling>
        <c:delete val="1"/>
        <c:axPos val="l"/>
        <c:numFmt formatCode="#,##0.00" sourceLinked="1"/>
        <c:majorTickMark val="none"/>
        <c:minorTickMark val="none"/>
        <c:tickLblPos val="nextTo"/>
        <c:crossAx val="2908113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studyreal 1.xlsx]Sheet1!PivotTable13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A28300"/>
                </a:solidFill>
              </a:rPr>
              <a:t>Top 5</a:t>
            </a:r>
            <a:r>
              <a:rPr lang="en-US" b="1" baseline="0">
                <a:solidFill>
                  <a:srgbClr val="A28300"/>
                </a:solidFill>
              </a:rPr>
              <a:t> products with Highest Rating/Review </a:t>
            </a:r>
            <a:endParaRPr lang="en-US" b="1">
              <a:solidFill>
                <a:srgbClr val="A28300"/>
              </a:solidFill>
            </a:endParaRPr>
          </a:p>
        </c:rich>
      </c:tx>
      <c:layout>
        <c:manualLayout>
          <c:xMode val="edge"/>
          <c:yMode val="edge"/>
          <c:x val="0.17666666666666667"/>
          <c:y val="7.6036402287227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28300"/>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50000"/>
            </a:schemeClr>
          </a:solidFill>
          <a:ln w="25400">
            <a:solidFill>
              <a:schemeClr val="lt1"/>
            </a:solidFill>
          </a:ln>
          <a:effectLst/>
          <a:sp3d contourW="25400">
            <a:contourClr>
              <a:schemeClr val="lt1"/>
            </a:contourClr>
          </a:sp3d>
        </c:spPr>
      </c:pivotFmt>
      <c:pivotFmt>
        <c:idx val="2"/>
        <c:spPr>
          <a:solidFill>
            <a:schemeClr val="tx1"/>
          </a:solidFill>
          <a:ln w="25400">
            <a:solidFill>
              <a:schemeClr val="lt1"/>
            </a:solidFill>
          </a:ln>
          <a:effectLst/>
          <a:sp3d contourW="25400">
            <a:contourClr>
              <a:schemeClr val="lt1"/>
            </a:contourClr>
          </a:sp3d>
        </c:spPr>
      </c:pivotFmt>
      <c:pivotFmt>
        <c:idx val="3"/>
        <c:spPr>
          <a:solidFill>
            <a:schemeClr val="accent6">
              <a:lumMod val="75000"/>
            </a:schemeClr>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50000"/>
            </a:schemeClr>
          </a:solidFill>
          <a:ln w="25400">
            <a:solidFill>
              <a:schemeClr val="lt1"/>
            </a:solidFill>
          </a:ln>
          <a:effectLst/>
          <a:sp3d contourW="25400">
            <a:contourClr>
              <a:schemeClr val="lt1"/>
            </a:contourClr>
          </a:sp3d>
        </c:spPr>
      </c:pivotFmt>
      <c:pivotFmt>
        <c:idx val="5"/>
        <c:spPr>
          <a:solidFill>
            <a:srgbClr val="A28300"/>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tx1"/>
          </a:solidFill>
          <a:ln w="25400">
            <a:solidFill>
              <a:schemeClr val="lt1"/>
            </a:solidFill>
          </a:ln>
          <a:effectLst/>
          <a:sp3d contourW="25400">
            <a:contourClr>
              <a:schemeClr val="lt1"/>
            </a:contourClr>
          </a:sp3d>
        </c:spPr>
      </c:pivotFmt>
      <c:pivotFmt>
        <c:idx val="7"/>
        <c:spPr>
          <a:solidFill>
            <a:schemeClr val="accent6">
              <a:lumMod val="75000"/>
            </a:schemeClr>
          </a:solidFill>
          <a:ln w="25400">
            <a:solidFill>
              <a:schemeClr val="lt1"/>
            </a:solidFill>
          </a:ln>
          <a:effectLst/>
          <a:sp3d contourW="25400">
            <a:contourClr>
              <a:schemeClr val="lt1"/>
            </a:contourClr>
          </a:sp3d>
        </c:spPr>
      </c:pivotFmt>
      <c:pivotFmt>
        <c:idx val="8"/>
        <c:spPr>
          <a:solidFill>
            <a:srgbClr val="42513D"/>
          </a:solidFill>
          <a:ln w="25400">
            <a:solidFill>
              <a:schemeClr val="lt1"/>
            </a:solidFill>
          </a:ln>
          <a:effectLst/>
          <a:sp3d contourW="25400">
            <a:contourClr>
              <a:schemeClr val="lt1"/>
            </a:contourClr>
          </a:sp3d>
        </c:spPr>
      </c:pivotFmt>
      <c:pivotFmt>
        <c:idx val="9"/>
        <c:spPr>
          <a:solidFill>
            <a:srgbClr val="A28300"/>
          </a:solidFill>
          <a:ln w="25400">
            <a:solidFill>
              <a:schemeClr val="lt1"/>
            </a:solidFill>
          </a:ln>
          <a:effectLst/>
          <a:sp3d contourW="25400">
            <a:contourClr>
              <a:schemeClr val="lt1"/>
            </a:contourClr>
          </a:sp3d>
        </c:spPr>
      </c:pivotFmt>
      <c:pivotFmt>
        <c:idx val="10"/>
        <c:spPr>
          <a:solidFill>
            <a:schemeClr val="accent3">
              <a:lumMod val="5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8232502187226597E-2"/>
          <c:y val="0.13290167559509219"/>
          <c:w val="0.60747944006999122"/>
          <c:h val="0.86709832440490775"/>
        </c:manualLayout>
      </c:layout>
      <c:pie3DChart>
        <c:varyColors val="1"/>
        <c:ser>
          <c:idx val="0"/>
          <c:order val="0"/>
          <c:tx>
            <c:strRef>
              <c:f>Sheet1!$E$60</c:f>
              <c:strCache>
                <c:ptCount val="1"/>
                <c:pt idx="0">
                  <c:v>Total</c:v>
                </c:pt>
              </c:strCache>
            </c:strRef>
          </c:tx>
          <c:spPr>
            <a:solidFill>
              <a:srgbClr val="A28300"/>
            </a:solidFill>
          </c:spPr>
          <c:dPt>
            <c:idx val="0"/>
            <c:bubble3D val="0"/>
            <c:spPr>
              <a:solidFill>
                <a:schemeClr val="tx1"/>
              </a:solidFill>
              <a:ln w="25400">
                <a:solidFill>
                  <a:schemeClr val="lt1"/>
                </a:solidFill>
              </a:ln>
              <a:effectLst/>
              <a:sp3d contourW="25400">
                <a:contourClr>
                  <a:schemeClr val="lt1"/>
                </a:contourClr>
              </a:sp3d>
            </c:spPr>
          </c:dPt>
          <c:dPt>
            <c:idx val="1"/>
            <c:bubble3D val="0"/>
            <c:spPr>
              <a:solidFill>
                <a:schemeClr val="accent6">
                  <a:lumMod val="75000"/>
                </a:schemeClr>
              </a:solidFill>
              <a:ln w="25400">
                <a:solidFill>
                  <a:schemeClr val="lt1"/>
                </a:solidFill>
              </a:ln>
              <a:effectLst/>
              <a:sp3d contourW="25400">
                <a:contourClr>
                  <a:schemeClr val="lt1"/>
                </a:contourClr>
              </a:sp3d>
            </c:spPr>
          </c:dPt>
          <c:dPt>
            <c:idx val="2"/>
            <c:bubble3D val="0"/>
            <c:spPr>
              <a:solidFill>
                <a:srgbClr val="42513D"/>
              </a:solidFill>
              <a:ln w="25400">
                <a:solidFill>
                  <a:schemeClr val="lt1"/>
                </a:solidFill>
              </a:ln>
              <a:effectLst/>
              <a:sp3d contourW="25400">
                <a:contourClr>
                  <a:schemeClr val="lt1"/>
                </a:contourClr>
              </a:sp3d>
            </c:spPr>
          </c:dPt>
          <c:dPt>
            <c:idx val="3"/>
            <c:bubble3D val="0"/>
            <c:spPr>
              <a:solidFill>
                <a:srgbClr val="A28300"/>
              </a:solidFill>
              <a:ln w="25400">
                <a:solidFill>
                  <a:schemeClr val="lt1"/>
                </a:solidFill>
              </a:ln>
              <a:effectLst/>
              <a:sp3d contourW="25400">
                <a:contourClr>
                  <a:schemeClr val="lt1"/>
                </a:contourClr>
              </a:sp3d>
            </c:spPr>
          </c:dPt>
          <c:dPt>
            <c:idx val="4"/>
            <c:bubble3D val="0"/>
            <c:spPr>
              <a:solidFill>
                <a:schemeClr val="accent3">
                  <a:lumMod val="5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Sheet1!$D$61:$D$66</c:f>
              <c:strCache>
                <c:ptCount val="5"/>
                <c:pt idx="0">
                  <c:v>Boat Bassheads 100</c:v>
                </c:pt>
                <c:pt idx="1">
                  <c:v>Redmi 9A Sport</c:v>
                </c:pt>
                <c:pt idx="2">
                  <c:v>Amazon Basics High-Speed</c:v>
                </c:pt>
                <c:pt idx="3">
                  <c:v>Amazonbasics Flexible Premium</c:v>
                </c:pt>
                <c:pt idx="4">
                  <c:v>Jbl C100Si Wired</c:v>
                </c:pt>
              </c:strCache>
            </c:strRef>
          </c:cat>
          <c:val>
            <c:numRef>
              <c:f>Sheet1!$E$61:$E$66</c:f>
              <c:numCache>
                <c:formatCode>#,##0.00</c:formatCode>
                <c:ptCount val="5"/>
                <c:pt idx="0">
                  <c:v>1103.4370000000001</c:v>
                </c:pt>
                <c:pt idx="1">
                  <c:v>953.80000000000007</c:v>
                </c:pt>
                <c:pt idx="2">
                  <c:v>862.74599999999998</c:v>
                </c:pt>
                <c:pt idx="3">
                  <c:v>862.74499999999989</c:v>
                </c:pt>
                <c:pt idx="4">
                  <c:v>590.06599999999992</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447673</xdr:colOff>
      <xdr:row>3</xdr:row>
      <xdr:rowOff>0</xdr:rowOff>
    </xdr:from>
    <xdr:to>
      <xdr:col>14</xdr:col>
      <xdr:colOff>290396</xdr:colOff>
      <xdr:row>14</xdr:row>
      <xdr:rowOff>57149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460753</xdr:colOff>
      <xdr:row>0</xdr:row>
      <xdr:rowOff>133349</xdr:rowOff>
    </xdr:from>
    <xdr:to>
      <xdr:col>20</xdr:col>
      <xdr:colOff>290593</xdr:colOff>
      <xdr:row>2</xdr:row>
      <xdr:rowOff>177584</xdr:rowOff>
    </xdr:to>
    <xdr:sp macro="" textlink="">
      <xdr:nvSpPr>
        <xdr:cNvPr id="3" name="Rectangle 2"/>
        <xdr:cNvSpPr/>
      </xdr:nvSpPr>
      <xdr:spPr>
        <a:xfrm>
          <a:off x="460753" y="133349"/>
          <a:ext cx="15005264" cy="431693"/>
        </a:xfrm>
        <a:prstGeom prst="rect">
          <a:avLst/>
        </a:prstGeom>
        <a:solidFill>
          <a:srgbClr val="A283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400" b="1"/>
            <a:t>DSA</a:t>
          </a:r>
          <a:r>
            <a:rPr lang="en-GB" sz="1400" b="1" baseline="0"/>
            <a:t> </a:t>
          </a:r>
          <a:r>
            <a:rPr lang="en-GB" sz="1400" b="1"/>
            <a:t>AMAZON</a:t>
          </a:r>
          <a:r>
            <a:rPr lang="en-GB" sz="1400" b="1" baseline="0"/>
            <a:t> PROJECT DASHBOARD</a:t>
          </a:r>
          <a:endParaRPr lang="en-GB" sz="1400" b="1"/>
        </a:p>
      </xdr:txBody>
    </xdr:sp>
    <xdr:clientData/>
  </xdr:twoCellAnchor>
  <xdr:twoCellAnchor>
    <xdr:from>
      <xdr:col>0</xdr:col>
      <xdr:colOff>442912</xdr:colOff>
      <xdr:row>16</xdr:row>
      <xdr:rowOff>52387</xdr:rowOff>
    </xdr:from>
    <xdr:to>
      <xdr:col>6</xdr:col>
      <xdr:colOff>442912</xdr:colOff>
      <xdr:row>30</xdr:row>
      <xdr:rowOff>128587</xdr:rowOff>
    </xdr:to>
    <xdr:graphicFrame macro="">
      <xdr:nvGraphicFramePr>
        <xdr:cNvPr id="4"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447675</xdr:colOff>
      <xdr:row>3</xdr:row>
      <xdr:rowOff>0</xdr:rowOff>
    </xdr:from>
    <xdr:to>
      <xdr:col>6</xdr:col>
      <xdr:colOff>438150</xdr:colOff>
      <xdr:row>16</xdr:row>
      <xdr:rowOff>38099</xdr:rowOff>
    </xdr:to>
    <xdr:graphicFrame macro="">
      <xdr:nvGraphicFramePr>
        <xdr:cNvPr id="5"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374032</xdr:colOff>
      <xdr:row>3</xdr:row>
      <xdr:rowOff>67606</xdr:rowOff>
    </xdr:from>
    <xdr:to>
      <xdr:col>20</xdr:col>
      <xdr:colOff>258305</xdr:colOff>
      <xdr:row>7</xdr:row>
      <xdr:rowOff>0</xdr:rowOff>
    </xdr:to>
    <xdr:sp macro="" textlink="">
      <xdr:nvSpPr>
        <xdr:cNvPr id="7" name="Rounded Rectangle 6"/>
        <xdr:cNvSpPr/>
      </xdr:nvSpPr>
      <xdr:spPr>
        <a:xfrm>
          <a:off x="10996829" y="648792"/>
          <a:ext cx="4436900" cy="70731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GB" sz="1100" b="1"/>
            <a:t>TOTAL PRODUCT</a:t>
          </a:r>
        </a:p>
        <a:p>
          <a:pPr algn="ctr"/>
          <a:r>
            <a:rPr lang="en-GB" sz="1800" b="1">
              <a:solidFill>
                <a:srgbClr val="A28300"/>
              </a:solidFill>
            </a:rPr>
            <a:t>1465</a:t>
          </a:r>
        </a:p>
      </xdr:txBody>
    </xdr:sp>
    <xdr:clientData/>
  </xdr:twoCellAnchor>
  <xdr:twoCellAnchor>
    <xdr:from>
      <xdr:col>14</xdr:col>
      <xdr:colOff>399354</xdr:colOff>
      <xdr:row>13</xdr:row>
      <xdr:rowOff>180742</xdr:rowOff>
    </xdr:from>
    <xdr:to>
      <xdr:col>20</xdr:col>
      <xdr:colOff>339025</xdr:colOff>
      <xdr:row>20</xdr:row>
      <xdr:rowOff>116158</xdr:rowOff>
    </xdr:to>
    <xdr:sp macro="" textlink="">
      <xdr:nvSpPr>
        <xdr:cNvPr id="8" name="Rounded Rectangle 7"/>
        <xdr:cNvSpPr/>
      </xdr:nvSpPr>
      <xdr:spPr>
        <a:xfrm>
          <a:off x="11022151" y="2699217"/>
          <a:ext cx="4492298" cy="1291517"/>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GB" sz="1200" b="1" baseline="0"/>
            <a:t>COUNT OF PRODUCT WITH </a:t>
          </a:r>
        </a:p>
        <a:p>
          <a:pPr algn="ctr"/>
          <a:r>
            <a:rPr lang="en-GB" sz="1200" b="1" baseline="0"/>
            <a:t>REVIEWS &lt;1000</a:t>
          </a:r>
        </a:p>
        <a:p>
          <a:pPr algn="ctr"/>
          <a:endParaRPr lang="en-GB" sz="1100" baseline="0"/>
        </a:p>
        <a:p>
          <a:pPr algn="ctr"/>
          <a:r>
            <a:rPr lang="en-GB" sz="1800" b="1">
              <a:solidFill>
                <a:srgbClr val="A28300"/>
              </a:solidFill>
            </a:rPr>
            <a:t>1448</a:t>
          </a:r>
        </a:p>
        <a:p>
          <a:pPr algn="ctr"/>
          <a:endParaRPr lang="en-GB" sz="1100" b="1">
            <a:solidFill>
              <a:srgbClr val="A28300"/>
            </a:solidFill>
          </a:endParaRPr>
        </a:p>
      </xdr:txBody>
    </xdr:sp>
    <xdr:clientData/>
  </xdr:twoCellAnchor>
  <xdr:twoCellAnchor>
    <xdr:from>
      <xdr:col>14</xdr:col>
      <xdr:colOff>360325</xdr:colOff>
      <xdr:row>7</xdr:row>
      <xdr:rowOff>143805</xdr:rowOff>
    </xdr:from>
    <xdr:to>
      <xdr:col>20</xdr:col>
      <xdr:colOff>290593</xdr:colOff>
      <xdr:row>12</xdr:row>
      <xdr:rowOff>104543</xdr:rowOff>
    </xdr:to>
    <xdr:sp macro="" textlink="">
      <xdr:nvSpPr>
        <xdr:cNvPr id="9" name="Rounded Rectangle 8"/>
        <xdr:cNvSpPr/>
      </xdr:nvSpPr>
      <xdr:spPr>
        <a:xfrm>
          <a:off x="10983122" y="1499907"/>
          <a:ext cx="4482895" cy="929382"/>
        </a:xfrm>
        <a:prstGeom prst="roundRect">
          <a:avLst/>
        </a:prstGeom>
        <a:solidFill>
          <a:srgbClr val="A28300"/>
        </a:solidFill>
        <a:ln>
          <a:noFill/>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GB" sz="1400" b="1"/>
            <a:t>PRODUCTS</a:t>
          </a:r>
          <a:r>
            <a:rPr lang="en-GB" sz="1400" b="1" baseline="0"/>
            <a:t> WITH DISCOUNT &gt;= 50%</a:t>
          </a:r>
        </a:p>
        <a:p>
          <a:pPr algn="ctr"/>
          <a:r>
            <a:rPr lang="en-GB" sz="1600" b="1" baseline="0">
              <a:solidFill>
                <a:schemeClr val="bg1"/>
              </a:solidFill>
            </a:rPr>
            <a:t>751</a:t>
          </a:r>
        </a:p>
        <a:p>
          <a:pPr algn="ctr"/>
          <a:endParaRPr lang="en-GB" sz="1100" b="1">
            <a:solidFill>
              <a:srgbClr val="A28300"/>
            </a:solidFill>
          </a:endParaRPr>
        </a:p>
        <a:p>
          <a:pPr algn="ctr"/>
          <a:endParaRPr lang="en-GB" sz="1100" b="1">
            <a:solidFill>
              <a:srgbClr val="A28300"/>
            </a:solidFill>
          </a:endParaRPr>
        </a:p>
      </xdr:txBody>
    </xdr:sp>
    <xdr:clientData/>
  </xdr:twoCellAnchor>
  <xdr:twoCellAnchor>
    <xdr:from>
      <xdr:col>0</xdr:col>
      <xdr:colOff>438150</xdr:colOff>
      <xdr:row>30</xdr:row>
      <xdr:rowOff>138109</xdr:rowOff>
    </xdr:from>
    <xdr:to>
      <xdr:col>7</xdr:col>
      <xdr:colOff>638175</xdr:colOff>
      <xdr:row>48</xdr:row>
      <xdr:rowOff>69695</xdr:rowOff>
    </xdr:to>
    <xdr:graphicFrame macro="">
      <xdr:nvGraphicFramePr>
        <xdr:cNvPr id="1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452437</xdr:colOff>
      <xdr:row>14</xdr:row>
      <xdr:rowOff>0</xdr:rowOff>
    </xdr:from>
    <xdr:to>
      <xdr:col>14</xdr:col>
      <xdr:colOff>290396</xdr:colOff>
      <xdr:row>30</xdr:row>
      <xdr:rowOff>128587</xdr:rowOff>
    </xdr:to>
    <xdr:graphicFrame macro="">
      <xdr:nvGraphicFramePr>
        <xdr:cNvPr id="1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654550</xdr:colOff>
      <xdr:row>30</xdr:row>
      <xdr:rowOff>126496</xdr:rowOff>
    </xdr:from>
    <xdr:to>
      <xdr:col>14</xdr:col>
      <xdr:colOff>302012</xdr:colOff>
      <xdr:row>48</xdr:row>
      <xdr:rowOff>69695</xdr:rowOff>
    </xdr:to>
    <xdr:graphicFrame macro="">
      <xdr:nvGraphicFramePr>
        <xdr:cNvPr id="15"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311258</xdr:colOff>
      <xdr:row>21</xdr:row>
      <xdr:rowOff>1</xdr:rowOff>
    </xdr:from>
    <xdr:to>
      <xdr:col>20</xdr:col>
      <xdr:colOff>330631</xdr:colOff>
      <xdr:row>48</xdr:row>
      <xdr:rowOff>32289</xdr:rowOff>
    </xdr:to>
    <xdr:graphicFrame macro="">
      <xdr:nvGraphicFramePr>
        <xdr:cNvPr id="6"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0.15834</cdr:x>
      <cdr:y>0.02043</cdr:y>
    </cdr:from>
    <cdr:to>
      <cdr:x>0.85638</cdr:x>
      <cdr:y>0.23316</cdr:y>
    </cdr:to>
    <cdr:sp macro="" textlink="">
      <cdr:nvSpPr>
        <cdr:cNvPr id="2" name="TextBox 1"/>
        <cdr:cNvSpPr txBox="1"/>
      </cdr:nvSpPr>
      <cdr:spPr>
        <a:xfrm xmlns:a="http://schemas.openxmlformats.org/drawingml/2006/main">
          <a:off x="750967" y="67424"/>
          <a:ext cx="3310519" cy="70204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solidFill>
                <a:srgbClr val="A28300"/>
              </a:solidFill>
            </a:rPr>
            <a:t>Average of Actual Price vs Average of Discounted</a:t>
          </a:r>
          <a:r>
            <a:rPr lang="en-GB" sz="1200" b="1" baseline="0">
              <a:solidFill>
                <a:srgbClr val="A28300"/>
              </a:solidFill>
            </a:rPr>
            <a:t> price By Category</a:t>
          </a:r>
          <a:endParaRPr lang="en-GB" sz="1200" b="1">
            <a:solidFill>
              <a:srgbClr val="A28300"/>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AFAEL" refreshedDate="45854.760013425926" createdVersion="5" refreshedVersion="5" minRefreshableVersion="3" recordCount="1465">
  <cacheSource type="worksheet">
    <worksheetSource name="Table2"/>
  </cacheSource>
  <cacheFields count="22">
    <cacheField name="product_id" numFmtId="0">
      <sharedItems/>
    </cacheField>
    <cacheField name="Product_Name2" numFmtId="0">
      <sharedItems longText="1"/>
    </cacheField>
    <cacheField name="Product_Name Summarized" numFmtId="0">
      <sharedItems count="1122">
        <s v="D-Link Dwa-131 300"/>
        <s v="Tp-Link Nano Usb"/>
        <s v="Duracell Plus Aaa"/>
        <s v="Logitech B100 Wired"/>
        <s v="Logitech M235 Wireless"/>
        <s v="Sandisk Cruzer Blade"/>
        <s v="Bluerigger Digital Optical"/>
        <s v="Amazon Basics 16-Gauge"/>
        <s v="Bajaj Atx 4"/>
        <s v="Belkin Essential Series"/>
        <s v="D-Link Dir-615 Wi-Fi"/>
        <s v="Orpat Hhb-100E 250-Watt"/>
        <s v="Tp-Link Wifi Dongle"/>
        <s v="Samsung Original Type"/>
        <s v="Tp-Link Usb Wifi"/>
        <s v="Philips Gc1920/28 1440-Watt"/>
        <s v="Morphy Richards New"/>
        <s v="Logitech C270 Digital"/>
        <s v="Philips Gc1905 1440-Watt"/>
        <s v="Usha Ei 1602"/>
        <s v="Bajaj Dx-7 1000W"/>
        <s v="Prestige Prwo 1.8-2"/>
        <s v="Prestige Psmfb 800"/>
        <s v="Kent Gold Optima"/>
        <s v="Hp Wired On"/>
        <s v="Bajaj Dhx-9 1000W"/>
        <s v="Bajaj Majesty Rx10"/>
        <s v="Bajaj Majesty Rx11"/>
        <s v="Bajaj Minor 1000"/>
        <s v="Bajaj Deluxe 2000"/>
        <s v="Philips Hi113 1000-Watt"/>
        <s v="Hp X1000 Wired"/>
        <s v="Tp-Link Tl-Wa850Re Single_Band"/>
        <s v="Panasonic Sr-Wa22H (E)"/>
        <s v="Orpat Hhb-100E Wob"/>
        <s v="Bajaj Immersion Rod"/>
        <s v="Casio Fx-82Ms 2Nd"/>
        <s v="Hul Pureit Germkill"/>
        <s v="Wipro Smartlife Super"/>
        <s v="Envie¬Æ (Aa10004Plni-Cd) Aa"/>
        <s v="Gizga Club-Laptop Neoprene"/>
        <s v="Logitech Mk270R Usb"/>
        <s v="Faber-Castell Connector Pen"/>
        <s v="Duracell Rechargeable Aa"/>
        <s v="Philips Viva Collection"/>
        <s v="Tp-Link Tl-Wa855Re 300"/>
        <s v="Bajaj Dx-2 600W"/>
        <s v="Storite Usb 3.0"/>
        <s v="Bluerigger High Speed"/>
        <s v="Storite Usb 2.0"/>
        <s v="Usha 1212 Ptc"/>
        <s v="Quantum Rj45 Ethernet"/>
        <s v="Usha Heat Convector"/>
        <s v="Usha Quartz Room"/>
        <s v="Bajaj Rex 500W"/>
        <s v="Crompton Ihl 152"/>
        <s v="Classmate Long Notebook"/>
        <s v="Havells Ventil Air"/>
        <s v="Karcher Wd3 Eu"/>
        <s v="Casio Mj-120D 150"/>
        <s v="Sujata Dynamix Dx"/>
        <s v="Camel Artist Acrylic"/>
        <s v="Maharaja Whiteline Lava"/>
        <s v="Tp-Link Ac750 Wifi"/>
        <s v="Luxor 5 Subject"/>
        <s v="Parker Classic Gold"/>
        <s v="Parker Quink Ink"/>
        <s v="Pilot V7 Liquid"/>
        <s v="Eureka Forbes Aquasure"/>
        <s v="Bajaj Rhx-2 800-Watt"/>
        <s v="Panasonic Cr-2032/5Be Lithium"/>
        <s v="Pidilite Fevicryl Acrylic"/>
        <s v="Camel Oil Pastel"/>
        <s v="Camlin Elegante Fountain"/>
        <s v="Camel Fabrica Acrylic"/>
        <s v="Classmate 2100117 Soft"/>
        <s v="Classmate Soft Cover"/>
        <s v="Parker Vector Standard"/>
        <s v="Gizga Essentials Universal"/>
        <s v="Logitech K480 Wireless"/>
        <s v="3M Post-It Sticky"/>
        <s v="3M Scotch Double"/>
        <s v="Envie Ecr-20 Charger"/>
        <s v="Logitech G402 Hyperion"/>
        <s v="Amazonbasics Usb 2.0"/>
        <s v="Amazon Basics Usb"/>
        <s v="Prestige Pic 16.0+"/>
        <s v="Aircase Rugged Hard"/>
        <s v="Prestige Pkgss 1.7L"/>
        <s v="Orpat Oeh-1260 2000-Watt"/>
        <s v="Luminous Vento Deluxe"/>
        <s v="Storite Usb Extension"/>
        <s v="Usha Ih2415 1500-Watt"/>
        <s v="Classmate Pulse 6"/>
        <s v="Classmate Pulse Spiral"/>
        <s v="Kitchen Mart Stainless"/>
        <s v="Fujifilm Instax Mini"/>
        <s v="Airtel Digitaltv Dth"/>
        <s v="Amkette 30 Pin"/>
        <s v="Pilot Frixion Clicker"/>
        <s v="Ikea 903.391.72 Polypropylene"/>
        <s v="Kent Gold, Optima,"/>
        <s v="Philips Gc026/30 Fabric"/>
        <s v="Philips Hd9306/06 1.5-Litre"/>
        <s v="Coi Note Pad/Memo"/>
        <s v="Inventis 5V 1.2W"/>
        <s v="Tp-Link Ue300 Usb"/>
        <s v="Eureka Forbes Trendy"/>
        <s v="Apsara Platinum Pencils"/>
        <s v="Wonderchef Nutri-Blend Mixer,"/>
        <s v="Logitech H111 Wired"/>
        <s v="Prestige Pic 20"/>
        <s v="Philips Hl1655/00 Hand"/>
        <s v="Eveready Red 1012"/>
        <s v="Dell Kb216 Wired"/>
        <s v="Goldmedal Curve Plus"/>
        <s v="Generic Ultra-Mini Bluetooth"/>
        <s v="Rico Irpro 1500"/>
        <s v="Preethi Mga-502 0.4-Litre"/>
        <s v="Logitech Mk215 Wireless"/>
        <s v="Healthsense Chef-Mate Ks"/>
        <s v="Gizga Essentials Usb"/>
        <s v="Borosil Jumbo 1000-Watt"/>
        <s v="Logitech K380 Wireless"/>
        <s v="Bajaj Majesty Duetto"/>
        <s v="Amazon Basics High-Speed"/>
        <s v="Duracell Ultra Alkaline"/>
        <s v="Lifelong Llwm105 750-Watt"/>
        <s v="Amazonbasics 6-Feet Displayport"/>
        <s v="Boat Ltg 500"/>
        <s v="Technotech High Speed"/>
        <s v="Apc Back-Ups Bx600C-In"/>
        <s v="Resonate Routerups Cru12V2A"/>
        <s v="Gizga Essentials Portable"/>
        <s v="Bajaj Hm-01 Powerful"/>
        <s v="Preethi Blue Leaf"/>
        <s v="Ao Smith Hse-Vas-X-015"/>
        <s v="Libra Roti Maker"/>
        <s v="Bajaj Dx-6 1000W"/>
        <s v="Bajaj Majesty Dx-11"/>
        <s v="Monitor Ac Stand/Heavy"/>
        <s v="Amazonbasics 3.5Mm To"/>
        <s v="Amazonbasics 3 Feet"/>
        <s v="Amazonbasics - High-Speed"/>
        <s v="Jbl C100Si Wired"/>
        <s v="Fedus Cat6 Ethernet"/>
        <s v="Canon Pixma Mg2577S"/>
        <s v="Philips Gc181 Heavy"/>
        <s v="Sandisk Ultra 64"/>
        <s v="Samsung Ehs64 Ehs64Avfwecinu"/>
        <s v="Samsung Original Ehs64"/>
        <s v="Dynore Stainless Steel"/>
        <s v="Boat Rockerz 400"/>
        <s v="Pigeon By Stovekraft"/>
        <s v="Amazonbasics Usb Type-C"/>
        <s v="Philips Hl7756/00 Mixer"/>
        <s v="Tp-Link N300 Wifi"/>
        <s v="Dell Ms116 1000Dpi"/>
        <s v="Pigeon Kessel Multipurpose"/>
        <s v="Gizga Essentials Professional"/>
        <s v="Gizga Essentials Laptop"/>
        <s v="Logitech B170 Wireless"/>
        <s v="Redgear Mp35 Speed-Type"/>
        <s v="Amazonbasics 6 Feet"/>
        <s v="Canon Pixma E477"/>
        <s v="Philips Air Purifier"/>
        <s v="Hp Z3700 Wireless"/>
        <s v="Philips Ac1215/20 Air"/>
        <s v="Havells Ambrose 1200Mm"/>
        <s v="Hp V236W Usb"/>
        <s v="Pigeon Polypropylene Mini"/>
        <s v="Cello Eliza Plastic"/>
        <s v="Hp V222W 64Gb"/>
        <s v="Orient Electric Apex-Fx"/>
        <s v="Morphy Richards Aristo"/>
        <s v="Tizum High Speed"/>
        <s v="Borosil Chef Delite"/>
        <s v="Morphy Richards Ofr"/>
        <s v="Prestige Delight Prwo"/>
        <s v="Allin Exporters J66"/>
        <s v="Logitech M221 Wireless"/>
        <s v="Boat Bassheads 225"/>
        <s v="Logitech M331 Silent"/>
        <s v="Prestige Electric Kettle"/>
        <s v="Eco Crystal J 5 Inch"/>
        <s v="Sujata Chutney Steel"/>
        <s v="Orient Electric Fabrijoy"/>
        <s v="Bajaj Ofr Room"/>
        <s v="Logitech Mk240 Nano"/>
        <s v="Morphy Richards Daisy"/>
        <s v="Sandisk Ultra Dual"/>
        <s v="Tata Sky Universal"/>
        <s v="Hp 65W Ac"/>
        <s v="Shoptoshop Electric Lint"/>
        <s v="Western Digital Wd"/>
        <s v="Cablecreation Rca To"/>
        <s v="Kodak 80 Cm"/>
        <s v="Atom Selves-Mh 200"/>
        <s v="Amazon Basics Hdmi"/>
        <s v="Boat Dual Port"/>
        <s v="Abode Kitchen Essential"/>
        <s v="Sujata Powermatic Plus"/>
        <s v="Amazonbasics Micro Usb"/>
        <s v="Rts‚Ñ¢ High Speed"/>
        <s v="Boat Type-C A400"/>
        <s v="Lripl Compatible Sony"/>
        <s v="Philips Daily Collection"/>
        <s v="Boat Bassheads 100"/>
        <s v="Orico 2.5&quot;(6.3Cm) Usb"/>
        <s v="Philips Powerpro Fc9352/01"/>
        <s v="American Micronic- Imported"/>
        <s v="Lenovo 300 Wired"/>
        <s v="Elv Car Mount"/>
        <s v="Parker Vector Camouflage"/>
        <s v="Inalsa Hand Blender"/>
        <s v="Digitek Dtr 550"/>
        <s v="Casio Mj-12D 150"/>
        <s v="Redgear Pro Wireless"/>
        <s v="Prestige Iris 750"/>
        <s v="Prestige Pic 15.0+"/>
        <s v="Caprigo Heavy Duty"/>
        <s v="Tp-Link Ac750 Dual"/>
        <s v="Panasonic Eneloop Bq-Cc55N"/>
        <s v="Butterfly Smart Mixer"/>
        <s v="Inalsa Hand Blender|"/>
        <s v="Sujata Supermix, Mixer"/>
        <s v="Airtel Digital Tv"/>
        <s v="Amazonbasics High-Speed Braided"/>
        <s v="Kent 11054 Alkaline"/>
        <s v="Instacuppa Milk Frother"/>
        <s v="Gizga Essentials Hard"/>
        <s v="Boya Bym1 Auxiliary"/>
        <s v="Syska Sdi-07 1000"/>
        <s v="Orient Electric Aura"/>
        <s v="Zebronics Zeb-Km2100 Multimedia"/>
        <s v="Boat A400 Usb"/>
        <s v="Boat Rugged V3"/>
        <s v="Oraimo 18W Usb"/>
        <s v="Butterfly Smart Wet"/>
        <s v="Wacom One By"/>
        <s v="Havells Instanio 1-Litre"/>
        <s v="Havells Instanio 3-Litre"/>
        <s v="Sujata Dynamix, Mixer"/>
        <s v="Havells Cista Room"/>
        <s v="Butterfly Ekn 1.5-Litre"/>
        <s v="Boat Bassheads 900"/>
        <s v="Usha Ei 3710"/>
        <s v="Prestige Clean Home"/>
        <s v="Storite High Speed"/>
        <s v="Model-P4 6 Way"/>
        <s v="Usha Steam Pro"/>
        <s v="Portronics My Buddy"/>
        <s v="Redgear Cosmo 7,1"/>
        <s v="Zebronics Zeb-Comfort Wired"/>
        <s v="Ibell Mpk120L Premium"/>
        <s v="Jbl Go 2,"/>
        <s v="Dr Trust Electronic"/>
        <s v="Zebronics Zeb-Transformer Gaming"/>
        <s v="Xiaomi Mi Wired"/>
        <s v="Inalsa Electric Chopper"/>
        <s v="Amazonbasics Double Braided"/>
        <s v="Black + Decker"/>
        <s v="Sujata Powermatic Plus,"/>
        <s v="Jbl C200Si, Premium"/>
        <s v="Butterfly Jet Elite"/>
        <s v="Lenovo Gx20L29764 65W"/>
        <s v="Hp 32Gb Class"/>
        <s v="Gizga Essentials Earphone"/>
        <s v="Isoelite Remote Compatible"/>
        <s v="Philips Handheld Garment"/>
        <s v="Philips Easytouch Plus"/>
        <s v="Wayona Nylon Braided"/>
        <s v="Raffles Premium Stainless"/>
        <s v="Singer Aroma 1.8"/>
        <s v="Eureka Forbes Euroclean"/>
        <s v="V-Guard Zenora Ro+Uf+Mb"/>
        <s v="Wonderchef Nutri-Blend Complete"/>
        <s v="Tata Swach Bulb"/>
        <s v="Nexoms Instant Heating"/>
        <s v="Crucial Bx500 240Gb"/>
        <s v="Zebronics Zeb-100Hb 4"/>
        <s v="Cello Quick Boil"/>
        <s v="Kent 16026 Electric"/>
        <s v="Soflin Egg Boiler"/>
        <s v="Portronics Clamp X"/>
        <s v="Wayona Usb Type"/>
        <s v="Tp-Link Archer Ac1200"/>
        <s v="Kent 16025 Sandwich"/>
        <s v="Striff Ps2_01 Multi"/>
        <s v="Pro365 Indo Mocktails/Coffee"/>
        <s v="Striff Wall Mount"/>
        <s v="Amazonbasics Cylinder Bagless"/>
        <s v="Simxen Egg Boiler"/>
        <s v="Indias¬Æ‚Ñ¢ Electro-Instant Water"/>
        <s v="Klam Lcd Writing"/>
        <s v="Bulfyss Plastic Sticky"/>
        <s v="Popio Type C"/>
        <s v="Kuber Industries Nylon"/>
        <s v="Lenovo 400 Wireless"/>
        <s v="Libra Room Heater"/>
        <s v="Classmate Octane Colour"/>
        <s v="Maono Au-400 Lavalier"/>
        <s v="Crompton Amica 15-L"/>
        <s v="Sandisk Ultra 128"/>
        <s v="Dell Wm118 Wireless"/>
        <s v="Jbl C50Hi, Wired"/>
        <s v="Borosil Prime Grill"/>
        <s v="Usha Hc 812"/>
        <s v="Crompton Ihl 251"/>
        <s v="Classmate Octane Neon-"/>
        <s v="Brayden Chopro, Electric"/>
        <s v="Foxin Ftc 12A"/>
        <s v="Zebronics Wired Keyboard"/>
        <s v="Tp-Link Nano Ac600"/>
        <s v="Amazonbasics Digital Optical"/>
        <s v="Amazonbasics Flexible Premium"/>
        <s v="Boat Bassheads 152"/>
        <s v="Artis Ar-45W-Mg2 45"/>
        <s v="Zebronics Zeb-Fame 5Watts"/>
        <s v="Epson 003 65"/>
        <s v="Zebronics Zeb-Thunder Bluetooth"/>
        <s v="Zebronics Zeb-Power Wired"/>
        <s v="Havells D'Zire 1000"/>
        <s v="Havells Glydo 1000"/>
        <s v="Parker Moments Vector"/>
        <s v="Boult Audio Probass"/>
        <s v="Esn 999 Supreme"/>
        <s v="Wayona Usb Nylon"/>
        <s v="Tp-Link Ac1300 Usb"/>
        <s v="Vw 60 Cm"/>
        <s v="Vw 80 Cm"/>
        <s v="Bosch Pro 1000W"/>
        <s v="Lint Roller With"/>
        <s v="Gizga Essentials Multi-Purpose"/>
        <s v="Agaro Marvel 9"/>
        <s v="Syvo Wt 3130"/>
        <s v="Portronics Modesk Por-122"/>
        <s v="Boat Stone 650"/>
        <s v="Stylehouse Lint Remover"/>
        <s v="Pick Ur Needs¬Æ"/>
        <s v="Amazonbasics High Speed"/>
        <s v="Brayden Fito Atom"/>
        <s v="Saleon‚Ñ¢ Portable Storage"/>
        <s v="Philips Hd6975/00 25"/>
        <s v="Rc Print Gi"/>
        <s v="Tp-Link Ac600 600"/>
        <s v="Agaro Blaze Usba"/>
        <s v="Agaro Blaze Usb"/>
        <s v="Zodo 8. 5"/>
        <s v="Boat Rockerz 450"/>
        <s v="Ionix Jewellery Scale"/>
        <s v="Elv Aluminum Adjustable"/>
        <s v="Eveready 1015 Carbon"/>
        <s v="Mobilife Bluetooth Extendable"/>
        <s v="Inalsa Electric Kettle"/>
        <s v="Kent 16044 Hand"/>
        <s v="Swapkart Portable Flexible"/>
        <s v="Boat Bassheads 122"/>
        <s v="Agaro Imperial 240-Watt"/>
        <s v="Gizga Essentials Cable"/>
        <s v="Agaro Ace 1600"/>
        <s v="Ambrane 20000Mah Power"/>
        <s v="Amazon Basics 10.2"/>
        <s v="Tosaa T2Stsr Sandwich"/>
        <s v="Amazonbasics 10.2 Gbps"/>
        <s v="Slovic¬Æ Tripod Mount"/>
        <s v="It2M Designer Mouse"/>
        <s v="Prestige Sandwich Maker"/>
        <s v="Usha Aurora 1000"/>
        <s v="Boat Bassheads 242"/>
        <s v="Pentonic Multicolor Ball"/>
        <s v="Sandisk Ultra Flair"/>
        <s v="Inalsa Vacuum Cleaner"/>
        <s v="Bajaj Frore 1200"/>
        <s v="Agaro Regal 800"/>
        <s v="Hp Gt 53"/>
        <s v="Ibell Sek170Bm Premium"/>
        <s v="Ibell Sek15L Premium"/>
        <s v="Zebronics Zeb-Bro In"/>
        <s v="Redgear Cloak Wired"/>
        <s v="Racold Eterno Pro"/>
        <s v="Boult Audio Bassbuds"/>
        <s v="Esr Screen Protector"/>
        <s v="Memeho¬Æ Smart Standard"/>
        <s v="Lifelong Llmg74 750"/>
        <s v="Butterfly Hero Mixer"/>
        <s v="Lohaya Lcd/Led Remote"/>
        <s v="Hp Usb Wireless"/>
        <s v="Aine Hdmi Male"/>
        <s v="Prestige 1.5 Litre"/>
        <s v="Glun Multipurpose Portable"/>
        <s v="Zebronics Haa2021 Hdmi"/>
        <s v="Svm Products Unbreakable"/>
        <s v="Amazon Brand -"/>
        <s v="Crompton Solarium Qube"/>
        <s v="Borosil Rio 1.5"/>
        <s v="Carecase¬Æ Optical Bay"/>
        <s v="Activa Instant 3"/>
        <s v="Infinity (Jbl Fuze"/>
        <s v="Tp-Link Ac1200 Archer"/>
        <s v="Iqoo Z6 Pro"/>
        <s v="Iqoo Z6 Lite"/>
        <s v="Iqoo Neo 6"/>
        <s v="Iqoo Z6 44W"/>
        <s v="Ptron Bullet Pro"/>
        <s v="Iqoo Vivo Z6"/>
        <s v="Iqoo 9 Se"/>
        <s v="Lifelong Llwh106 Flash"/>
        <s v="Esnipe Mart Worldwide"/>
        <s v="Agaro Esteem Multi"/>
        <s v="Black+Decker Handheld Portable"/>
        <s v="Logitech Pebble M350"/>
        <s v="Urbn 10000 Mah"/>
        <s v="Striff Adjustable Laptop"/>
        <s v="Realme Buds Wireless"/>
        <s v="Wecool Nylon Braided"/>
        <s v="Amazonbasics Nylon Braided"/>
        <s v="Tp-Link Tapo 360¬∞"/>
        <s v="Zigma Winotek Winotek"/>
        <s v="Kent 16051 Hand"/>
        <s v="Aquasure From Aquaguard"/>
        <s v="Amazonbasics Induction Cooktop"/>
        <s v="Imou 360¬∞ 1080P"/>
        <s v="Brand Conquer 6"/>
        <s v="Robustrion Smart Trifold"/>
        <s v="Zebronics Zeb-County 3W"/>
        <s v="Cello Non-Stick Aluminium"/>
        <s v="Kent 16052 Elegant"/>
        <s v="Crompton Brio 1000-Watts"/>
        <s v="Mi Xiaomi Usb"/>
        <s v="Zebronics, Zeb-Nc3300 Usb"/>
        <s v="Noise Colorfit Pro"/>
        <s v="Tata Sky Hd"/>
        <s v="Aircase Protective Laptop"/>
        <s v="Robustrion Tempered Glass"/>
        <s v="Eureka Forbes Wet"/>
        <s v="Proelite Faux Leather"/>
        <s v="Activa 1200 Mm"/>
        <s v="Cuzor 12V Mini"/>
        <s v="Universal Remote Control"/>
        <s v="Mi Air Purifier"/>
        <s v="Prettykrafts Laundry Basket"/>
        <s v="Zebronics Zeb-Vita Wireless"/>
        <s v="Zebronics Zeb-Transformer-M Optical"/>
        <s v="Csi International¬Æ Instant"/>
        <s v="Wayona Type C"/>
        <s v="Lohaya Television Remote"/>
        <s v="Lacopine Mini Pocket"/>
        <s v="Crompton Instaglide 1000-Watts"/>
        <s v="Vedini Transparent Empty"/>
        <s v="Zinq Five Fan"/>
        <s v="Kent 16055 Amaze"/>
        <s v="Ambrane Unbreakable 60W"/>
        <s v="Amazonbasics New Release"/>
        <s v="Amazon Basics New"/>
        <s v="Prestige Pwg 07"/>
        <s v="Mi Braided Usb"/>
        <s v="Havells Aqua Plus"/>
        <s v="Kuber Industries Waterproof"/>
        <s v="Agaro 33398 Rapid"/>
        <s v="Healthsense Weight Machine"/>
        <s v="Prettykrafts Laundry Bag"/>
        <s v="Hp X200 Wireless"/>
        <s v="Hp Wired Mouse"/>
        <s v="Sennheiser Cx 80S"/>
        <s v="Crypo‚Ñ¢ Universal Remote"/>
        <s v="Oppo A31 (Mystery"/>
        <s v="Scarters Mouse Pad,"/>
        <s v="Casio Fx-991Es Plus-2Nd"/>
        <s v="Mi 80 Cm"/>
        <s v="Hp M270 Backlit"/>
        <s v="Hp K500F Backlit"/>
        <s v="Hp Gk320 Wired"/>
        <s v="Lapster Accessories Power"/>
        <s v="Myvn 30W Warp/20W"/>
        <s v="Belkin Apple Certified"/>
        <s v="Belkin Usb C"/>
        <s v="Tizum Hdmi To"/>
        <s v="Boat Rockerz 370"/>
        <s v="Boat Rockerz 550"/>
        <s v="Tp-Link Ac1300 Archer"/>
        <s v="Mi 10W Wall"/>
        <s v="Portronics Konnect Cl"/>
        <s v="Sounce Spiral Charger"/>
        <s v="Solidaire 550-Watt Mixer"/>
        <s v="Ptron Tangent Lite"/>
        <s v="Maharaja Whiteline Odacio"/>
        <s v="Table Magic Multipurpose"/>
        <s v="Amazon Basics 650"/>
        <s v="Esr Usb C"/>
        <s v="Classmate Long Book"/>
        <s v="Classmate Drawing Book"/>
        <s v="Boat Airdopes 171"/>
        <s v="Usha Janome Dream"/>
        <s v="Infinity (Jbl Glide"/>
        <s v="Zebronics Zeb-Companion 107"/>
        <s v="Amazonbasics 108 Cm"/>
        <s v="Usha Armor Ar1100Wb"/>
        <s v="Usha Goliath Go1200Wg"/>
        <s v="Digitek¬Æ (Dls-9Ft) Lightweight"/>
        <s v="Cafe Jei French"/>
        <s v="Egate I9 Pro-Max"/>
        <s v="Elv Aluminium Adjustable"/>
        <s v="Havells Immersion Hb15"/>
        <s v="Usb Charger, Oraimo"/>
        <s v="Oneplus 80 Cm"/>
        <s v="Digitek¬Æ (Dtr-200Mt) (18"/>
        <s v="Sounce Gold Plated"/>
        <s v="Prushti Cover And"/>
        <s v="Hul Pureit Eco"/>
        <s v="Liramark Webcam Cover"/>
        <s v="Crucial Ram 8Gb"/>
        <s v="Ibell Castor Ctek15L"/>
        <s v="Portronics Konnect L"/>
        <s v="Portronics Konnect L 1.2m"/>
        <s v="Quantum Qhm-7406 Full-Sized"/>
        <s v="Boult Audio Truebuds"/>
        <s v="Prestige Iris Plus"/>
        <s v="Milk Frother, Immersion"/>
        <s v="Redgear A-15 Wired"/>
        <s v="Lifelong Power -"/>
        <s v="Zebronics Zeb-Jukebar 3900,"/>
        <s v="Robustrion [Anti-Scratch] &amp;"/>
        <s v="Hp 682 Black"/>
        <s v="Hp 805 Black"/>
        <s v="Bestor¬Æ Lcd Writing"/>
        <s v="Boult Audio Airbass"/>
        <s v="Ant Esports Gm320"/>
        <s v="Prettykrafts Folding Laundry"/>
        <s v="Ptron Boom Ultima"/>
        <s v="Ptron Tangentbeat In-Ear"/>
        <s v="Hp Deskjet 2723"/>
        <s v="Hp Deskjet 2331"/>
        <s v="Sonivision Sa-D10 Sa-D100"/>
        <s v="Mi Usb Type-C"/>
        <s v="Lg 80 Cm"/>
        <s v="Vr 18 Pcs"/>
        <s v="Jbl Tune 215Bt,"/>
        <s v="Tcl 108 Cm"/>
        <s v="Zinq Ups For"/>
        <s v="Samsung Galaxy Buds"/>
        <s v="Hp W100 480P"/>
        <s v="Boult Audio Bass"/>
        <s v="Tp-Link Ue300C Usb"/>
        <s v="Eynk Extra Long"/>
        <s v="Realme Buds Classic"/>
        <s v="Nk Star 950"/>
        <s v="Bajaj Rex 750W"/>
        <s v="Coway Professional Air"/>
        <s v="Havells Instanio 10"/>
        <s v="Crompton Arno Neo"/>
        <s v="Sandisk 1Tb Extreme"/>
        <s v="Sandisk Ultra Sdhc"/>
        <s v="Nokia 150 (2020)"/>
        <s v="Synqe Usb Type"/>
        <s v="Morphy Richards Icon"/>
        <s v="Philips Easyspeed Plus"/>
        <s v="Humble Dynamic Lapel"/>
        <s v="Eureka Forbes Active"/>
        <s v="Boat Deuce Usb"/>
        <s v="Urbn 20000 Mah"/>
        <s v="Oakter Mini Ups"/>
        <s v="Ofixo Multi-Purpose Laptop"/>
        <s v="Mi Power Bank"/>
        <s v="Mi 10000Mah 3I"/>
        <s v="Mi 10000Mah Li-Polymer,"/>
        <s v="Rpm Euro Games"/>
        <s v="Kent 16068 Zoom"/>
        <s v="Samsung 24-Inch(60.46Cm) Fhd"/>
        <s v="Kingston Datatraveler Exodia"/>
        <s v="Inkulture Stainless_Steel Measuring"/>
        <s v="Boat Stone 180"/>
        <s v="Boat Airdopes 121V2"/>
        <s v="Jm Seller 180"/>
        <s v="Konvio Neer 10"/>
        <s v="Tukzer Capacitive Stylus"/>
        <s v="Zebronics Zeb Wonderbar"/>
        <s v="Croma 500W Mixer"/>
        <s v="Airtel Amf-311Ww Data"/>
        <s v="Tukzer Stylus Pen,"/>
        <s v="Pajaka¬Æ South Indian"/>
        <s v="Eureka Forbes Car"/>
        <s v="Saifsmart Outlet Wall"/>
        <s v="Sandisk Ultra Microsd"/>
        <s v="Noir Aqua -"/>
        <s v="Acer Ek220Q 21.5"/>
        <s v="Dyazo 6 Angles"/>
        <s v="Gilary Multi Charging"/>
        <s v="Digitek¬Æ (Dtr 260"/>
        <s v="Logitech G102 Usb"/>
        <s v="Lifelong Llsm120G Sandwich"/>
        <s v="Lenovo 600 Bluetooth"/>
        <s v="Popio Tempered Glass"/>
        <s v="Mi 10000Mah Lithium"/>
        <s v="Tygot 10 Inches"/>
        <s v="Gizga Essentials Spiral"/>
        <s v="Boat Bassheads 102"/>
        <s v="Bajaj Waterproof 1500"/>
        <s v="Crompton Insta Comfy"/>
        <s v="Crompton Insta Delight"/>
        <s v="Tukzer Fully Foldable"/>
        <s v="Usha Rapidmix 500-Watt"/>
        <s v="Havells Ofr 13"/>
        <s v="Callas Multipurpose Foldable"/>
        <s v="Flix (Beetel) 3In1"/>
        <s v="Inalsa Air Fryer"/>
        <s v="Boat A 350"/>
        <s v="Synqe Usb C"/>
        <s v="Flix (Beetel) Usb"/>
        <s v="Striff Laptop Stand"/>
        <s v="Airtel Digitaltv Hd"/>
        <s v="Posh 1.5 Meter"/>
        <s v="Zoul Type C"/>
        <s v="Zoul Usb C"/>
        <s v="Samsung 80 Cm"/>
        <s v="Duracell Chhota Power"/>
        <s v="Kenstar 2400 Watts"/>
        <s v="Tizum Mouse Pad/"/>
        <s v="Zoul Usb Type"/>
        <s v="Homeistic Applience‚Ñ¢ Instant"/>
        <s v="Skywall 81.28 Cm"/>
        <s v="Pinnaclz Original Combo"/>
        <s v="T Topline 180"/>
        <s v="7Seven¬Æ Compatible Tata"/>
        <s v="King Shine Multi"/>
        <s v="7Seven¬Æ Compatible For"/>
        <s v="Lripl Mi Remote"/>
        <s v="Tata Sky Digital"/>
        <s v="Mi 33W Soniccharge"/>
        <s v="Balzano High Speed"/>
        <s v="Zebronics Astra 10"/>
        <s v="Lifelong 2-In1 Egg"/>
        <s v="Zebronics Zeb-Warrior Ii"/>
        <s v="Jbl Commercial Cslm20B"/>
        <s v="Cardex Digital Kitchen"/>
        <s v="Demokrazy New Nova"/>
        <s v="Boat Stone 250"/>
        <s v="Te‚Ñ¢ Instant Electric"/>
        <s v="E-Cosmos 5V 1.2W"/>
        <s v="10K 8K 4K"/>
        <s v="Tabelito¬Æ Polyester Foam,"/>
        <s v="Royal Step -"/>
        <s v="Milton Smart Egg"/>
        <s v="Boat Rockerz 255"/>
        <s v="Astigo Compatible Remote"/>
        <s v="Synqe Type C"/>
        <s v="Oppo A74 5G"/>
        <s v="Samsung Galaxy S20"/>
        <s v="Samsung Original 25W"/>
        <s v="Samsung 25W Usb"/>
        <s v="Kuber Industries Round"/>
        <s v="Heart Home Waterproof"/>
        <s v="Bajaj Pygmy Mini"/>
        <s v="Zebronics Zeb Buds"/>
        <s v="Portronics Adapto 20"/>
        <s v="Lapster Spiral Charger"/>
        <s v="Tom &amp; Jerry"/>
        <s v="Tvara Lcd Writing"/>
        <s v="Zebronics Aluminium Alloy"/>
        <s v="Wayona Usb C"/>
        <s v="Tukzer Gel Mouse"/>
        <s v="Boat Type C"/>
        <s v="V-Guard Divino 5"/>
        <s v="Boat Micro Usb"/>
        <s v="Crompton Highspeed Markle"/>
        <s v="Silicone Rubber Earbuds"/>
        <s v="Akiara - Makes"/>
        <s v="Time Office Scanner"/>
        <s v="7Seven¬Æ Bluetooth Voice"/>
        <s v="Portronics Ruffpad 15"/>
        <s v="Kodak 139 Cm"/>
        <s v="Storite Super Speed"/>
        <s v="Ptron Solero Mb301"/>
        <s v="Ptron Solero Tb301"/>
        <s v="Redmi 126 Cm"/>
        <s v="Duracell Cr2016 3V"/>
        <s v="Ptron Solero T241"/>
        <s v="Duracell Cr2025 3V"/>
        <s v="Atomberg Renesa 1200Mm"/>
        <s v="Offbeat¬Æ - Dash"/>
        <s v="Tarkan Portable Folding"/>
        <s v="Zebronics Zeb-Dash Plus"/>
        <s v="Nirdambhay Mini Bag"/>
        <s v="Candes 10 Litre"/>
        <s v="Lunagariya¬Æ, Protective Case"/>
        <s v="Havells Festiva 1200Mm"/>
        <s v="Seagate Expansion 1Tb"/>
        <s v="Wecool Bluetooth Extendable"/>
        <s v="Akiara "/>
        <s v="Reffair Ax30 [Max]"/>
        <s v="Verilux¬Æ Usb C"/>
        <s v="Themisto 350 Watts"/>
        <s v="Milton Go Electro"/>
        <s v="Elv Mobile Phone"/>
        <s v="Samsung 108 Cm"/>
        <s v="Samsung 138 Cm"/>
        <s v="Swapkart Flexible Mobile"/>
        <s v="Mi Robot Vacuum-Mop"/>
        <s v="Boat Rockerz 330"/>
        <s v="Zebronics Zeb-Usb150Wf1 Wifi"/>
        <s v="Lohaya Remote Compatible"/>
        <s v="Lava Charging Adapter"/>
        <s v="Healthsense Rechargeable Lint"/>
        <s v="Bulfyss Stainless Steel"/>
        <s v="Boat Flash Edition"/>
        <s v="Kanget [2 Pack]"/>
        <s v="Kent 16088 Vogue"/>
        <s v="Noise Colorfit Ultra"/>
        <s v="Ambrane Unbreakable 3"/>
        <s v="Seagate One Touch"/>
        <s v="Tygot Bluetooth Extendable"/>
        <s v="Myvn Ltg To"/>
        <s v="Oneplus 163.8 Cm"/>
        <s v="Oneplus 138.7 Cm"/>
        <s v="Saiyam Stainless Steel"/>
        <s v="Crompton Hill Briz"/>
        <s v="Spigen Ez Fit"/>
        <s v="Brustro Copytinta Coloured"/>
        <s v="Esquire Laundry Basket"/>
        <s v="Sounce Fast Phone"/>
        <s v="Aquaguard Aura Ro+Uv+Uf+Taste"/>
        <s v="Sounce 360 Adjustable"/>
        <s v="Boat Xtend Smartwatch"/>
        <s v="Lifelong Llek15 Electric"/>
        <s v="Portronics Carpower Mini"/>
        <s v="Fire-Boltt India'S No"/>
        <s v="Boat Laptop, Smartphone"/>
        <s v="Agaro Royal Stand"/>
        <s v="Cubetek 3 In"/>
        <s v="Rts [2 Pack]"/>
        <s v="Zebronics Zeb-90Hb Usb"/>
        <s v="Irusu Play Vr"/>
        <s v="Racold Pronto Pro"/>
        <s v="Noise Colorfit Pulse"/>
        <s v="Bajaj Splendora 3"/>
        <s v="Bajaj New Shakti"/>
        <s v="Philips Digital Air"/>
        <s v="Kitchen Kit Electric"/>
        <s v="Cookwell Bullet Mixer"/>
        <s v="7Seven¬Æ Tcl Remote"/>
        <s v="Crossvolt Compatible Dash/Warp"/>
        <s v="Enem Sealing Machine"/>
        <s v="Zebronics Zeb-Jaguar Wireless"/>
        <s v="Tp-Link Usb Bluetooth"/>
        <s v="Dealfreez Case Compatible"/>
        <s v="Ambrane 27000Mah Power"/>
        <s v="Noise Buds Vs201"/>
        <s v="Sui Generis Electric"/>
        <s v="Electvision Remote Control"/>
        <s v="Ambrane 10000Mah Slim"/>
        <s v="Lapster 1.5 Mtr"/>
        <s v="Ls Lapster Quality"/>
        <s v="Maharaja Whiteline Nano"/>
        <s v="Hisense 108 Cm"/>
        <s v="Homepack 750W Radiant"/>
        <s v="Classmate Pulse 1"/>
        <s v="Lenovo 130 Wireless"/>
        <s v="Wipro Vesta Electric"/>
        <s v="Pc Square Laptop"/>
        <s v="Dyazo Usb 3.0"/>
        <s v="Lava A1 Josh"/>
        <s v="Kent Powp-Sediment Filter"/>
        <s v="Digitek¬Æ (Drl-14C) Professional"/>
        <s v="Redragon K617 Fizz"/>
        <s v="Croma 3A Fast"/>
        <s v="Cotbolt Silicone Case"/>
        <s v="Duracell Micro Usb"/>
        <s v="Duracell Type-C To"/>
        <s v="Duracell Type C"/>
        <s v="Duracell Usb Lightning"/>
        <s v="Crompton Insta Comfort"/>
        <s v="Instacuppa Rechargeable Mini"/>
        <s v="Ambrane 60W /"/>
        <s v="Ambrane 2 In"/>
        <s v="Ambrane Fast 100W"/>
        <s v="Storio Kids Toys"/>
        <s v="Philips Air Fryer"/>
        <s v="Mi 360¬∞ Home"/>
        <s v="Samsung Galaxy Watch4"/>
        <s v="Hindware Atlantic Compacto"/>
        <s v="House Of Quirk"/>
        <s v="Lapster Usb 3.0"/>
        <s v="Canon E4570 All-In-One"/>
        <s v="7Seven Compatible Lg"/>
        <s v="Skytone Stainless Steel"/>
        <s v="Croma 80 Cm"/>
        <s v="Redmi 80 Cm"/>
        <s v="Duracell 38W Fast"/>
        <s v="Empty Mist Trigger"/>
        <s v="Realme Narzo 50I"/>
        <s v="Glen 3 In"/>
        <s v="Eureka Forbes Supervac"/>
        <s v="Agaro Classic Portable"/>
        <s v="Hi-Mobiler Iphone Charger"/>
        <s v="Hp 150 Wireless"/>
        <s v="Hp 330 Wireless"/>
        <s v="Redmi 9A Sport"/>
        <s v="Portronics Ruffpad 8.5M"/>
        <s v="Redmi 9 Activ"/>
        <s v="Zebronics Zeb-Evolve Wireless"/>
        <s v="Opentech¬Æ Military-Grade Tempered"/>
        <s v="Lifelong Llmg93 500"/>
        <s v="Inalsa Electric Fan"/>
        <s v="Remote Compatible For"/>
        <s v="Venus Digital Kitchen"/>
        <s v="Philips Drip Coffee"/>
        <s v="Bestor ¬Æ 8K"/>
        <s v="Smashtronics¬Æ - Case"/>
        <s v="Prolegend¬Æ Pl-T002 Universal"/>
        <s v="Mi 100 Cm"/>
        <s v="Prettykrafts Laundry Square"/>
        <s v="Mi Redmi 9I"/>
        <s v="Amozo Ultra Hybrid"/>
        <s v="Havells Zella Flap"/>
        <s v="Nutripro Juicer Mixer"/>
        <s v="Borosil Electric Egg"/>
        <s v="Macmillan Aquafresh 5"/>
        <s v="Lint Remover Woolen"/>
        <s v="Mi 108 Cm"/>
        <s v="Motorola A10 Dual"/>
        <s v="Boat Ltg 550V3"/>
        <s v="Kingone Upgraded Stylus"/>
        <s v="R B Nova"/>
        <s v="Rico Japanese Technology"/>
        <s v="Candes Gloster All"/>
        <s v="Sony Tv -"/>
        <s v="Qubo Smart Cam"/>
        <s v="Jialto Mini Waffle"/>
        <s v="Skadioo Wifi Adapter"/>
        <s v="Redmi Note 11T"/>
        <s v="Ikea Milk Frother"/>
        <s v="Lifelong Llqh922 Regalia"/>
        <s v="Realme Smart Tv"/>
        <s v="Krisons Thunder Speaker,"/>
        <s v="Lohaya Voice Assistant"/>
        <s v="Lifelong Llfh921 Regalia"/>
        <s v="Borosil Volcano 13"/>
        <s v="Portronics Mport 31C"/>
        <s v="Portronics Mport 31"/>
        <s v="Khaitan Avaante Ka-2013"/>
        <s v="Wings Phantom Pro"/>
        <s v="Bajaj Rex Dlx"/>
        <s v="Xiaomi Mi 4A"/>
        <s v="Tecno Spark 8T"/>
        <s v="7Seven¬Æ Compatible Lg"/>
        <s v="7Seven¬Æ Suitable Sony"/>
        <s v="Saiellin Room Heater"/>
        <s v="Samsung Evo Plus"/>
        <s v="Havells Glaze 74W"/>
        <s v="Saiellin Electric Lint"/>
        <s v="Inovera World Map"/>
        <s v="Boat Airdopes 141"/>
        <s v="E-Cosmos Plug In"/>
        <s v="Usha Cookjoy (Cj1600Wpc)"/>
        <s v="Hilton Quartz Heater"/>
        <s v="Flix Micro Usb"/>
        <s v="Flix (Beetel Usb"/>
        <s v="Flix (Beetel) Bolt"/>
        <s v="Bulfyss Usb Rechargeable"/>
        <s v="Sansui 140Cm (55"/>
        <s v="Cp Plus 2Mp"/>
        <s v="Sansui 80Cm (32"/>
        <s v="Lint Remover For"/>
        <s v="Boult Audio Zcharge"/>
        <s v="Lg 1.5 Ton"/>
        <s v="Instacuppa Portable Blender"/>
        <s v="Poco C31 (Royal"/>
        <s v="Poco C31 (Shadow"/>
        <s v="Agaro Glory Cool"/>
        <s v="Noise Pulse Buzz"/>
        <s v="Melbon Vm-905 2000-Watt"/>
        <s v="Lenovo 300 Fhd"/>
        <s v="Wembley Lcd Writing"/>
        <s v="Wecool C1 Car"/>
        <s v="7Seven¬Æ Compatible With"/>
        <s v="Goodscity Garment Steamer"/>
        <s v="Boat Airdopes 181"/>
        <s v="Kodak 126 Cm"/>
        <s v="Realme 10W Fast"/>
        <s v="Lenovo Usb A"/>
        <s v="Oneplus 108 Cm"/>
        <s v="Redmi Note 11"/>
        <s v="Candes Blowhot All"/>
        <s v="Akiara¬Æ - Makes"/>
        <s v="Gizga Essentials Webcam"/>
        <s v="10Werun Id-116 Bluetooth"/>
        <s v="Redmi 108 Cm"/>
        <s v="Fire-Boltt Ninja Calling"/>
        <s v="Realme Narzo 50"/>
        <s v="7Seven¬Æ Compatible Vu"/>
        <s v="Mi 138.8 Cm"/>
        <s v="Sounce 65W Oneplus"/>
        <s v="Inalsa Vaccum Cleaner"/>
        <s v="Fabware Lint Remover"/>
        <s v="Zebronics Zeb-Buds 30"/>
        <s v="Sounce Protective Case"/>
        <s v="Crompton Sea Sapphira"/>
        <s v="Swiss Military Vc03"/>
        <s v="Flix Usb Charger,Flix"/>
        <s v="Dell Usb Wireless"/>
        <s v="Tcl 100 Cm"/>
        <s v="Amazfit Gts2 Mini"/>
        <s v="Ptron Volta Dual"/>
        <s v="Cotbolt Silicone Protective"/>
        <s v="Samsung Galaxy M33"/>
        <e v="#VALUE!"/>
        <s v="Boat Wave Lite"/>
        <s v="Nokia 105 Single"/>
        <s v="Portronics Ruffpad 12E"/>
        <s v="Amazon Basics 2"/>
        <s v="Tesora - Inspired"/>
        <s v="Agaro Supreme High"/>
        <s v="Havells Gatik Neo"/>
        <s v="Saleon Instant Coal"/>
        <s v="Striff Multi Angle"/>
        <s v="Duracell Usb C"/>
        <s v="Themisto Th-Ws20 Digital"/>
        <s v="Wipro Vesta 1380W"/>
        <s v="Crompton Instabliss 3-L"/>
        <s v="Sony Bravia 164"/>
        <s v="Oneplus 10R 5G"/>
        <s v="Iffalcon 80 Cm"/>
        <s v="Lifelong Llmg23 Power"/>
        <s v="Ikea Little Loved"/>
        <s v="Boat Airdopes 191G"/>
        <s v="Mi 2-In-1 Usb"/>
        <s v="Sandisk Extreme Sd"/>
        <s v="Portable Lint Remover"/>
        <s v="Redmi 10A (Sea"/>
        <s v="Redmi 10A (Slate"/>
        <s v="Redmi 10A (Charcoal"/>
        <s v="Mi Xiaomi 22.5W"/>
        <s v="Agaro Regal Electric"/>
        <s v="Samsung Galaxy M53"/>
        <s v="Ibell Sm1301 3-In-1"/>
        <s v="Fya Handheld Vacuum"/>
        <s v="Striff Laptop Tabletop"/>
        <s v="Xiaomi Pad 5|"/>
        <s v="Striff Uph2W Multi"/>
        <s v="Pigeon Zest Mixer"/>
        <s v="Pigeon 1.5 Litre"/>
        <s v="Noise Buds Vs104"/>
        <s v="Nokia 105 Plus"/>
        <s v="Shopoflux Silicone Remote"/>
        <s v="Sony Wi-C100 Wireless"/>
        <s v="Sure From Aquaguard"/>
        <s v="Fire-Boltt Ninja 3"/>
        <s v="Fire-Boltt Ring Pro"/>
        <s v="Amazon Basics Multipurpose"/>
        <s v="Striff 12 Pieces"/>
        <s v="Anjaney Enterprise Smart"/>
        <s v="Ttk Prestige Limited"/>
        <s v="Amazon Basics Wireless"/>
        <s v="Croma 1100 W"/>
        <s v="Tcl 80 Cm"/>
        <s v="Ambrane Mobile Holding"/>
        <s v="Amazon Basics 2000/1000"/>
        <s v="Knyuc Mart Mini"/>
        <s v="Zebronics Zeb-Astra 20"/>
        <s v="Ecovacs Deebot N8"/>
        <s v="Boult Audio Fxcharge"/>
        <s v="Inalsa Upright Vacuum"/>
        <s v="Spigen Ultra Hybrid"/>
        <s v="Acer 80 Cm"/>
        <s v="Acer 109 Cm"/>
        <s v="Acer 139 Cm"/>
        <s v="Acer 127 Cm"/>
        <s v="Noise Buds Vs402"/>
        <s v="Portronics Konnect Spydr"/>
        <s v="Toshiba 108 Cm"/>
        <s v="Gilton Egg Boiler"/>
        <s v="Crucial P3 500Gb"/>
        <s v="Zebronics Zeb-Sound Bomb"/>
        <s v="Portronics Toad 23"/>
        <s v="Prolet Classic Bumper"/>
        <s v="Hisense 126 Cm"/>
        <s v="Robustrion Anti-Scratch &amp;"/>
        <s v="Shakti Technology S5"/>
        <s v="Wipro Vesta 1.8"/>
        <s v="Sandisk Extreme Microsd"/>
        <s v="Wipro Vesta Grill"/>
        <s v="Wecool B1 Mobile"/>
        <s v="Swapkart Fast Charging"/>
        <s v="Amazon Basics 1500"/>
        <s v="Lapster Gel Mouse"/>
        <s v="Lenovo Ideapad 3"/>
        <s v="Boult Audio Omega"/>
        <s v="Oneplus Nord 2T"/>
        <s v="En Ligne Adjustable"/>
        <s v="Ngi Store 2"/>
        <s v="Oneplus 126 Cm"/>
        <s v="Flix (Beetel Flow"/>
        <s v="Fire-Boltt Ring 3"/>
        <s v="Fire-Boltt Visionary 1.78&quot;"/>
        <s v="Ambrane Bcl-15 Lightning"/>
        <s v="Fire-Boltt Phoenix Smart"/>
        <s v="Agaro Royal Double"/>
        <s v="Crompton Gracee 5-L"/>
        <s v="Lg 139 Cm"/>
        <s v="Lg 108 Cm"/>
        <s v="Karbonn 80 Cm"/>
        <s v="Wecool Unbreakable 3"/>
        <s v="Samsung Galaxy M13"/>
        <s v="Lapster 5 Pin"/>
        <s v="Ptron Solero T351"/>
        <s v="Ptron Solero 331"/>
        <s v="Ikea Frother For"/>
        <s v="Kitchenwell 18Pc Plastic"/>
        <s v="Kitchenwell Multipurpose Portable"/>
        <s v="Ptron Solero M241"/>
        <s v="Instant Pot Air"/>
        <s v="Ptron Newly Launched"/>
        <s v="Iphone Original 20W"/>
        <s v="Tecno Spark 9"/>
        <s v="Wolpin 1 Lint"/>
        <s v="Boat Wave Call"/>
        <s v="Wayona 3In1 Nylon"/>
        <s v="Noise Agile 2"/>
        <s v="Wecool Moonwalk M1"/>
        <s v="Kent Smart Multi"/>
        <s v="Noise Pulse Go"/>
        <s v="Ibell Sm1515New Sandwich"/>
        <s v="Oneplus 10T 5G"/>
        <s v="Cedo 65W Oneplus"/>
        <s v="Beatxp Kitchen Scale"/>
        <s v="Lapster Usb 2.0"/>
        <s v="Zebronics Cu3100V Fast"/>
        <s v="Gadgetronics Digital Kitchen"/>
        <s v="Noise Pulse 2"/>
        <s v="Ske Bed Study"/>
        <s v="Vu 108 Cm"/>
        <s v="Nokia 8210 4G"/>
        <s v="Proven¬Æ Copper +"/>
        <s v="Green Tales Heat"/>
        <s v="Havells Bero Quartz"/>
        <s v="Tokdis Mx-1 Pro"/>
        <s v="Wipro Vesta 1200"/>
        <s v="Oraimo 65W Type"/>
        <s v="Knowza Electric Handheld"/>
        <s v="Kyosei Advanced Tempered"/>
        <s v="Amazonbasics Usb C"/>
        <s v="Pigeon Healthifry Digital"/>
        <s v="Zorbes¬Æ Wall Adapter"/>
        <s v="Zuvexa Egg Boiler"/>
        <s v="Kent Electric Chopper-B"/>
        <s v="Larrito Wooden Cool"/>
        <s v="Kingone Wireless Charging"/>
        <s v="Wecool S5 Long"/>
        <s v="Eopora Ptc Ceramic"/>
        <s v="4 In 1 Handheld "/>
        <s v="Striff Mpad Mouse"/>
        <s v="V-Guard Zio Instant"/>
        <s v="Amazon Basics 300"/>
        <s v="Vu 139 Cm"/>
        <s v="Vu 138 Cm"/>
        <s v="Redmi 11 Prime"/>
        <s v="Ionix Tap Filter"/>
        <s v="Tuarso 8K Hdmi"/>
        <s v="Amazon Basics Magic"/>
        <s v="Redmi A1 (Light"/>
        <s v="Redmi A1 (Black,"/>
        <s v="Shreenova Id116 Plus"/>
        <s v="Lapster 12Pcs Spiral"/>
        <s v="Shakti Technology S3"/>
        <s v="Vu 164 Cm"/>
        <s v="Acer 100 Cm"/>
        <s v="Hindware Atlantic Xceed"/>
        <s v="Caldipree Silicone Case"/>
        <s v="Supcares Laptop Stand"/>
        <s v="Livpure Glo Star"/>
        <s v="Samsung Galaxy M32"/>
        <s v="Oneplus Nord Watch"/>
        <s v="Activa Heat-Max 2000"/>
        <s v="Sandisk Ultra¬Æ Microsdxc‚Ñ¢"/>
        <s v="Lapster Caddy For"/>
        <s v="Activa Easy Mix"/>
        <s v="Fire-Boltt Ninja Call"/>
        <s v="Personal Size Blender,"/>
        <s v="Ambrane Unbreakable 3A"/>
        <s v="Cablet 2.5 Inch"/>
        <s v="Lifelong Llqh925 Dyno"/>
        <s v="Lonaxa Mini Travel"/>
        <s v="Hb Plus Folding"/>
        <s v="Portronics Key2 Combo"/>
        <s v="Avnish Tap Water"/>
        <s v="Remote Control Compatible"/>
        <s v="Aqua D Pure"/>
        <s v="Aquadpure Copper +"/>
        <s v="Kitchengenix'S Mini Waffle"/>
        <s v="Agaro Lr2007 Lint"/>
        <s v="Ibell Induction Cooktop,"/>
        <s v="Vapja¬Æ Portable Mini"/>
        <s v="Zuvexa Usb Rechargeable"/>
        <s v="Wzatco Pixel |"/>
        <s v="Figment Handheld Milk"/>
        <s v="Multifunctional 2 In"/>
        <s v="White Feather Portable"/>
        <s v="Samsung Galaxy M04"/>
        <s v="Noise_Colorfit Smart Watch"/>
        <s v="!!1000 Watt/2000-Watt Room"/>
        <s v="Newly Launched Boult"/>
        <s v="Lapster 65W Compatible"/>
        <s v="!!Haneul!!1000 Watt/2000-Watt Room"/>
        <s v="C (Device) Lint"/>
        <s v="Vrprime Lint Roller"/>
        <s v="Wanbo X1 Pro"/>
        <s v="Mr. Brand Portable"/>
        <s v="Ionix Activated Carbon"/>
        <s v="Longway Blaze 2"/>
        <s v="Royal Step Portable"/>
        <s v="Boat Newly Launched"/>
        <s v="Fire-Boltt Tank 1.85&quot;"/>
        <s v="Fire-Boltt Gladiator 1.96&quot;"/>
        <s v="Syncwire Ltg To"/>
        <s v="Campfire Spring Chef"/>
        <s v="Portable, Handy Compact"/>
        <s v="Room Heater Warmer"/>
        <s v="Widewings Electric Handheld"/>
        <s v="Khaitan Orfin Fan"/>
        <s v="Oratech Coffee Frother"/>
        <s v="Redtech Usb-C To"/>
        <s v="Swiffer Instant Electric"/>
      </sharedItems>
    </cacheField>
    <cacheField name="Category2" numFmtId="0">
      <sharedItems count="9">
        <s v="Computers&amp;Accessories"/>
        <s v="Electronics"/>
        <s v="Home&amp;Kitchen"/>
        <s v="OfficeProducts"/>
        <s v="Toys&amp;Games"/>
        <s v="MusicalInstruments"/>
        <s v="Health&amp;PersonalCare"/>
        <s v="HomeImprovement"/>
        <s v="Car&amp;Motorbike"/>
      </sharedItems>
    </cacheField>
    <cacheField name="discounted_price" numFmtId="0">
      <sharedItems containsSemiMixedTypes="0" containsString="0" containsNumber="1" minValue="39" maxValue="77990"/>
    </cacheField>
    <cacheField name="Price_Bucket" numFmtId="0">
      <sharedItems count="3">
        <s v="&gt;₹500"/>
        <s v="₹200-₹500"/>
        <s v="&lt;₹200"/>
      </sharedItems>
    </cacheField>
    <cacheField name="actual_price" numFmtId="0">
      <sharedItems containsMixedTypes="1" containsNumber="1" minValue="39" maxValue="85000"/>
    </cacheField>
    <cacheField name="Revenue" numFmtId="0">
      <sharedItems containsMixedTypes="1" containsNumber="1" minValue="1521" maxValue="4674150000"/>
    </cacheField>
    <cacheField name="discount_percentage" numFmtId="9">
      <sharedItems containsSemiMixedTypes="0" containsString="0" containsNumber="1" minValue="0" maxValue="0.94"/>
    </cacheField>
    <cacheField name="Discount_Bucket" numFmtId="9">
      <sharedItems count="10">
        <s v="51-60%"/>
        <s v="41-50%"/>
        <s v="11-20%"/>
        <s v="21-30%"/>
        <s v="31-40%"/>
        <s v="71-80%"/>
        <s v="0-10%"/>
        <s v="61-70%"/>
        <s v="81-90%"/>
        <s v="91-100%"/>
      </sharedItems>
    </cacheField>
    <cacheField name="Discount &gt;= 50%" numFmtId="9">
      <sharedItems/>
    </cacheField>
    <cacheField name="rating" numFmtId="0">
      <sharedItems containsSemiMixedTypes="0" containsString="0" containsNumber="1" minValue="0" maxValue="5" count="26">
        <n v="4.0999999999999996"/>
        <n v="4.2"/>
        <n v="4.3"/>
        <n v="4.5"/>
        <n v="4.4000000000000004"/>
        <n v="3.9"/>
        <n v="3.7"/>
        <n v="3.6"/>
        <n v="3.5"/>
        <n v="4"/>
        <n v="3.8"/>
        <n v="4.5999999999999996"/>
        <n v="3.4"/>
        <n v="3.3"/>
        <n v="0"/>
        <n v="3.2"/>
        <n v="3.1"/>
        <n v="3"/>
        <n v="4.7"/>
        <n v="5"/>
        <n v="4.8"/>
        <n v="2.6"/>
        <n v="2.9"/>
        <n v="2.8"/>
        <n v="2.2999999999999998"/>
        <n v="2"/>
      </sharedItems>
    </cacheField>
    <cacheField name="rating_count" numFmtId="165">
      <sharedItems containsString="0" containsBlank="1" containsNumber="1" containsInteger="1" minValue="0" maxValue="426973"/>
    </cacheField>
    <cacheField name="Product By Review/Rating" numFmtId="165">
      <sharedItems containsSemiMixedTypes="0" containsString="0" containsNumber="1" minValue="0.99199999999999999" maxValue="431.37299999999999"/>
    </cacheField>
    <cacheField name="About_product2"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s v="B002PD61Y4"/>
    <s v="D-Link Dwa-131 300 Mbps Wireless Nano Usb Adapter (Black)"/>
    <x v="0"/>
    <x v="0"/>
    <n v="507"/>
    <x v="0"/>
    <n v="1208"/>
    <n v="612456"/>
    <n v="0.57999999999999996"/>
    <x v="0"/>
    <s v="yes"/>
    <x v="0"/>
    <n v="8131"/>
    <n v="12.2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02PD61Y4"/>
    <s v="D-Link Dwa-131 300 Mbps Wireless Nano Usb Adapter (Black)"/>
    <x v="0"/>
    <x v="0"/>
    <n v="507"/>
    <x v="0"/>
    <n v="1208"/>
    <n v="612456"/>
    <n v="0.57999999999999996"/>
    <x v="0"/>
    <s v="yes"/>
    <x v="0"/>
    <n v="8131"/>
    <n v="12.2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02SZEOLG"/>
    <s v="Tp-Link Nano Usb Wifi Dongle 150Mbps High Gain Wireless Network Wi-Fi Adapter For Pc Desktop And Laptops, Supports Windows 10/8.1/8/7/Xp, Linux, Mac Os X (Tl-Wn722N)"/>
    <x v="1"/>
    <x v="0"/>
    <n v="749"/>
    <x v="0"/>
    <n v="1339"/>
    <n v="1002911"/>
    <n v="0.44"/>
    <x v="1"/>
    <s v="no"/>
    <x v="1"/>
    <n v="179692"/>
    <n v="183.8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3B00484"/>
    <s v="Duracell Plus Aaa Rechargeable Batteries (750 Mah) Pack Of 4"/>
    <x v="2"/>
    <x v="1"/>
    <n v="399"/>
    <x v="1"/>
    <n v="499"/>
    <n v="199101"/>
    <n v="0.2"/>
    <x v="2"/>
    <s v="no"/>
    <x v="2"/>
    <n v="27201"/>
    <n v="31.5010000000000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s v="Logitech B100 Wired Usb Mouse, 3 Yr Warranty, 800 Dpi Optical Tracking, Ambidextrous Pc/Mac/Laptop - Black"/>
    <x v="3"/>
    <x v="0"/>
    <n v="279"/>
    <x v="1"/>
    <n v="375"/>
    <n v="104625"/>
    <n v="0.26"/>
    <x v="3"/>
    <s v="no"/>
    <x v="2"/>
    <n v="31534"/>
    <n v="35.833999999999996"/>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04IO5BMQ"/>
    <s v="Logitech M235 Wireless Mouse, 1000 Dpi Optical Tracking, 12 Month Life Battery, Compatible With Windows, Mac, Chromebook/Pc/Laptop"/>
    <x v="4"/>
    <x v="0"/>
    <n v="699"/>
    <x v="0"/>
    <n v="995"/>
    <n v="695505"/>
    <n v="0.3"/>
    <x v="3"/>
    <s v="no"/>
    <x v="3"/>
    <n v="54405"/>
    <n v="58.90500000000000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5FYNT3G"/>
    <s v="Sandisk Cruzer Blade 32Gb Usb Flash Drive"/>
    <x v="5"/>
    <x v="0"/>
    <n v="289"/>
    <x v="1"/>
    <n v="650"/>
    <n v="187850"/>
    <n v="0.56000000000000005"/>
    <x v="0"/>
    <s v="yes"/>
    <x v="2"/>
    <n v="253105"/>
    <n v="257.40499999999997"/>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05LJQMCK"/>
    <s v="Bluerigger Digital Optical Audio Toslink Cable (3.3 Feet / 1 Meter) With 8 Channel (7.1) Audio Support (For Home Theatre, Xbox, Playstation Etc.)"/>
    <x v="6"/>
    <x v="1"/>
    <n v="416"/>
    <x v="1"/>
    <n v="599"/>
    <n v="249184"/>
    <n v="0.31"/>
    <x v="4"/>
    <s v="no"/>
    <x v="1"/>
    <n v="30023"/>
    <n v="34.2229999999999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05LJQMZC"/>
    <s v="Bluerigger Digital Optical Audio Toslink Cable (6 Feet / 1.8 Meter) With 8 Channel (7.1) Audio Support (For Home Theatre, Xbox, Playstation Etc.)"/>
    <x v="6"/>
    <x v="1"/>
    <n v="486"/>
    <x v="1"/>
    <n v="1999"/>
    <n v="971514"/>
    <n v="0.76"/>
    <x v="5"/>
    <s v="yes"/>
    <x v="1"/>
    <n v="30023"/>
    <n v="34.22299999999999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06LW0WDQ"/>
    <s v="Amazon Basics 16-Gauge Speaker Wire - 50 Feet"/>
    <x v="7"/>
    <x v="1"/>
    <n v="399"/>
    <x v="1"/>
    <n v="795"/>
    <n v="317205"/>
    <n v="0.5"/>
    <x v="1"/>
    <s v="yes"/>
    <x v="4"/>
    <n v="12091"/>
    <n v="16.4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073QGKAS"/>
    <s v="Bajaj Atx 4 750-Watt Pop-Up Toaster (White)"/>
    <x v="8"/>
    <x v="2"/>
    <n v="1499"/>
    <x v="0"/>
    <n v="1499"/>
    <n v="2247001"/>
    <n v="0"/>
    <x v="6"/>
    <s v="no"/>
    <x v="2"/>
    <n v="9331"/>
    <n v="13.6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083T231O"/>
    <s v="Belkin Essential Series 4-Socket Surge Protector Universal Socket With 5Ft Heavy Duty Cable (Grey)"/>
    <x v="9"/>
    <x v="1"/>
    <n v="1289"/>
    <x v="0"/>
    <n v="1499"/>
    <n v="1932211"/>
    <n v="0.14000000000000001"/>
    <x v="2"/>
    <s v="no"/>
    <x v="3"/>
    <n v="20668"/>
    <n v="25.167999999999999"/>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085IATT6"/>
    <s v="D-Link Dir-615 Wi-Fi Ethernet-N300 Single_Band 300Mbps Router, Mobile App Support, Router | Ap | Repeater | Client Modes(Black)"/>
    <x v="10"/>
    <x v="0"/>
    <n v="899"/>
    <x v="0"/>
    <n v="1800"/>
    <n v="1618200"/>
    <n v="0.5"/>
    <x v="1"/>
    <s v="yes"/>
    <x v="0"/>
    <n v="22375"/>
    <n v="26.475000000000001"/>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085W2MUQ"/>
    <s v="Orpat Hhb-100E 250-Watt Hand Blender (White)"/>
    <x v="11"/>
    <x v="2"/>
    <n v="765"/>
    <x v="0"/>
    <n v="970"/>
    <n v="742050"/>
    <n v="0.21"/>
    <x v="3"/>
    <s v="no"/>
    <x v="1"/>
    <n v="6055"/>
    <n v="10.254999999999999"/>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088TKTY2"/>
    <s v="Tp-Link Wifi Dongle 300 Mbps Mini Wireless Network Usb Wi-Fi Adapter For Pc Desktop Laptop(Supports Windows 11/10/8.1/8/7/Xp, Mac Os 10.9-10.15 And Linux, Wps, Soft Ap Mode, Usb 2.0) (Tl-Wn823N),Black"/>
    <x v="12"/>
    <x v="0"/>
    <n v="649"/>
    <x v="0"/>
    <n v="1399"/>
    <n v="907951"/>
    <n v="0.54"/>
    <x v="0"/>
    <s v="yes"/>
    <x v="1"/>
    <n v="179691"/>
    <n v="183.8909999999999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08FWZGSG"/>
    <s v="Samsung Original Type C To C Cable - 3.28 Feet (1 Meter), White"/>
    <x v="13"/>
    <x v="0"/>
    <n v="599"/>
    <x v="0"/>
    <n v="599"/>
    <n v="358801"/>
    <n v="0"/>
    <x v="6"/>
    <s v="no"/>
    <x v="2"/>
    <n v="355"/>
    <n v="4.654999999999999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08FWZGSG"/>
    <s v="Samsung Original Type C To C Cable - 3.28 Feet (1 Meter), White"/>
    <x v="13"/>
    <x v="0"/>
    <n v="599"/>
    <x v="0"/>
    <n v="599"/>
    <n v="358801"/>
    <n v="0"/>
    <x v="6"/>
    <s v="no"/>
    <x v="2"/>
    <n v="355"/>
    <n v="4.6549999999999994"/>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08IFXQFU"/>
    <s v="Tp-Link Usb Wifi Adapter For Pc(Tl-Wn725N), N150 Wireless Network Adapter For Desktop - Nano Size Wifi Dongle Compatible With Windows 11/10/7/8/8.1/Xp/ Mac Os 10.9-10.15 Linux Kernel 2.6.18-4.4.3"/>
    <x v="14"/>
    <x v="0"/>
    <n v="499"/>
    <x v="1"/>
    <n v="999"/>
    <n v="498501"/>
    <n v="0.5"/>
    <x v="1"/>
    <s v="yes"/>
    <x v="1"/>
    <n v="179691"/>
    <n v="183.8909999999999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LN8KDM"/>
    <s v="Philips Gc1920/28 1440-Watt Non-Stick Soleplate Steam Iron"/>
    <x v="15"/>
    <x v="2"/>
    <n v="1849"/>
    <x v="0"/>
    <n v="2095"/>
    <n v="3873655"/>
    <n v="0.12"/>
    <x v="2"/>
    <s v="no"/>
    <x v="2"/>
    <n v="7681"/>
    <n v="11.9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08P7IF02"/>
    <s v="Morphy Richards New Europa 800-Watt Espresso And Cappuccino 4-Cup Coffee Maker (Black)"/>
    <x v="16"/>
    <x v="2"/>
    <n v="4799"/>
    <x v="0"/>
    <n v="5795"/>
    <n v="27810205"/>
    <n v="0.17"/>
    <x v="2"/>
    <s v="no"/>
    <x v="5"/>
    <n v="3815"/>
    <n v="7.714999999999999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08QS9J6Y"/>
    <s v="Logitech C270 Digital Hd Webcam With Widescreen Hd Video Calling, Hd Light Correction, Noise-Reducing Mic, For Skype, Facetime, Hangouts, Webex, Pc/Mac/Laptop/Macbook/Tablet - (Black, Hd 720P/30Fps)"/>
    <x v="17"/>
    <x v="0"/>
    <n v="1990"/>
    <x v="0"/>
    <n v="2595"/>
    <n v="5164050"/>
    <n v="0.23"/>
    <x v="3"/>
    <s v="no"/>
    <x v="2"/>
    <n v="20398"/>
    <n v="24.6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08QTK47Q"/>
    <s v="Philips Gc1905 1440-Watt Steam Iron With Spray (Blue)"/>
    <x v="18"/>
    <x v="2"/>
    <n v="1614"/>
    <x v="0"/>
    <n v="1745"/>
    <n v="2816430"/>
    <n v="0.08"/>
    <x v="6"/>
    <s v="no"/>
    <x v="2"/>
    <n v="37974"/>
    <n v="42.27399999999999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08YW3CYM"/>
    <s v="Usha Ei 1602 1000 W Lightweight Dry Iron With Non-Stick Soleplate (Multi-Colour)"/>
    <x v="19"/>
    <x v="2"/>
    <n v="616"/>
    <x v="0"/>
    <n v="1190"/>
    <n v="733040"/>
    <n v="0.48"/>
    <x v="1"/>
    <s v="no"/>
    <x v="0"/>
    <n v="37126"/>
    <n v="41.225999999999999"/>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08YW8M0G"/>
    <s v="Bajaj Dx-7 1000W Dry Iron With Advance Soleplate And Anti-Bacterial German Coating Technology, White"/>
    <x v="20"/>
    <x v="2"/>
    <n v="775"/>
    <x v="0"/>
    <n v="875"/>
    <n v="678125"/>
    <n v="0.11"/>
    <x v="2"/>
    <s v="no"/>
    <x v="1"/>
    <n v="46647"/>
    <n v="50.84700000000000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0935MD1C"/>
    <s v="Prestige Prwo 1.8-2 700-Watts Delight Electric Rice Cooker With 2 Aluminium Cooking Pans - 1.8 Liters, White"/>
    <x v="21"/>
    <x v="2"/>
    <n v="2719"/>
    <x v="0"/>
    <n v="3945"/>
    <n v="10726455"/>
    <n v="0.31"/>
    <x v="4"/>
    <s v="no"/>
    <x v="6"/>
    <n v="13406"/>
    <n v="17.106000000000002"/>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935MGHS"/>
    <s v="Prestige Psmfb 800 Watt Sandwich Toaster With Fixed Plates, Black"/>
    <x v="22"/>
    <x v="2"/>
    <n v="1199"/>
    <x v="0"/>
    <n v="1795"/>
    <n v="2152205"/>
    <n v="0.33"/>
    <x v="4"/>
    <s v="no"/>
    <x v="1"/>
    <n v="5967"/>
    <n v="10.1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09DA69W6"/>
    <s v="Kent Gold Optima Gravity Water Purifier (11016) | Uf Technology Based | Non-Electric &amp; Chemical Free | Counter Top | 10L Storage | White"/>
    <x v="23"/>
    <x v="2"/>
    <n v="1699"/>
    <x v="0"/>
    <n v="1900"/>
    <n v="3228100"/>
    <n v="0.11"/>
    <x v="2"/>
    <s v="no"/>
    <x v="7"/>
    <n v="11456"/>
    <n v="15.055999999999999"/>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09LJ2BXA"/>
    <s v="Hp Wired On Ear Headphones With Mic With 3.5 Mm Drivers, In-Built Noise Cancelling, Foldable And Adjustable For Laptop/Pc/Office/Home/ 1 Year Warranty (B4B09Pa)"/>
    <x v="24"/>
    <x v="0"/>
    <n v="649"/>
    <x v="0"/>
    <n v="999"/>
    <n v="648351"/>
    <n v="0.35"/>
    <x v="4"/>
    <s v="no"/>
    <x v="8"/>
    <n v="7222"/>
    <n v="10.722000000000001"/>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09P2L7CO"/>
    <s v="Bajaj Dhx-9 1000W Heavy Weight Dry Iron With Advance Soleplate And Anti-Bacterial German Coating Technology, Ivory"/>
    <x v="25"/>
    <x v="2"/>
    <n v="1099"/>
    <x v="0"/>
    <n v="1920"/>
    <n v="2110080"/>
    <n v="0.43"/>
    <x v="1"/>
    <s v="no"/>
    <x v="1"/>
    <n v="9772"/>
    <n v="13.97200000000000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09P2LIL4"/>
    <s v="Bajaj Majesty Rx10 2000 Watts Heat Convector Room Heater (White, Isi Approved)"/>
    <x v="26"/>
    <x v="2"/>
    <n v="2219"/>
    <x v="0"/>
    <n v="3080"/>
    <n v="6834520"/>
    <n v="0.28000000000000003"/>
    <x v="3"/>
    <s v="no"/>
    <x v="7"/>
    <n v="468"/>
    <n v="4.0680000000000005"/>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9P2LITG"/>
    <s v="Bajaj Majesty Rx11 2000 Watts Heat Convector Room Heater (White, Isi Approved)"/>
    <x v="27"/>
    <x v="2"/>
    <n v="2169"/>
    <x v="0"/>
    <n v="3279"/>
    <n v="7112151"/>
    <n v="0.34"/>
    <x v="4"/>
    <s v="no"/>
    <x v="0"/>
    <n v="1716"/>
    <n v="5.8159999999999998"/>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9P2LK08"/>
    <s v="Bajaj Minor 1000 Watts Radiant Room Heater (Steel, Isi Approved)"/>
    <x v="28"/>
    <x v="2"/>
    <n v="749"/>
    <x v="0"/>
    <n v="1129"/>
    <n v="845621"/>
    <n v="0.34"/>
    <x v="4"/>
    <s v="no"/>
    <x v="9"/>
    <n v="2446"/>
    <n v="6.4459999999999997"/>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09P2LK80"/>
    <s v="Bajaj Deluxe 2000 Watts Halogen Room Heater (Steel, Isi Approved), Multicolor"/>
    <x v="29"/>
    <x v="2"/>
    <n v="1409"/>
    <x v="0"/>
    <n v="1639"/>
    <n v="2309351"/>
    <n v="0.14000000000000001"/>
    <x v="2"/>
    <s v="no"/>
    <x v="6"/>
    <n v="787"/>
    <n v="4.487000000000000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9UORDX4"/>
    <s v="Philips Hi113 1000-Watt Plastic Body Ptfe Coating Dry Iron, Pack Of 1"/>
    <x v="30"/>
    <x v="2"/>
    <n v="949"/>
    <x v="0"/>
    <n v="975"/>
    <n v="925275"/>
    <n v="0.03"/>
    <x v="6"/>
    <s v="no"/>
    <x v="2"/>
    <n v="7223"/>
    <n v="11.5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09VCGPSY"/>
    <s v="Hp X1000 Wired Usb Mouse With 3 Handy Buttons, Fast-Moving Scroll Wheel And Optical Sensor Works On Most Surfaces (H2C21Aa, Black/Grey)"/>
    <x v="31"/>
    <x v="0"/>
    <n v="269"/>
    <x v="1"/>
    <n v="649"/>
    <n v="174581"/>
    <n v="0.59"/>
    <x v="0"/>
    <s v="yes"/>
    <x v="2"/>
    <n v="54315"/>
    <n v="58.61499999999999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0A0VCJPI"/>
    <s v="Tp-Link Tl-Wa850Re Single_Band 300Mbps Rj45 Wireless Range Extender, Broadband/Wi-Fi Extender, Wi-Fi Booster/Hotspot With 1 Ethernet Port, Plug And Play, Built-In Access Point Mode, White"/>
    <x v="32"/>
    <x v="0"/>
    <n v="1469"/>
    <x v="0"/>
    <n v="2499"/>
    <n v="3671031"/>
    <n v="0.41"/>
    <x v="1"/>
    <s v="no"/>
    <x v="1"/>
    <n v="156638"/>
    <n v="160.83799999999999"/>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A328ENA"/>
    <s v="Panasonic Sr-Wa22H (E) Automatic Rice Cooker, Apple Green, 2.2 Liters"/>
    <x v="33"/>
    <x v="2"/>
    <n v="2976"/>
    <x v="0"/>
    <n v="3945"/>
    <n v="11740320"/>
    <n v="0.25"/>
    <x v="3"/>
    <s v="no"/>
    <x v="1"/>
    <n v="3740"/>
    <n v="7.94"/>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0A7PLVU6"/>
    <s v="Orpat Hhb-100E Wob 250-Watt Hand Blender (White)"/>
    <x v="34"/>
    <x v="2"/>
    <n v="753"/>
    <x v="0"/>
    <n v="899"/>
    <n v="676947"/>
    <n v="0.16"/>
    <x v="2"/>
    <s v="no"/>
    <x v="1"/>
    <n v="18462"/>
    <n v="22.661999999999999"/>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0ABMASXG"/>
    <s v="Bajaj Immersion Rod Water Heater 1500 Watts, Silver"/>
    <x v="35"/>
    <x v="2"/>
    <n v="539"/>
    <x v="0"/>
    <n v="720"/>
    <n v="388080"/>
    <n v="0.25"/>
    <x v="3"/>
    <s v="no"/>
    <x v="0"/>
    <n v="36017"/>
    <n v="40.117000000000004"/>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0AXHBBXU"/>
    <s v="Casio Fx-82Ms 2Nd Gen Non-Programmable Scientific Calculator, 240 Functions And 2-Line Display, Black"/>
    <x v="36"/>
    <x v="3"/>
    <n v="522"/>
    <x v="0"/>
    <n v="550"/>
    <n v="287100"/>
    <n v="0.05"/>
    <x v="6"/>
    <s v="no"/>
    <x v="4"/>
    <n v="12179"/>
    <n v="16.579000000000001"/>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B3VFJY2"/>
    <s v="Hul Pureit Germkill Kit For Advanced 23 L Water Purifier - 3000 L Capacity, Sand, Multicolour"/>
    <x v="37"/>
    <x v="2"/>
    <n v="980"/>
    <x v="0"/>
    <n v="980"/>
    <n v="960400"/>
    <n v="0"/>
    <x v="6"/>
    <s v="no"/>
    <x v="1"/>
    <n v="4740"/>
    <n v="8.9400000000000013"/>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B7GKXMG"/>
    <s v="Wipro Smartlife Super Deluxe Dry Iron- 1000W"/>
    <x v="38"/>
    <x v="2"/>
    <n v="699"/>
    <x v="0"/>
    <n v="850"/>
    <n v="594150"/>
    <n v="0.18"/>
    <x v="2"/>
    <s v="no"/>
    <x v="0"/>
    <n v="1106"/>
    <n v="5.2059999999999995"/>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0BN5SNF0"/>
    <s v="Envie¬Æ (Aa10004Plni-Cd) Aa Rechargeable Batteries, Low Self Discharge, Aa 1000Mah Ni-Cd (Pack Of 4)"/>
    <x v="39"/>
    <x v="1"/>
    <n v="250"/>
    <x v="1"/>
    <n v="250"/>
    <n v="62500"/>
    <n v="0"/>
    <x v="6"/>
    <s v="no"/>
    <x v="5"/>
    <n v="13971"/>
    <n v="17.87099999999999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0C3GBCIS"/>
    <s v="Gizga Club-Laptop Neoprene Reversible For 15.6-Inches Laptop Sleeve - Black-Red"/>
    <x v="40"/>
    <x v="0"/>
    <n v="249"/>
    <x v="1"/>
    <n v="499"/>
    <n v="124251"/>
    <n v="0.5"/>
    <x v="1"/>
    <s v="yes"/>
    <x v="1"/>
    <n v="22860"/>
    <n v="27.06"/>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CEQEGPI"/>
    <s v="Logitech Mk270R Usb Wireless Keyboard And Mouse Set For Windows, 2.4 Ghz Wireless, Spill-Resistant Design, 8 Multimedia &amp; Shortcut Keys, 2-Year Battery Life, Pc/Laptop- Black"/>
    <x v="41"/>
    <x v="0"/>
    <n v="1345"/>
    <x v="0"/>
    <n v="2295"/>
    <n v="3086775"/>
    <n v="0.41"/>
    <x v="1"/>
    <s v="no"/>
    <x v="1"/>
    <n v="17413"/>
    <n v="21.6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0DJ5N9VK"/>
    <s v="Faber-Castell Connector Pen Set - Pack Of 25 (Assorted)"/>
    <x v="42"/>
    <x v="4"/>
    <n v="150"/>
    <x v="2"/>
    <n v="150"/>
    <n v="22500"/>
    <n v="0"/>
    <x v="6"/>
    <s v="no"/>
    <x v="2"/>
    <n v="15867"/>
    <n v="20.167000000000002"/>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0E3DVQFS"/>
    <s v="Duracell Rechargeable Aa 2500Mah Batteries, 4 Pcs"/>
    <x v="43"/>
    <x v="1"/>
    <n v="879"/>
    <x v="0"/>
    <n v="1109"/>
    <n v="974811"/>
    <n v="0.21"/>
    <x v="3"/>
    <s v="no"/>
    <x v="4"/>
    <n v="31599"/>
    <n v="35.99900000000000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E9G8KOY"/>
    <s v="Hul Pureit Germkill Kit For Classic 23 L Water Purifier - 1500 L Capacity"/>
    <x v="37"/>
    <x v="2"/>
    <n v="600"/>
    <x v="0"/>
    <n v="600"/>
    <n v="360000"/>
    <n v="0"/>
    <x v="6"/>
    <s v="no"/>
    <x v="0"/>
    <n v="10907"/>
    <n v="15.0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EDJJ7FS"/>
    <s v="Philips Viva Collection Hd4928/01 2100-Watt Induction Cooktop With Feather Touch Sensor And Crystal Glass Plate (Black)"/>
    <x v="44"/>
    <x v="2"/>
    <n v="3229"/>
    <x v="0"/>
    <n v="5295"/>
    <n v="17097555"/>
    <n v="0.39"/>
    <x v="4"/>
    <s v="no"/>
    <x v="1"/>
    <n v="39724"/>
    <n v="43.923999999999999"/>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0EYW1U68"/>
    <s v="Tp-Link Tl-Wa855Re 300 Mbps Wi-Fi Range Extender (White)"/>
    <x v="45"/>
    <x v="0"/>
    <n v="1599"/>
    <x v="0"/>
    <n v="3599"/>
    <n v="5754801"/>
    <n v="0.56000000000000005"/>
    <x v="0"/>
    <s v="yes"/>
    <x v="1"/>
    <n v="16182"/>
    <n v="20.38199999999999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0F159RIK"/>
    <s v="Bajaj Dx-2 600W Dry Iron With Advance Soleplate And Anti-Bacterial German Coating Technology, Black"/>
    <x v="46"/>
    <x v="2"/>
    <n v="499"/>
    <x v="1"/>
    <n v="625"/>
    <n v="311875"/>
    <n v="0.2"/>
    <x v="2"/>
    <s v="no"/>
    <x v="1"/>
    <n v="5355"/>
    <n v="9.5549999999999997"/>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0GE55L22"/>
    <s v="Storite Usb 3.0 Cable A To Micro B High Speed Upto 5 Gbps Data Transfer Cable For Portable External Hard Drive - (20Cm), Black"/>
    <x v="47"/>
    <x v="0"/>
    <n v="299"/>
    <x v="1"/>
    <n v="699"/>
    <n v="209001"/>
    <n v="0.56999999999999995"/>
    <x v="0"/>
    <s v="yes"/>
    <x v="0"/>
    <n v="2957"/>
    <n v="7.0569999999999995"/>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0GG59HU2"/>
    <s v="Bluerigger High Speed Hdmi Cable With Ethernet - Supports 3D, 4K 60Hz And Audio Return - Latest Version (3 Feet / 0.9 Meter)"/>
    <x v="48"/>
    <x v="1"/>
    <n v="467"/>
    <x v="1"/>
    <n v="599"/>
    <n v="279733"/>
    <n v="0.22"/>
    <x v="3"/>
    <s v="no"/>
    <x v="4"/>
    <n v="44054"/>
    <n v="48.454000000000001"/>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GGGOYEK"/>
    <s v="Storite Usb 2.0 A To Mini 5 Pin B Cable For External Hdds/Camera/Card Readers 35Cm"/>
    <x v="49"/>
    <x v="0"/>
    <n v="259"/>
    <x v="1"/>
    <n v="699"/>
    <n v="181041"/>
    <n v="0.63"/>
    <x v="7"/>
    <s v="yes"/>
    <x v="10"/>
    <n v="2399"/>
    <n v="6.1989999999999998"/>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0GGGOYEU"/>
    <s v="Storite Usb 2.0 A To Mini 5 Pin B Cable For External Hdds/Camera/Card Readers (150Cm - 1.5M)"/>
    <x v="49"/>
    <x v="0"/>
    <n v="299"/>
    <x v="1"/>
    <n v="699"/>
    <n v="209001"/>
    <n v="0.56999999999999995"/>
    <x v="0"/>
    <s v="yes"/>
    <x v="5"/>
    <n v="1454"/>
    <n v="5.354000000000000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0GHL8VP2"/>
    <s v="Usha 1212 Ptc With Adjustable Thermostat Fan Heater (Black/Brown, 1500-Watts)."/>
    <x v="50"/>
    <x v="2"/>
    <n v="3487.77"/>
    <x v="0"/>
    <n v="4990"/>
    <n v="17403972.300000001"/>
    <n v="0.3"/>
    <x v="3"/>
    <s v="no"/>
    <x v="0"/>
    <n v="1127"/>
    <n v="5.2269999999999994"/>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0GZLB57U"/>
    <s v="Quantum Rj45 Ethernet Patch Cable/Lan Router Cable With Heavy Duty Gold Plated Connectors Supports Hi-Speed Gigabit Upto 1000Mbps, Waterproof And Durable,1-Year Warranty-32.8 Feet (10 Meters)(White)"/>
    <x v="51"/>
    <x v="0"/>
    <n v="238"/>
    <x v="1"/>
    <n v="699"/>
    <n v="166362"/>
    <n v="0.66"/>
    <x v="7"/>
    <s v="yes"/>
    <x v="4"/>
    <n v="8372"/>
    <n v="12.7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0H0B29DI"/>
    <s v="Usha Heat Convector 812 T 2000-Watt With Instant Heating Feature (Black)"/>
    <x v="52"/>
    <x v="2"/>
    <n v="2199"/>
    <x v="0"/>
    <n v="2990"/>
    <n v="6575010"/>
    <n v="0.26"/>
    <x v="3"/>
    <s v="no"/>
    <x v="10"/>
    <n v="1558"/>
    <n v="5.3579999999999997"/>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H3H03Q4"/>
    <s v="Hul Pureit Germkill Kit For Classic 23 L Water Purifier - 3000 L Capacity"/>
    <x v="37"/>
    <x v="2"/>
    <n v="1130"/>
    <x v="0"/>
    <n v="1130"/>
    <n v="1276900"/>
    <n v="0"/>
    <x v="6"/>
    <s v="no"/>
    <x v="1"/>
    <n v="13250"/>
    <n v="17.45"/>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0H47GVGY"/>
    <s v="Usha Quartz Room Heater With Overheating Protection (3002, Ivory, 800 Watts)"/>
    <x v="53"/>
    <x v="2"/>
    <n v="1199"/>
    <x v="0"/>
    <n v="1695"/>
    <n v="2032305"/>
    <n v="0.28999999999999998"/>
    <x v="3"/>
    <s v="no"/>
    <x v="7"/>
    <n v="13300"/>
    <n v="16.900000000000002"/>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0HVXS7WC"/>
    <s v="Bajaj Rex 500W Mixer Grinder With Nutri-Pro Feature, 3 Jars, White"/>
    <x v="54"/>
    <x v="2"/>
    <n v="1999"/>
    <x v="0"/>
    <n v="3210"/>
    <n v="6416790"/>
    <n v="0.38"/>
    <x v="4"/>
    <s v="no"/>
    <x v="1"/>
    <n v="41349"/>
    <n v="45.54899999999999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0HZIOGXW"/>
    <s v="Crompton Ihl 152 1500-Watt Immersion Water Heater With Copper Heating Element (Black)"/>
    <x v="55"/>
    <x v="2"/>
    <n v="610"/>
    <x v="0"/>
    <n v="825"/>
    <n v="503250"/>
    <n v="0.26"/>
    <x v="3"/>
    <s v="no"/>
    <x v="0"/>
    <n v="13165"/>
    <n v="17.26500000000000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0J4YG0PC"/>
    <s v="Classmate Long Notebook - 140 Pages, Single Line, 297Mm X 210Mm (Pack Of 12)"/>
    <x v="56"/>
    <x v="3"/>
    <n v="561"/>
    <x v="0"/>
    <n v="720"/>
    <n v="403920"/>
    <n v="0.22"/>
    <x v="3"/>
    <s v="no"/>
    <x v="4"/>
    <n v="3182"/>
    <n v="7.5820000000000007"/>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0J5DYCCA"/>
    <s v="Havells Ventil Air Dsp 230Mm Exhaust Fan (Pista Green)"/>
    <x v="57"/>
    <x v="2"/>
    <n v="1399"/>
    <x v="0"/>
    <n v="1890"/>
    <n v="2644110"/>
    <n v="0.26"/>
    <x v="3"/>
    <s v="no"/>
    <x v="9"/>
    <n v="8031"/>
    <n v="12.03100000000000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JBNZPFM"/>
    <s v="Karcher Wd3 Eu Wet And Dry Vacuum Cleaner, 1000 Watts Powerful Suction, 17 L Capacity, Blower Function, Easy Filter Removal For Home And Garden Cleaning¬† (Yellow/Black)"/>
    <x v="58"/>
    <x v="2"/>
    <n v="6199"/>
    <x v="0"/>
    <n v="10999"/>
    <n v="68182801"/>
    <n v="0.44"/>
    <x v="1"/>
    <s v="no"/>
    <x v="1"/>
    <n v="10429"/>
    <n v="14.62900000000000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K32PEW4"/>
    <s v="Casio Mj-120D 150 Steps Check And Correct Desktop Calculator With Tax Keys, Black"/>
    <x v="59"/>
    <x v="3"/>
    <n v="535"/>
    <x v="0"/>
    <n v="535"/>
    <n v="286225"/>
    <n v="0"/>
    <x v="6"/>
    <s v="no"/>
    <x v="4"/>
    <n v="4426"/>
    <n v="8.8260000000000005"/>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0K57MR22"/>
    <s v="Sujata Dynamix Dx Mixer Grinder, 900W, 3 Jars (White)"/>
    <x v="60"/>
    <x v="2"/>
    <n v="6120"/>
    <x v="0"/>
    <n v="8478"/>
    <n v="51885360"/>
    <n v="0.28000000000000003"/>
    <x v="3"/>
    <s v="no"/>
    <x v="11"/>
    <n v="6550"/>
    <n v="11.149999999999999"/>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0KIDSU8S"/>
    <s v="Havells Ventil Air Dx 200Mm Exhaust Fan (White)"/>
    <x v="57"/>
    <x v="2"/>
    <n v="1999"/>
    <x v="0"/>
    <n v="2360"/>
    <n v="4717640"/>
    <n v="0.15"/>
    <x v="2"/>
    <s v="no"/>
    <x v="1"/>
    <n v="7801"/>
    <n v="12.0010000000000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0KIE28X0"/>
    <s v="Camel Artist Acrylic Color Box - 9Ml Tubes, 12 Shades"/>
    <x v="61"/>
    <x v="2"/>
    <n v="310"/>
    <x v="1"/>
    <n v="310"/>
    <n v="96100"/>
    <n v="0"/>
    <x v="6"/>
    <s v="no"/>
    <x v="3"/>
    <n v="5882"/>
    <n v="10.3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0KRCBA6E"/>
    <s v="Maharaja Whiteline Lava Neo 1200-Watts Halogen Heater (White And Red)"/>
    <x v="62"/>
    <x v="2"/>
    <n v="2499"/>
    <x v="0"/>
    <n v="5000"/>
    <n v="12495000"/>
    <n v="0.5"/>
    <x v="1"/>
    <s v="yes"/>
    <x v="10"/>
    <n v="1889"/>
    <n v="5.6890000000000001"/>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0KXULGJQ"/>
    <s v="Tp-Link Ac750 Wifi Range Extender | Up To 750Mbps | Dual Band Wifi Extender, Repeater, Wifi Signal Booster, Access Point| Easy Set-Up | Extends Wifi To Smart Home &amp; Alexa Devices (Re200)"/>
    <x v="63"/>
    <x v="0"/>
    <n v="1889"/>
    <x v="0"/>
    <n v="5499"/>
    <n v="10387611"/>
    <n v="0.66"/>
    <x v="7"/>
    <s v="yes"/>
    <x v="1"/>
    <n v="49551"/>
    <n v="53.751000000000005"/>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0LHZW3XY"/>
    <s v="Luxor 5 Subject Single Ruled Notebook - A5 Size, 70 Gsm, 300 Pages"/>
    <x v="64"/>
    <x v="3"/>
    <n v="125"/>
    <x v="2"/>
    <n v="180"/>
    <n v="22500"/>
    <n v="0.31"/>
    <x v="4"/>
    <s v="no"/>
    <x v="4"/>
    <n v="8053"/>
    <n v="12.453000000000001"/>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0LHZWD0C"/>
    <s v="Luxor 5 Subject Single Ruled Notebook - A4, 70 Gsm, 300 Pages"/>
    <x v="64"/>
    <x v="3"/>
    <n v="252"/>
    <x v="1"/>
    <n v="315"/>
    <n v="79380"/>
    <n v="0.2"/>
    <x v="2"/>
    <s v="no"/>
    <x v="3"/>
    <n v="3785"/>
    <n v="8.2850000000000001"/>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0LM4W1N2"/>
    <s v="Parker Classic Gold Gold Trim Ball Pen"/>
    <x v="65"/>
    <x v="3"/>
    <n v="480"/>
    <x v="1"/>
    <n v="600"/>
    <n v="288000"/>
    <n v="0.2"/>
    <x v="2"/>
    <s v="no"/>
    <x v="2"/>
    <n v="5719"/>
    <n v="10.0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0LM4X0KU"/>
    <s v="Parker Quink Ink Bottle, Blue"/>
    <x v="66"/>
    <x v="3"/>
    <n v="100"/>
    <x v="2"/>
    <n v="100"/>
    <n v="10000"/>
    <n v="0"/>
    <x v="6"/>
    <s v="no"/>
    <x v="2"/>
    <n v="3095"/>
    <n v="7.3949999999999996"/>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0LM4X3XE"/>
    <s v="Parker Quink Ink Bottle (Black)"/>
    <x v="66"/>
    <x v="3"/>
    <n v="90"/>
    <x v="2"/>
    <n v="100"/>
    <n v="9000"/>
    <n v="0.1"/>
    <x v="6"/>
    <s v="no"/>
    <x v="2"/>
    <n v="3061"/>
    <n v="7.3609999999999998"/>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0LOD70SC"/>
    <s v="Pilot V7 Liquid Ink Roller Ball Pen (2 Blue + 1 Black)"/>
    <x v="67"/>
    <x v="3"/>
    <n v="178"/>
    <x v="2"/>
    <n v="210"/>
    <n v="37380"/>
    <n v="0.15"/>
    <x v="2"/>
    <s v="no"/>
    <x v="2"/>
    <n v="2450"/>
    <n v="6.7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0LP9RFSU"/>
    <s v="Eureka Forbes Aquasure Amrit Twin Cartridge (Pack Of 2), White"/>
    <x v="68"/>
    <x v="2"/>
    <n v="825"/>
    <x v="0"/>
    <n v="825"/>
    <n v="680625"/>
    <n v="0"/>
    <x v="6"/>
    <s v="no"/>
    <x v="9"/>
    <n v="3246"/>
    <n v="7.2460000000000004"/>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0LUGTJGO"/>
    <s v="Bajaj Rhx-2 800-Watt Room Heater (White)"/>
    <x v="69"/>
    <x v="2"/>
    <n v="1399"/>
    <x v="0"/>
    <n v="1549"/>
    <n v="2167051"/>
    <n v="0.1"/>
    <x v="6"/>
    <s v="no"/>
    <x v="5"/>
    <n v="2602"/>
    <n v="6.50199999999999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0LVMTA2A"/>
    <s v="Panasonic Cr-2032/5Be Lithium Coin Battery - Pack Of 5"/>
    <x v="70"/>
    <x v="1"/>
    <n v="225"/>
    <x v="1"/>
    <n v="250"/>
    <n v="56250"/>
    <n v="0.1"/>
    <x v="6"/>
    <s v="no"/>
    <x v="4"/>
    <n v="26556"/>
    <n v="30.956000000000003"/>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0LXTFMRS"/>
    <s v="Pidilite Fevicryl Acrylic Colours Sunflower Kit (10 Colors X 15 Ml) Diy Paint, Rich Pigment, Non-Craking Paint For Canvas, Wood, Leather, Earthenware, Metal, Diwali Gifts For Diwali"/>
    <x v="71"/>
    <x v="2"/>
    <n v="191"/>
    <x v="2"/>
    <n v="225"/>
    <n v="42975"/>
    <n v="0.15"/>
    <x v="2"/>
    <s v="no"/>
    <x v="4"/>
    <n v="7203"/>
    <n v="11.603000000000002"/>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0LY12TH6"/>
    <s v="Camel Oil Pastel With Reusable Plastic Box - 50 Shades"/>
    <x v="72"/>
    <x v="2"/>
    <n v="230"/>
    <x v="1"/>
    <n v="230"/>
    <n v="52900"/>
    <n v="0"/>
    <x v="6"/>
    <s v="no"/>
    <x v="3"/>
    <n v="9427"/>
    <n v="13.9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0LY17RHI"/>
    <s v="Camlin Elegante Fountain Pen - Black/Blue/Red"/>
    <x v="73"/>
    <x v="3"/>
    <n v="225"/>
    <x v="1"/>
    <n v="225"/>
    <n v="50625"/>
    <n v="0"/>
    <x v="6"/>
    <s v="no"/>
    <x v="0"/>
    <n v="4798"/>
    <n v="8.8979999999999997"/>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0LY1FN1K"/>
    <s v="Camel Fabrica Acrylic Ultra Color - 15Ml Each, 10 Shades"/>
    <x v="74"/>
    <x v="2"/>
    <n v="200"/>
    <x v="1"/>
    <n v="230"/>
    <n v="46000"/>
    <n v="0.13"/>
    <x v="2"/>
    <s v="no"/>
    <x v="4"/>
    <n v="10170"/>
    <n v="14.57"/>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0LZLPYHW"/>
    <s v="Classmate 2100117 Soft Cover 6 Subject Spiral Binding Notebook, Single Line, 300 Pages"/>
    <x v="75"/>
    <x v="3"/>
    <n v="137"/>
    <x v="2"/>
    <n v="160"/>
    <n v="21920"/>
    <n v="0.14000000000000001"/>
    <x v="2"/>
    <s v="no"/>
    <x v="4"/>
    <n v="6537"/>
    <n v="10.937000000000001"/>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LZLQ624"/>
    <s v="Classmate Soft Cover 6 Subject Spiral Binding Notebook, Single Line, 300 Pages"/>
    <x v="76"/>
    <x v="3"/>
    <n v="157"/>
    <x v="2"/>
    <n v="160"/>
    <n v="25120"/>
    <n v="0.02"/>
    <x v="6"/>
    <s v="no"/>
    <x v="3"/>
    <n v="8618"/>
    <n v="13.1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0LZPQVMK"/>
    <s v="Parker Vector Standard Chrome Trim Ball Pen (Ink - Black)"/>
    <x v="77"/>
    <x v="3"/>
    <n v="272"/>
    <x v="1"/>
    <n v="320"/>
    <n v="87040"/>
    <n v="0.15"/>
    <x v="2"/>
    <s v="no"/>
    <x v="9"/>
    <n v="3686"/>
    <n v="7.6859999999999999"/>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0MFPCY5C"/>
    <s v="Gizga Essentials Universal Silicone Keyboard Protector Skin For 15.6-Inches Laptop (5 X 6 X 3 Inches)"/>
    <x v="78"/>
    <x v="0"/>
    <n v="39"/>
    <x v="2"/>
    <n v="299"/>
    <n v="11661"/>
    <n v="0.87"/>
    <x v="8"/>
    <s v="yes"/>
    <x v="8"/>
    <n v="15233"/>
    <n v="18.733000000000001"/>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MUTWLW4"/>
    <s v="Logitech K480 Wireless Multi-Device Keyboard For Windows, Macos, Ipados, Android Or Chrome Os, Bluetooth, Compact, Compatible With Pc, Mac, Laptop, Smartphone, Tablet - Black"/>
    <x v="79"/>
    <x v="0"/>
    <n v="2595"/>
    <x v="0"/>
    <n v="3295"/>
    <n v="8550525"/>
    <n v="0.21"/>
    <x v="3"/>
    <s v="no"/>
    <x v="4"/>
    <n v="22618"/>
    <n v="27.018000000000001"/>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N1U7JXM"/>
    <s v="3M Post-It Sticky Note Cube, 200 Sheets (4 Colors X 50 Sheets) | 3&quot; X 3&quot; Size | For Notes, Reminders, Study, School And Organizing"/>
    <x v="80"/>
    <x v="3"/>
    <n v="90"/>
    <x v="2"/>
    <n v="175"/>
    <n v="15750"/>
    <n v="0.49"/>
    <x v="1"/>
    <s v="no"/>
    <x v="4"/>
    <n v="7429"/>
    <n v="11.82900000000000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0N1U9AJS"/>
    <s v="3M Scotch Double Sided Heavy Duty Tape(1M Holds 4.5Kgs) For Indoor Hanging Applications (Photo Frames, Mirrors, Key Holders, Car Interiors, Extension Boards, Wall Decoration, Etc)(L: 3M, W: 24Mm)"/>
    <x v="81"/>
    <x v="2"/>
    <n v="130"/>
    <x v="2"/>
    <n v="165"/>
    <n v="21450"/>
    <n v="0.21"/>
    <x v="3"/>
    <s v="no"/>
    <x v="5"/>
    <n v="14778"/>
    <n v="18.67800000000000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0N3XLDW0"/>
    <s v="Envie Ecr-20 Charger For Aa &amp; Aaa Rechargeable Batteries"/>
    <x v="82"/>
    <x v="1"/>
    <n v="299"/>
    <x v="1"/>
    <n v="400"/>
    <n v="119600"/>
    <n v="0.25"/>
    <x v="3"/>
    <s v="no"/>
    <x v="10"/>
    <n v="40895"/>
    <n v="44.6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0NFD0ETQ"/>
    <s v="Logitech G402 Hyperion Fury Usb Wired Gaming Mouse, 4,000 Dpi, Lightweight, 8 Programmable Buttons, Compatible For Pc/Mac - Black"/>
    <x v="83"/>
    <x v="0"/>
    <n v="1995"/>
    <x v="0"/>
    <n v="2895"/>
    <n v="5775525"/>
    <n v="0.31"/>
    <x v="4"/>
    <s v="no"/>
    <x v="11"/>
    <n v="10760"/>
    <n v="15.3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0NH11KIK"/>
    <s v="Amazonbasics Usb 2.0 Cable - A-Male To B-Male - For Personal Computer, Printer- 6 Feet (1.8 Meters), Black"/>
    <x v="84"/>
    <x v="0"/>
    <n v="209"/>
    <x v="1"/>
    <n v="695"/>
    <n v="145255"/>
    <n v="0.7"/>
    <x v="7"/>
    <s v="yes"/>
    <x v="3"/>
    <n v="107687"/>
    <n v="112.1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0NH11KIK"/>
    <s v="Amazonbasics Usb 2.0 Cable - A-Male To B-Male - For Personal Computer, Printer- 6 Feet (1.8 Meters), Black"/>
    <x v="84"/>
    <x v="0"/>
    <n v="209"/>
    <x v="1"/>
    <n v="695"/>
    <n v="145255"/>
    <n v="0.7"/>
    <x v="7"/>
    <s v="yes"/>
    <x v="3"/>
    <n v="107686"/>
    <n v="112.18600000000001"/>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0NH11PEY"/>
    <s v="Amazonbasics Usb 2.0 - A-Male To A-Female Extension Cable For Personal Computer, Printer (Black, 9.8 Feet/3 Meters)"/>
    <x v="84"/>
    <x v="0"/>
    <n v="199"/>
    <x v="2"/>
    <n v="750"/>
    <n v="149250"/>
    <n v="0.73"/>
    <x v="5"/>
    <s v="yes"/>
    <x v="3"/>
    <n v="74976"/>
    <n v="79.475999999999999"/>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0NH11PEY"/>
    <s v="Amazonbasics Usb 2.0 - A-Male To A-Female Extension Cable For Personal Computer, Printer (Black, 9.8 Feet/3 Meters)"/>
    <x v="84"/>
    <x v="0"/>
    <n v="199"/>
    <x v="2"/>
    <n v="750"/>
    <n v="149250"/>
    <n v="0.73"/>
    <x v="5"/>
    <s v="yes"/>
    <x v="3"/>
    <n v="74976"/>
    <n v="79.475999999999999"/>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0NH12R1O"/>
    <s v="Amazon Basics Usb 3.0 Cable - A Male To Micro B - 6 Feet (1.8 Meters), Black"/>
    <x v="85"/>
    <x v="0"/>
    <n v="299"/>
    <x v="1"/>
    <n v="485"/>
    <n v="145015"/>
    <n v="0.38"/>
    <x v="4"/>
    <s v="no"/>
    <x v="2"/>
    <n v="10911"/>
    <n v="15.210999999999999"/>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0NH13Q8W"/>
    <s v="Amazonbasics Usb 2.0 Extension Cable For Personal Computer, Printer, 2-Pack - A-Male To A-Female - 3.3 Feet (1 Meter, Black)"/>
    <x v="84"/>
    <x v="0"/>
    <n v="299"/>
    <x v="1"/>
    <n v="800"/>
    <n v="239200"/>
    <n v="0.63"/>
    <x v="7"/>
    <s v="yes"/>
    <x v="3"/>
    <n v="74977"/>
    <n v="79.477000000000004"/>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M6MO26"/>
    <s v="Prestige Pic 16.0+ 1900W Induction Cooktop With Soft Touch Push Buttons (Black)"/>
    <x v="86"/>
    <x v="2"/>
    <n v="2698"/>
    <x v="0"/>
    <n v="3945"/>
    <n v="10643610"/>
    <n v="0.32"/>
    <x v="4"/>
    <s v="no"/>
    <x v="9"/>
    <n v="15034"/>
    <n v="19.033999999999999"/>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0NNQMYNE"/>
    <s v="Aircase Rugged Hard Drive Case For 2.5-Inch Western Digital, Seagate, Toshiba, Portable Storage Shell For Gadget Hard Disk Usb Cable Power Bank Mobile Charger Earphone, Waterproof (Black)"/>
    <x v="87"/>
    <x v="0"/>
    <n v="299"/>
    <x v="1"/>
    <n v="499"/>
    <n v="149201"/>
    <n v="0.4"/>
    <x v="4"/>
    <s v="no"/>
    <x v="3"/>
    <n v="21010"/>
    <n v="25.5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0NW4UWN6"/>
    <s v="Prestige Pkgss 1.7L 1500W Electric Kettle (Stainless Steel)"/>
    <x v="88"/>
    <x v="2"/>
    <n v="1043"/>
    <x v="0"/>
    <n v="1345"/>
    <n v="1402835"/>
    <n v="0.22"/>
    <x v="3"/>
    <s v="no"/>
    <x v="10"/>
    <n v="15592"/>
    <n v="19.391999999999999"/>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0O24PUO6"/>
    <s v="Orpat Oeh-1260 2000-Watt Fan Heater (Grey)"/>
    <x v="89"/>
    <x v="2"/>
    <n v="1464"/>
    <x v="0"/>
    <n v="1650"/>
    <n v="2415600"/>
    <n v="0.11"/>
    <x v="2"/>
    <s v="no"/>
    <x v="0"/>
    <n v="14120"/>
    <n v="18.2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0O2R38C4"/>
    <s v="Luminous Vento Deluxe 150 Mm Exhaust Fan For Kitchen, Bathroom With Strong Air Suction, Rust Proof Body And Dust Protection Shutters (2-Year Warranty, White)"/>
    <x v="90"/>
    <x v="2"/>
    <n v="999"/>
    <x v="0"/>
    <n v="1490"/>
    <n v="1488510"/>
    <n v="0.33"/>
    <x v="4"/>
    <s v="no"/>
    <x v="0"/>
    <n v="12999"/>
    <n v="17.0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0OFM6PEO"/>
    <s v="Storite Usb Extension Cable Usb 3.0 Male To Female Extension Cable High Speed 5Gbps Extension Cable Data Transfer For Keyboard, Mouse, Flash Drive, Hard Drive, Printer And More- 1.5M - Blue"/>
    <x v="91"/>
    <x v="0"/>
    <n v="299"/>
    <x v="1"/>
    <n v="799"/>
    <n v="238901"/>
    <n v="0.63"/>
    <x v="7"/>
    <s v="yes"/>
    <x v="2"/>
    <n v="1902"/>
    <n v="6.2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0P0R95EA"/>
    <s v="Usha Ih2415 1500-Watt Immersion Heater (Silver)"/>
    <x v="92"/>
    <x v="2"/>
    <n v="510"/>
    <x v="0"/>
    <n v="640"/>
    <n v="326400"/>
    <n v="0.2"/>
    <x v="2"/>
    <s v="no"/>
    <x v="0"/>
    <n v="7229"/>
    <n v="11.329000000000001"/>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0P93X0VO"/>
    <s v="Classmate Pulse 6 Subject Notebook - Unruled, 300 Pages, Spiral Binding, 240Mm*180Mm"/>
    <x v="93"/>
    <x v="3"/>
    <n v="114"/>
    <x v="2"/>
    <n v="120"/>
    <n v="13680"/>
    <n v="0.05"/>
    <x v="6"/>
    <s v="no"/>
    <x v="1"/>
    <n v="8938"/>
    <n v="13.138000000000002"/>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0P93X2H6"/>
    <s v="Classmate Pulse Spiral Notebook - 240 Mm X 180 Mm, Soft Cover, 200 Pages, Unruled"/>
    <x v="94"/>
    <x v="3"/>
    <n v="67"/>
    <x v="2"/>
    <n v="75"/>
    <n v="5025"/>
    <n v="0.11"/>
    <x v="2"/>
    <s v="no"/>
    <x v="0"/>
    <n v="1269"/>
    <n v="5.3689999999999998"/>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0P93X6EK"/>
    <s v="Classmate Soft Cover 6 Subject Spiral Binding Notebook, Unruled, 300 Pages"/>
    <x v="76"/>
    <x v="3"/>
    <n v="157"/>
    <x v="2"/>
    <n v="160"/>
    <n v="25120"/>
    <n v="0.02"/>
    <x v="6"/>
    <s v="no"/>
    <x v="3"/>
    <n v="4428"/>
    <n v="8.928000000000000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PVT30YI"/>
    <s v="Kitchen Mart Stainless Steel South Indian Filter Coffee Drip Maker, Madras Kappi, Drip Decotion Maker160Ml (2 Cup)"/>
    <x v="95"/>
    <x v="2"/>
    <n v="292"/>
    <x v="1"/>
    <n v="499"/>
    <n v="145708"/>
    <n v="0.41"/>
    <x v="1"/>
    <s v="no"/>
    <x v="0"/>
    <n v="4238"/>
    <n v="8.33800000000000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R1P3B4O"/>
    <s v="Fujifilm Instax Mini Single Pack 10 Sheets Instant Film For Fuji Instant Cameras"/>
    <x v="96"/>
    <x v="1"/>
    <n v="549"/>
    <x v="0"/>
    <n v="549"/>
    <n v="301401"/>
    <n v="0"/>
    <x v="6"/>
    <s v="no"/>
    <x v="3"/>
    <n v="4875"/>
    <n v="9.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RFWNJMC"/>
    <s v="Airtel Digitaltv Dth Remote Sd/Hd/Hd Recording Compatible For Television (Shining Black )"/>
    <x v="97"/>
    <x v="1"/>
    <n v="195"/>
    <x v="2"/>
    <n v="499"/>
    <n v="97305"/>
    <n v="0.61"/>
    <x v="7"/>
    <s v="yes"/>
    <x v="6"/>
    <n v="1383"/>
    <n v="5.0830000000000002"/>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0RGLI0ZS"/>
    <s v="Amkette 30 Pin To Usb Charging &amp; Data Sync Cable For Iphone 3G/3Gs/4/4S/Ipad 1/2/3, Ipod Nano 5Th/6Th Gen And Ipod Touch 3Rd/4Th Gen -1.5M (Black)"/>
    <x v="98"/>
    <x v="0"/>
    <n v="449"/>
    <x v="1"/>
    <n v="599"/>
    <n v="268951"/>
    <n v="0.25"/>
    <x v="3"/>
    <s v="no"/>
    <x v="9"/>
    <n v="3231"/>
    <n v="7.230999999999999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0S2SEV7K"/>
    <s v="Pilot Frixion Clicker Roller Pen (Blue), (9000019529)"/>
    <x v="99"/>
    <x v="3"/>
    <n v="90"/>
    <x v="2"/>
    <n v="100"/>
    <n v="9000"/>
    <n v="0.1"/>
    <x v="6"/>
    <s v="no"/>
    <x v="0"/>
    <n v="6199"/>
    <n v="10.2989999999999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0S9BSJC8"/>
    <s v="Philips Viva Collection Hr1832/00 1.5-Litre400-Watt Juicer (Ink Black)"/>
    <x v="44"/>
    <x v="2"/>
    <n v="6499"/>
    <x v="0"/>
    <n v="8995"/>
    <n v="58458505"/>
    <n v="0.28000000000000003"/>
    <x v="3"/>
    <s v="no"/>
    <x v="2"/>
    <n v="2810"/>
    <n v="7.1099999999999994"/>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0SH18114"/>
    <s v="Ikea 903.391.72 Polypropylene Plastic Solid Bevara Sealing Clip (Multicolour) - 30 Pack, Adjustable"/>
    <x v="100"/>
    <x v="2"/>
    <n v="160"/>
    <x v="2"/>
    <n v="299"/>
    <n v="47840"/>
    <n v="0.46"/>
    <x v="1"/>
    <s v="no"/>
    <x v="11"/>
    <n v="2781"/>
    <n v="7.3810000000000002"/>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SMFPJG0"/>
    <s v="Kent Gold, Optima, Gold+ Spare Kit"/>
    <x v="101"/>
    <x v="2"/>
    <n v="649"/>
    <x v="0"/>
    <n v="670"/>
    <n v="434830"/>
    <n v="0.03"/>
    <x v="6"/>
    <s v="no"/>
    <x v="0"/>
    <n v="7786"/>
    <n v="11.885999999999999"/>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0SMJPA9C"/>
    <s v="Bajaj Dx-2 600W Dry Iron With Advance Soleplate And Anti-Bacterial German Coating Technology, Grey"/>
    <x v="46"/>
    <x v="2"/>
    <n v="499"/>
    <x v="1"/>
    <n v="940"/>
    <n v="469060"/>
    <n v="0.47"/>
    <x v="1"/>
    <s v="no"/>
    <x v="0"/>
    <n v="3036"/>
    <n v="7.1359999999999992"/>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TDD0YM4"/>
    <s v="Philips Gc026/30 Fabric Shaver, Lint Remover For Woolen Sweaters, Blankets, Jackets/Burr Remover Pill Remover From Carpets, Curtains (White)"/>
    <x v="102"/>
    <x v="2"/>
    <n v="1490"/>
    <x v="0"/>
    <n v="1695"/>
    <n v="2525550"/>
    <n v="0.12"/>
    <x v="2"/>
    <s v="no"/>
    <x v="4"/>
    <n v="3543"/>
    <n v="7.943000000000000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TI8E7BI"/>
    <s v="Philips Hd9306/06 1.5-Litre Electric Kettle (Multicolor)"/>
    <x v="103"/>
    <x v="2"/>
    <n v="2695"/>
    <x v="0"/>
    <n v="2695"/>
    <n v="7263025"/>
    <n v="0"/>
    <x v="6"/>
    <s v="no"/>
    <x v="4"/>
    <n v="2518"/>
    <n v="6.9180000000000001"/>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0UGZWM2I"/>
    <s v="Coi Note Pad/Memo Book With Sticky Notes &amp; Clip Holder With Pen For Gifting"/>
    <x v="104"/>
    <x v="3"/>
    <n v="198"/>
    <x v="2"/>
    <n v="800"/>
    <n v="158400"/>
    <n v="0.75"/>
    <x v="5"/>
    <s v="yes"/>
    <x v="0"/>
    <n v="9344"/>
    <n v="13.443999999999999"/>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URH5E34"/>
    <s v="Inventis 5V 1.2W Portable Flexible Usb Led Light Lamp (Colors May Vary)"/>
    <x v="105"/>
    <x v="0"/>
    <n v="39"/>
    <x v="2"/>
    <n v="39"/>
    <n v="1521"/>
    <n v="0"/>
    <x v="6"/>
    <s v="no"/>
    <x v="7"/>
    <n v="13572"/>
    <n v="17.17200000000000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V4BGDKU"/>
    <s v="Tp-Link Ue300 Usb 3.0 To Rj45 Gigabit Ethernet Network Adapter - Plug And Play"/>
    <x v="106"/>
    <x v="0"/>
    <n v="1099"/>
    <x v="0"/>
    <n v="1899"/>
    <n v="2087001"/>
    <n v="0.42"/>
    <x v="1"/>
    <s v="no"/>
    <x v="3"/>
    <n v="22420"/>
    <n v="26.92"/>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0V9NHDI4"/>
    <s v="Eureka Forbes Trendy Zip 1000 Watts Powerful Suction Vacuum Cleaner With Resuable Dust Bag &amp; 5 Accessories,1 Year Warrantycompact,Light Weight &amp; Easy To Use (Black)"/>
    <x v="107"/>
    <x v="2"/>
    <n v="2799"/>
    <x v="0"/>
    <n v="3799"/>
    <n v="10633401"/>
    <n v="0.26"/>
    <x v="3"/>
    <s v="no"/>
    <x v="5"/>
    <n v="32931"/>
    <n v="36.830999999999996"/>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0VA7YYUO"/>
    <s v="Apsara Platinum Pencils Value Pack - Pack Of 20"/>
    <x v="108"/>
    <x v="2"/>
    <n v="99"/>
    <x v="2"/>
    <n v="99"/>
    <n v="9801"/>
    <n v="0"/>
    <x v="6"/>
    <s v="no"/>
    <x v="2"/>
    <n v="5036"/>
    <n v="9.3359999999999985"/>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0W56GLOQ"/>
    <s v="Wonderchef Nutri-Blend Mixer, Grinder &amp; Blender | Powerful 400W 22000 Rpm Motor | Stainless Steel Blades | 2 Unbreakable Jars | 2 Years Warranty | Online Recipe Book By Chef Sanjeev Kapoor | Black"/>
    <x v="109"/>
    <x v="2"/>
    <n v="2699"/>
    <x v="0"/>
    <n v="5000"/>
    <n v="13495000"/>
    <n v="0.46"/>
    <x v="1"/>
    <s v="no"/>
    <x v="9"/>
    <n v="26164"/>
    <n v="30.16400000000000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0Y4ORQ46"/>
    <s v="Logitech H111 Wired On Ear Headphones With Mic Black"/>
    <x v="110"/>
    <x v="1"/>
    <n v="745"/>
    <x v="0"/>
    <n v="795"/>
    <n v="592275"/>
    <n v="0.06"/>
    <x v="6"/>
    <s v="no"/>
    <x v="9"/>
    <n v="13797"/>
    <n v="17.797000000000001"/>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0YMJ0OI8"/>
    <s v="Prestige Pic 20 1600 Watt Induction Cooktop With Push Button (Black)"/>
    <x v="111"/>
    <x v="2"/>
    <n v="2148"/>
    <x v="0"/>
    <n v="3645"/>
    <n v="7829460"/>
    <n v="0.41"/>
    <x v="1"/>
    <s v="no"/>
    <x v="0"/>
    <n v="31388"/>
    <n v="35.4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0YQLG7GK"/>
    <s v="Philips Hl1655/00 Hand Blender, White Jar 250W"/>
    <x v="112"/>
    <x v="2"/>
    <n v="1695"/>
    <x v="0"/>
    <n v="1695"/>
    <n v="2873025"/>
    <n v="0"/>
    <x v="6"/>
    <s v="no"/>
    <x v="1"/>
    <n v="14290"/>
    <n v="18.48999999999999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ZRBWPA0"/>
    <s v="Eveready Red 1012 Aaa Batteries - Pack Of 10"/>
    <x v="113"/>
    <x v="1"/>
    <n v="159"/>
    <x v="2"/>
    <n v="180"/>
    <n v="28620"/>
    <n v="0.12"/>
    <x v="2"/>
    <s v="no"/>
    <x v="2"/>
    <n v="989"/>
    <n v="5.288999999999999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0ZYLMQH0"/>
    <s v="Dell Kb216 Wired Multimedia Usb Keyboard With Super Quite Plunger Keys With Spill-Resistant ‚Äì Black"/>
    <x v="114"/>
    <x v="0"/>
    <n v="549"/>
    <x v="0"/>
    <n v="1799"/>
    <n v="987651"/>
    <n v="0.69"/>
    <x v="7"/>
    <s v="yes"/>
    <x v="2"/>
    <n v="28829"/>
    <n v="33.128999999999998"/>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16MIKKC"/>
    <s v="Goldmedal Curve Plus 202042 Plastic Spice 3-Pin 240V Universal Travel Adaptor (White)"/>
    <x v="115"/>
    <x v="1"/>
    <n v="99"/>
    <x v="2"/>
    <n v="171"/>
    <n v="16929"/>
    <n v="0.42"/>
    <x v="1"/>
    <s v="no"/>
    <x v="3"/>
    <n v="11339"/>
    <n v="15.8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117H7GZ6"/>
    <s v="Generic Ultra-Mini Bluetooth Csr 4.0 Usb Dongle Adapter For Windows Computer ( Black:Golden)"/>
    <x v="116"/>
    <x v="0"/>
    <n v="249"/>
    <x v="1"/>
    <n v="399"/>
    <n v="99351"/>
    <n v="0.38"/>
    <x v="4"/>
    <s v="no"/>
    <x v="12"/>
    <n v="4642"/>
    <n v="8.041999999999999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123P3PWE"/>
    <s v="Rico Irpro 1500 Watt Japanese Technology Electric Water Heater Immersion Rod Shockproof Protection &amp; Stainless Steel Heating Element For Instant Heating| Isi Certified 1 Year Replacement Warranty"/>
    <x v="117"/>
    <x v="2"/>
    <n v="999"/>
    <x v="0"/>
    <n v="1075"/>
    <n v="1073925"/>
    <n v="7.0000000000000007E-2"/>
    <x v="6"/>
    <s v="no"/>
    <x v="0"/>
    <n v="9275"/>
    <n v="13.3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12ELCYUG"/>
    <s v="Preethi Mga-502 0.4-Litre Grind And Store Jar (White), Stainless Steel, Set Of 1"/>
    <x v="118"/>
    <x v="2"/>
    <n v="635"/>
    <x v="0"/>
    <n v="635"/>
    <n v="403225"/>
    <n v="0"/>
    <x v="6"/>
    <s v="no"/>
    <x v="2"/>
    <n v="4570"/>
    <n v="8.870000000000001"/>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12MQS060"/>
    <s v="Logitech Mk215 Wireless Keyboard And Mouse Combo For Windows, 2.4 Ghz Wireless, Compact Design, 2-Year Battery Life(Keyboard),5 Month Battery Life(Mouse) Pc/Laptop- Black"/>
    <x v="119"/>
    <x v="0"/>
    <n v="1295"/>
    <x v="0"/>
    <n v="1795"/>
    <n v="2324525"/>
    <n v="0.28000000000000003"/>
    <x v="3"/>
    <s v="no"/>
    <x v="0"/>
    <n v="25771"/>
    <n v="29.871000000000002"/>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3B2WGT6"/>
    <s v="Healthsense Chef-Mate Ks 33 Digital Kitchen Weighing Scale &amp; Food Weight Machine For Health, Fitness, Home Baking &amp; Cooking With Free Bowl, 1 Year Warranty &amp; Batteries Included"/>
    <x v="120"/>
    <x v="2"/>
    <n v="1099"/>
    <x v="0"/>
    <n v="1899"/>
    <n v="2087001"/>
    <n v="0.42"/>
    <x v="1"/>
    <s v="no"/>
    <x v="2"/>
    <n v="15276"/>
    <n v="19.57600000000000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141EZMAI"/>
    <s v="Gizga Essentials Usb Wifi Adapter For Pc, 150 Mbps Wireless Network Adapter For Desktop - Nano Size Wifi Dongle Compatible With Windows, Mac Os &amp; Linux Kernel | Wpa/Wpa2 Encryption Standards| Black"/>
    <x v="121"/>
    <x v="0"/>
    <n v="269"/>
    <x v="1"/>
    <n v="800"/>
    <n v="215200"/>
    <n v="0.66"/>
    <x v="7"/>
    <s v="yes"/>
    <x v="7"/>
    <n v="10134"/>
    <n v="13.7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141EZMAI"/>
    <s v="Gizga Essentials Usb Wifi Adapter For Pc, 150 Mbps Wireless Network Adapter For Desktop - Nano Size Wifi Dongle Compatible With Windows, Mac Os &amp; Linux Kernel | Wpa/Wpa2 Encryption Standards| Black"/>
    <x v="121"/>
    <x v="0"/>
    <n v="269"/>
    <x v="1"/>
    <n v="800"/>
    <n v="215200"/>
    <n v="0.66"/>
    <x v="7"/>
    <s v="yes"/>
    <x v="7"/>
    <n v="10134"/>
    <n v="13.7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1486F4G6"/>
    <s v="Borosil Jumbo 1000-Watt Grill Sandwich Maker (Black)"/>
    <x v="122"/>
    <x v="2"/>
    <n v="2863"/>
    <x v="0"/>
    <n v="3690"/>
    <n v="10564470"/>
    <n v="0.22"/>
    <x v="3"/>
    <s v="no"/>
    <x v="2"/>
    <n v="6987"/>
    <n v="11.286999999999999"/>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148NPH9I"/>
    <s v="Logitech K380 Wireless Multi-Device Keyboard For Windows, Apple Ios, Apple Tv Android Or Chrome, Bluetooth, Compact Space-Saving Design, Pc/Mac/Laptop/Smartphone/Tablet (Dark Grey)"/>
    <x v="123"/>
    <x v="0"/>
    <n v="2640"/>
    <x v="0"/>
    <n v="3195"/>
    <n v="8434800"/>
    <n v="0.17"/>
    <x v="2"/>
    <s v="no"/>
    <x v="3"/>
    <n v="16146"/>
    <n v="20.646000000000001"/>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4HDJ7ZE"/>
    <s v="Bajaj Majesty Duetto Gas 6 Ltr Vertical Water Heater ( Lpg), White"/>
    <x v="124"/>
    <x v="2"/>
    <n v="5365"/>
    <x v="0"/>
    <n v="7445"/>
    <n v="39942425"/>
    <n v="0.28000000000000003"/>
    <x v="3"/>
    <s v="no"/>
    <x v="5"/>
    <n v="3584"/>
    <n v="7.4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14I8SSD0"/>
    <s v="Amazon Basics High-Speed Hdmi Cable, 6 Feet - Supports Ethernet, 3D, 4K Video,Black"/>
    <x v="125"/>
    <x v="1"/>
    <n v="309"/>
    <x v="1"/>
    <n v="475"/>
    <n v="146775"/>
    <n v="0.35"/>
    <x v="4"/>
    <s v="no"/>
    <x v="4"/>
    <n v="426973"/>
    <n v="431.37299999999999"/>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14I8SX4Y"/>
    <s v="Amazon Basics High-Speed Hdmi Cable, 6 Feet (2-Pack),Black"/>
    <x v="125"/>
    <x v="1"/>
    <n v="309"/>
    <x v="1"/>
    <n v="1400"/>
    <n v="432600"/>
    <n v="0.78"/>
    <x v="5"/>
    <s v="yes"/>
    <x v="4"/>
    <n v="426973"/>
    <n v="431.37299999999999"/>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14SZO90Y"/>
    <s v="Duracell Ultra Alkaline Aa Battery, 8 Pcs"/>
    <x v="126"/>
    <x v="1"/>
    <n v="266"/>
    <x v="1"/>
    <n v="315"/>
    <n v="83790"/>
    <n v="0.16"/>
    <x v="2"/>
    <s v="no"/>
    <x v="3"/>
    <n v="28030"/>
    <n v="32.53"/>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14SZPBM4"/>
    <s v="Duracell Ultra Alkaline D Battery, 2 Pcs"/>
    <x v="126"/>
    <x v="1"/>
    <n v="380"/>
    <x v="1"/>
    <n v="400"/>
    <n v="152000"/>
    <n v="0.05"/>
    <x v="6"/>
    <s v="no"/>
    <x v="4"/>
    <n v="2111"/>
    <n v="6.51100000000000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15GX9Y0W"/>
    <s v="Lifelong Llwm105 750-Watt Belgian Waffle Maker For Home| Makes 2 Square Shape Waffles| Non-Stick Plates| Easy To Use¬†With Indicator Lights (1 Year Warranty, Black)"/>
    <x v="127"/>
    <x v="2"/>
    <n v="1199"/>
    <x v="0"/>
    <n v="2400"/>
    <n v="2877600"/>
    <n v="0.5"/>
    <x v="1"/>
    <s v="yes"/>
    <x v="5"/>
    <n v="1202"/>
    <n v="5.1020000000000003"/>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15OW3M1W"/>
    <s v="Amazonbasics 6-Feet Displayport (Not Usb Port) To Hdmi Cable Black"/>
    <x v="128"/>
    <x v="1"/>
    <n v="799"/>
    <x v="0"/>
    <n v="1700"/>
    <n v="1358300"/>
    <n v="0.53"/>
    <x v="0"/>
    <s v="yes"/>
    <x v="0"/>
    <n v="28638"/>
    <n v="32.7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5ZXUDD0"/>
    <s v="Duracell Rechargeable Aa 1300Mah Batteries, 4Pcs"/>
    <x v="43"/>
    <x v="1"/>
    <n v="479"/>
    <x v="1"/>
    <n v="599"/>
    <n v="286921"/>
    <n v="0.2"/>
    <x v="2"/>
    <s v="no"/>
    <x v="2"/>
    <n v="11687"/>
    <n v="15.986999999999998"/>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62K34H2"/>
    <s v="Boat Ltg 500 Apple Mfi Certified For Iphone, Ipad And Ipod 2Mtr Data Cable(Space Grey)"/>
    <x v="129"/>
    <x v="0"/>
    <n v="849"/>
    <x v="0"/>
    <n v="999"/>
    <n v="848151"/>
    <n v="0.15"/>
    <x v="2"/>
    <s v="no"/>
    <x v="0"/>
    <n v="6736"/>
    <n v="10.83599999999999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162LYSFS"/>
    <s v="Boat Ltg 500 Apple Mfi Certified For Iphone, Ipad And Ipod 2Mtr Data Cable(Metallic Silver)"/>
    <x v="129"/>
    <x v="0"/>
    <n v="799"/>
    <x v="0"/>
    <n v="1749"/>
    <n v="1397451"/>
    <n v="0.54"/>
    <x v="0"/>
    <s v="yes"/>
    <x v="0"/>
    <n v="5626"/>
    <n v="9.7259999999999991"/>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16MDK4F4"/>
    <s v="Technotech High Speed Hdmi Cable 5 Meter V1.4 - Supports Full Hd 1080P (Color May Vary)"/>
    <x v="130"/>
    <x v="1"/>
    <n v="185"/>
    <x v="2"/>
    <n v="499"/>
    <n v="92315"/>
    <n v="0.63"/>
    <x v="7"/>
    <s v="yes"/>
    <x v="1"/>
    <n v="25"/>
    <n v="4.225000000000000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16XVRKZM"/>
    <s v="Apc Back-Ups Bx600C-In 600Va / 360W, 230V, Ups System, An Ideal Power Backup &amp; Protection For Home Office, Desktop Pc &amp; Home Electronics"/>
    <x v="131"/>
    <x v="0"/>
    <n v="3299"/>
    <x v="0"/>
    <n v="4100"/>
    <n v="13525900"/>
    <n v="0.2"/>
    <x v="2"/>
    <s v="no"/>
    <x v="5"/>
    <n v="15783"/>
    <n v="19.6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17NC2IPM"/>
    <s v="Resonate Routerups Cru12V2A | Zero Drop | Ups For Wifi Router | Mini Ups | Up To 4 Hours Powerbackup | Battery Replacement Program | Router Ups Compatible With 12V &lt;2A Routers, Ftth, Modem, Set Top Box, Alexa, Mini Camera"/>
    <x v="132"/>
    <x v="0"/>
    <n v="1799"/>
    <x v="0"/>
    <n v="2911"/>
    <n v="5236889"/>
    <n v="0.38"/>
    <x v="4"/>
    <s v="no"/>
    <x v="2"/>
    <n v="20342"/>
    <n v="24.641999999999999"/>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17PDR9N0"/>
    <s v="Gizga Essentials Portable Tabletop Tablet Stand Mobile Holder, Desktop Stand, Cradle, Dock For Ipad, Smartphone, Kindle, E-Reader, Fully Foldable, Adjustable Angle, Anti-Slip Pads, Black"/>
    <x v="133"/>
    <x v="0"/>
    <n v="149"/>
    <x v="2"/>
    <n v="499"/>
    <n v="74351"/>
    <n v="0.7"/>
    <x v="7"/>
    <s v="yes"/>
    <x v="0"/>
    <n v="25607"/>
    <n v="29.707000000000001"/>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187F2IOK"/>
    <s v="Bajaj Hm-01 Powerful 250W Hand Mixer, Black"/>
    <x v="134"/>
    <x v="2"/>
    <n v="1499"/>
    <x v="0"/>
    <n v="2199"/>
    <n v="3296301"/>
    <n v="0.32"/>
    <x v="4"/>
    <s v="no"/>
    <x v="4"/>
    <n v="6531"/>
    <n v="10.93100000000000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188KPKB2"/>
    <s v="Preethi Blue Leaf Diamond Mg-214 Mixer Grinder 750 Watt (Blue/White), 3 Jars &amp; Flexi Lid, Fbt Motor With 2Yr Guarantee &amp; Lifelong Free Service"/>
    <x v="135"/>
    <x v="2"/>
    <n v="3599"/>
    <x v="0"/>
    <n v="9455"/>
    <n v="34028545"/>
    <n v="0.62"/>
    <x v="7"/>
    <s v="yes"/>
    <x v="0"/>
    <n v="11828"/>
    <n v="15.927999999999999"/>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1892MIPA"/>
    <s v="Ao Smith Hse-Vas-X-015 Storage 15 Litre Vertical Water Heater (Geyser) White 4 Star"/>
    <x v="136"/>
    <x v="2"/>
    <n v="7349"/>
    <x v="0"/>
    <n v="10900"/>
    <n v="80104100"/>
    <n v="0.33"/>
    <x v="4"/>
    <s v="no"/>
    <x v="1"/>
    <n v="11957"/>
    <n v="16.1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18SJJ0GE"/>
    <s v="Libra Roti Maker Electric Automatic | Chapati Maker Electric Automatic | Roti Maker Machine With 900 Watts For Making Roti/Chapati/Parathas - Stainless Steel"/>
    <x v="137"/>
    <x v="2"/>
    <n v="1999"/>
    <x v="0"/>
    <n v="2999"/>
    <n v="5995001"/>
    <n v="0.33"/>
    <x v="4"/>
    <s v="no"/>
    <x v="4"/>
    <n v="388"/>
    <n v="4.7880000000000003"/>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1C8P29N0"/>
    <s v="Bajaj Dx-6 1000W Dry Iron With Advance Soleplate And Anti-Bacterial German Coating Technology, White"/>
    <x v="138"/>
    <x v="2"/>
    <n v="625"/>
    <x v="0"/>
    <n v="1400"/>
    <n v="875000"/>
    <n v="0.55000000000000004"/>
    <x v="0"/>
    <s v="yes"/>
    <x v="1"/>
    <n v="23316"/>
    <n v="27.515999999999998"/>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C8P29T4"/>
    <s v="Bajaj Majesty Dx-11 1000W Dry Iron With Advance Soleplate And Anti-Bacterial German Coating Technology, White And Blue"/>
    <x v="139"/>
    <x v="2"/>
    <n v="599"/>
    <x v="0"/>
    <n v="785"/>
    <n v="470215"/>
    <n v="0.24"/>
    <x v="3"/>
    <s v="no"/>
    <x v="1"/>
    <n v="24247"/>
    <n v="28.446999999999999"/>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1CS4A5V4"/>
    <s v="Monitor Ac Stand/Heavy Duty Air Conditioner Outdoor Unit Mounting Bracket"/>
    <x v="140"/>
    <x v="2"/>
    <n v="699"/>
    <x v="0"/>
    <n v="1690"/>
    <n v="1181310"/>
    <n v="0.59"/>
    <x v="0"/>
    <s v="yes"/>
    <x v="0"/>
    <n v="3524"/>
    <n v="7.6239999999999997"/>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1D5H8LDM"/>
    <s v="Amazonbasics 3.5Mm To 2-Male Rca Adapter Cable For Tablet, Smartphone (Black, 15 Feet)"/>
    <x v="141"/>
    <x v="1"/>
    <n v="489"/>
    <x v="1"/>
    <n v="1200"/>
    <n v="586800"/>
    <n v="0.59"/>
    <x v="0"/>
    <s v="yes"/>
    <x v="4"/>
    <n v="69538"/>
    <n v="73.938000000000002"/>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1D5H8ZI8"/>
    <s v="Amazonbasics 3 Feet High Speed Hdmi Male To Female 2.0 Extension Cable"/>
    <x v="142"/>
    <x v="1"/>
    <n v="229"/>
    <x v="1"/>
    <n v="595"/>
    <n v="136255"/>
    <n v="0.62"/>
    <x v="7"/>
    <s v="yes"/>
    <x v="2"/>
    <n v="12835"/>
    <n v="17.135000000000002"/>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1D5H90L4"/>
    <s v="Amazonbasics - High-Speed Male To Female Hdmi Extension Cable - 6 Feet"/>
    <x v="143"/>
    <x v="1"/>
    <n v="299"/>
    <x v="1"/>
    <n v="700"/>
    <n v="209300"/>
    <n v="0.56999999999999995"/>
    <x v="0"/>
    <s v="yes"/>
    <x v="4"/>
    <n v="8714"/>
    <n v="13.114000000000001"/>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1DEWVZ2C"/>
    <s v="Jbl C100Si Wired In Ear Headphones With Mic, Jbl Pure Bass Sound, One Button Multi-Function Remote, Angled Buds For Comfort Fit (Black)"/>
    <x v="144"/>
    <x v="1"/>
    <n v="599"/>
    <x v="0"/>
    <n v="999"/>
    <n v="598401"/>
    <n v="0.4"/>
    <x v="4"/>
    <s v="no"/>
    <x v="0"/>
    <n v="192590"/>
    <n v="196.6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EWVZ2C"/>
    <s v="Jbl C100Si Wired In Ear Headphones With Mic, Jbl Pure Bass Sound, One Button Multi-Function Remote, Angled Buds For Comfort Fit (Black)"/>
    <x v="144"/>
    <x v="1"/>
    <n v="599"/>
    <x v="0"/>
    <n v="999"/>
    <n v="598401"/>
    <n v="0.4"/>
    <x v="4"/>
    <s v="no"/>
    <x v="0"/>
    <n v="192587"/>
    <n v="196.6869999999999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1DF26V7A"/>
    <s v="Jbl C100Si Wired In Ear Headphones With Mic, Jbl Pure Bass Sound, One Button Multi-Function Remote, Premium Metallic Finish, Angled Buds For Comfort Fit (Red)"/>
    <x v="144"/>
    <x v="1"/>
    <n v="599"/>
    <x v="0"/>
    <n v="1299"/>
    <n v="778101"/>
    <n v="0.54"/>
    <x v="0"/>
    <s v="yes"/>
    <x v="0"/>
    <n v="192589"/>
    <n v="196.6889999999999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DGVKBC6"/>
    <s v="Fedus Cat6 Ethernet Cable, 10 Meter High Speed 550Mhz / 10 Gigabit Speed Utp Lan Cable, Network Cable Internet Cable Rj45 Cable Lan Wire, Patch Computer Cord Gigabit Category 6 Wires For Modem, Router"/>
    <x v="145"/>
    <x v="0"/>
    <n v="287"/>
    <x v="1"/>
    <n v="499"/>
    <n v="143213"/>
    <n v="0.42"/>
    <x v="1"/>
    <s v="no"/>
    <x v="4"/>
    <n v="8076"/>
    <n v="12.47600000000000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1DJJVFPC"/>
    <s v="Duracell Ultra Alkaline Aaa Battery, 8 Pcs"/>
    <x v="126"/>
    <x v="1"/>
    <n v="269"/>
    <x v="1"/>
    <n v="315"/>
    <n v="84735"/>
    <n v="0.15"/>
    <x v="2"/>
    <s v="no"/>
    <x v="3"/>
    <n v="17810"/>
    <n v="22.31"/>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1EJ5MM5M"/>
    <s v="Canon Pixma Mg2577S All-In-One Inkjet Colour Printer With 1 Additional Colour Cartridge"/>
    <x v="146"/>
    <x v="0"/>
    <n v="3498"/>
    <x v="0"/>
    <n v="3875"/>
    <n v="13554750"/>
    <n v="0.1"/>
    <x v="6"/>
    <s v="no"/>
    <x v="12"/>
    <n v="12185"/>
    <n v="15.585000000000001"/>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1EY310UM"/>
    <s v="Philips Gc181 Heavy Weight 1000-Watt Dry Iron, Pack Of 1"/>
    <x v="147"/>
    <x v="2"/>
    <n v="1321"/>
    <x v="0"/>
    <n v="1545"/>
    <n v="2040945"/>
    <n v="0.14000000000000001"/>
    <x v="2"/>
    <s v="no"/>
    <x v="2"/>
    <n v="15453"/>
    <n v="19.7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EZ0X3L8"/>
    <s v="Sandisk Ultra 64 Gb Usb Pen Drives (Sdddc2-064G-I35, Black, Silver)"/>
    <x v="148"/>
    <x v="0"/>
    <n v="729"/>
    <x v="0"/>
    <n v="1650"/>
    <n v="1202850"/>
    <n v="0.56000000000000005"/>
    <x v="0"/>
    <s v="yes"/>
    <x v="2"/>
    <n v="82356"/>
    <n v="86.655999999999992"/>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1F25X6RQ"/>
    <s v="Samsung Ehs64 Ehs64Avfwecinu Hands-Free Wired In Ear Earphones With Mic With Remote Note (White)"/>
    <x v="149"/>
    <x v="1"/>
    <n v="499"/>
    <x v="1"/>
    <n v="499"/>
    <n v="249001"/>
    <n v="0"/>
    <x v="6"/>
    <s v="no"/>
    <x v="1"/>
    <n v="31539"/>
    <n v="35.739000000000004"/>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s v="Samsung Original Ehs64 Wired In Ear Earphones With Mic, Black"/>
    <x v="150"/>
    <x v="1"/>
    <n v="949"/>
    <x v="0"/>
    <n v="999"/>
    <n v="948051"/>
    <n v="0.05"/>
    <x v="6"/>
    <s v="no"/>
    <x v="1"/>
    <n v="31539"/>
    <n v="35.739000000000004"/>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1F7B2JCI"/>
    <s v="Dynore Stainless Steel Set Of 4 Measuring Cup And 4 Measuring Spoon"/>
    <x v="151"/>
    <x v="2"/>
    <n v="184"/>
    <x v="2"/>
    <n v="450"/>
    <n v="82800"/>
    <n v="0.59"/>
    <x v="0"/>
    <s v="yes"/>
    <x v="1"/>
    <n v="4971"/>
    <n v="9.1709999999999994"/>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1FSYQ2A4"/>
    <s v="Boat Rockerz 400 Bluetooth On Ear Headphones With Mic With Upto 8 Hours Playback &amp; Soft Padded Ear Cushions(Grey/Green)"/>
    <x v="152"/>
    <x v="1"/>
    <n v="1399"/>
    <x v="0"/>
    <n v="2990"/>
    <n v="4183010"/>
    <n v="0.53"/>
    <x v="0"/>
    <s v="yes"/>
    <x v="0"/>
    <n v="97175"/>
    <n v="101.27499999999999"/>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1FSYQ2A4"/>
    <s v="Boat Rockerz 400 Bluetooth On Ear Headphones With Mic With Upto 8 Hours Playback &amp; Soft Padded Ear Cushions(Grey/Green)"/>
    <x v="152"/>
    <x v="1"/>
    <n v="1399"/>
    <x v="0"/>
    <n v="2990"/>
    <n v="4183010"/>
    <n v="0.53"/>
    <x v="0"/>
    <s v="yes"/>
    <x v="0"/>
    <n v="97174"/>
    <n v="101.2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1GFTEV5Y"/>
    <s v="Pigeon By Stovekraft Cruise 1800 Watt Induction Cooktop (Black)"/>
    <x v="153"/>
    <x v="2"/>
    <n v="1699"/>
    <x v="0"/>
    <n v="3193"/>
    <n v="5424907"/>
    <n v="0.47"/>
    <x v="1"/>
    <s v="no"/>
    <x v="10"/>
    <n v="54032"/>
    <n v="57.831999999999994"/>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1GGKYKQM"/>
    <s v="Amazon Basics Usb Type-C To Usb-A 2.0 Male Fast Charging Cable For Laptop - 3 Feet (0.9 Meters), Black"/>
    <x v="85"/>
    <x v="0"/>
    <n v="219"/>
    <x v="1"/>
    <n v="700"/>
    <n v="153300"/>
    <n v="0.69"/>
    <x v="7"/>
    <s v="yes"/>
    <x v="2"/>
    <n v="20053"/>
    <n v="24.35300000000000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1GGKYKQM"/>
    <s v="Amazon Basics Usb Type-C To Usb-A 2.0 Male Fast Charging Cable For Laptop - 3 Feet (0.9 Meters), Black"/>
    <x v="85"/>
    <x v="0"/>
    <n v="219"/>
    <x v="1"/>
    <n v="700"/>
    <n v="153300"/>
    <n v="0.69"/>
    <x v="7"/>
    <s v="yes"/>
    <x v="2"/>
    <n v="20053"/>
    <n v="24.35300000000000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1GGKYKQM"/>
    <s v="Amazon Basics Usb Type-C To Usb-A 2.0 Male Fast Charging Cable For Laptop - 3 Feet (0.9 Meters), Black"/>
    <x v="85"/>
    <x v="0"/>
    <n v="219"/>
    <x v="1"/>
    <n v="700"/>
    <n v="153300"/>
    <n v="0.69"/>
    <x v="7"/>
    <s v="yes"/>
    <x v="2"/>
    <n v="20052"/>
    <n v="24.3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1GGKZ0V6"/>
    <s v="Amazonbasics Usb Type-C To Usb Type-C 2.0 Cable - 3 Feet Laptop (0.9 Meters) - White"/>
    <x v="154"/>
    <x v="0"/>
    <n v="329"/>
    <x v="1"/>
    <n v="845"/>
    <n v="278005"/>
    <n v="0.61"/>
    <x v="7"/>
    <s v="yes"/>
    <x v="1"/>
    <n v="29746"/>
    <n v="33.94599999999999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0V6"/>
    <s v="Amazonbasics Usb Type-C To Usb Type-C 2.0 Cable - 3 Feet Laptop (0.9 Meters) - White"/>
    <x v="154"/>
    <x v="0"/>
    <n v="329"/>
    <x v="1"/>
    <n v="845"/>
    <n v="278005"/>
    <n v="0.61"/>
    <x v="7"/>
    <s v="yes"/>
    <x v="1"/>
    <n v="29746"/>
    <n v="33.94599999999999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1GGKZ4NU"/>
    <s v="Amazonbasics Usb Type-C To Usb Type-C 2.0 Cable For Charging Adapter, Smartphone - 9 Feet (2.7 Meters) - White"/>
    <x v="154"/>
    <x v="0"/>
    <n v="549"/>
    <x v="0"/>
    <n v="995"/>
    <n v="546255"/>
    <n v="0.45"/>
    <x v="1"/>
    <s v="no"/>
    <x v="1"/>
    <n v="29746"/>
    <n v="33.945999999999998"/>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1GZSQJPA"/>
    <s v="Philips Hl7756/00 Mixer Grinder, 750W, 3 Jars (Black)"/>
    <x v="155"/>
    <x v="2"/>
    <n v="3699"/>
    <x v="0"/>
    <n v="4295"/>
    <n v="15887205"/>
    <n v="0.14000000000000001"/>
    <x v="2"/>
    <s v="no"/>
    <x v="0"/>
    <n v="26543"/>
    <n v="30.643000000000001"/>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1HGCLUH6"/>
    <s v="Tp-Link N300 Wifi Wireless Router Tl-Wr845N | 300Mbps Wi-Fi Speed | Three 5Dbi High Gain Antennas | Ipv6 Compatible | Ap/Re/Wisp Mode | Parental Control | Guest Network"/>
    <x v="156"/>
    <x v="0"/>
    <n v="1149"/>
    <x v="0"/>
    <n v="1699"/>
    <n v="1952151"/>
    <n v="0.32"/>
    <x v="4"/>
    <s v="no"/>
    <x v="1"/>
    <n v="122478"/>
    <n v="126.6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HJI0FS2"/>
    <s v="Dell Ms116 1000Dpi Usb Wired Optical Mouse, Led Tracking, Scrolling Wheel, Plug And Play."/>
    <x v="157"/>
    <x v="0"/>
    <n v="299"/>
    <x v="1"/>
    <n v="650"/>
    <n v="194350"/>
    <n v="0.54"/>
    <x v="0"/>
    <s v="yes"/>
    <x v="3"/>
    <n v="33176"/>
    <n v="37.676000000000002"/>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1I1LDZGA"/>
    <s v="Pigeon Kessel Multipurpose Kettle (12173) 1.2 Litres With Stainless Steel Body, Used For Boiling Water And Milk, Tea, Coffee, Oats, Noodles, Soup Etc. 600 Watt (Black &amp; Silver)"/>
    <x v="158"/>
    <x v="2"/>
    <n v="1499"/>
    <x v="0"/>
    <n v="1775"/>
    <n v="2660725"/>
    <n v="0.16"/>
    <x v="2"/>
    <s v="no"/>
    <x v="5"/>
    <n v="14667"/>
    <n v="18.5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1IBRHE3E"/>
    <s v="Gizga Essentials Professional 3-In-1 Cleaning Kit For Camera, Lens, Binocular, Laptop, Tv, Monitor, Smartphone, Tablet (Includes: Cleaning Liquid 100Ml, Plush Microfiber Cloth, Dust Removal Brush)"/>
    <x v="159"/>
    <x v="1"/>
    <n v="299"/>
    <x v="1"/>
    <n v="499"/>
    <n v="149201"/>
    <n v="0.4"/>
    <x v="4"/>
    <s v="no"/>
    <x v="1"/>
    <n v="24432"/>
    <n v="28.63199999999999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IOZUHRS"/>
    <s v="Gizga Essentials Laptop Power Cable Cord- 3 Pin Adapter Isi Certified(1 Meter/3.3 Feet)"/>
    <x v="160"/>
    <x v="0"/>
    <n v="179"/>
    <x v="2"/>
    <n v="499"/>
    <n v="89321"/>
    <n v="0.64"/>
    <x v="7"/>
    <s v="yes"/>
    <x v="0"/>
    <n v="10174"/>
    <n v="14.273999999999999"/>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1J0XWYKQ"/>
    <s v="Logitech B170 Wireless Mouse, 2.4 Ghz With Usb Nano Receiver, Optical Tracking, 12-Months Battery Life, Ambidextrous, Pc/Mac/Laptop - Black"/>
    <x v="161"/>
    <x v="0"/>
    <n v="599"/>
    <x v="0"/>
    <n v="895"/>
    <n v="536105"/>
    <n v="0.33"/>
    <x v="4"/>
    <s v="no"/>
    <x v="4"/>
    <n v="61314"/>
    <n v="65.713999999999999"/>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1J1CFO5I"/>
    <s v="Redgear Mp35 Speed-Type Gaming Mousepad (Black/Red)"/>
    <x v="162"/>
    <x v="0"/>
    <n v="299"/>
    <x v="1"/>
    <n v="550"/>
    <n v="164450"/>
    <n v="0.46"/>
    <x v="1"/>
    <s v="no"/>
    <x v="11"/>
    <n v="33434"/>
    <n v="38.033999999999999"/>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1J8S6X2I"/>
    <s v="Amazonbasics 6 Feet Displayport To Displayport Cable - (Not Hdmi Cable) (Gold)"/>
    <x v="163"/>
    <x v="0"/>
    <n v="499"/>
    <x v="1"/>
    <n v="1100"/>
    <n v="548900"/>
    <n v="0.55000000000000004"/>
    <x v="0"/>
    <s v="yes"/>
    <x v="4"/>
    <n v="25177"/>
    <n v="29.57699999999999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1JOFKL0A"/>
    <s v="Canon Pixma E477 All-In-One Wireless Ink Efficient Colour Printer (White/Blue)"/>
    <x v="164"/>
    <x v="0"/>
    <n v="5299"/>
    <x v="0"/>
    <n v="6355"/>
    <n v="33675145"/>
    <n v="0.17"/>
    <x v="2"/>
    <s v="no"/>
    <x v="5"/>
    <n v="8280"/>
    <n v="12.18"/>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1KCSGBU2"/>
    <s v="Philips Air Purifier Ac2887/20,Vitashield Intelligent Purification,Long Hepa Filter Life Upto 17000 Hours,Removes 99.9% Airborne Viruses &amp; Bacteria,99.97% Airborne Pollutants,Ideal For Master Bedroom"/>
    <x v="165"/>
    <x v="2"/>
    <n v="14499"/>
    <x v="0"/>
    <n v="23559"/>
    <n v="341581941"/>
    <n v="0.38"/>
    <x v="4"/>
    <s v="no"/>
    <x v="2"/>
    <n v="2026"/>
    <n v="6.325999999999999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1KK0HU3Y"/>
    <s v="Hp Z3700 Wireless Optical Mouse With Usb Receiver And 2.4Ghz Wireless Connection/ 1200Dpi / 16 Months Long Battery Life /Ambidextrous And Slim Design (Modern Gold)"/>
    <x v="166"/>
    <x v="0"/>
    <n v="899"/>
    <x v="0"/>
    <n v="1499"/>
    <n v="1347601"/>
    <n v="0.4"/>
    <x v="4"/>
    <s v="no"/>
    <x v="1"/>
    <n v="23174"/>
    <n v="27.373999999999999"/>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1L6MT7E0"/>
    <s v="Philips Ac1215/20 Air Purifier, Removes 99.97% Airborne Pollutants, 4-Stage Filtration With True Hepa Filter (White)"/>
    <x v="167"/>
    <x v="2"/>
    <n v="8799"/>
    <x v="0"/>
    <n v="11995"/>
    <n v="105544005"/>
    <n v="0.27"/>
    <x v="3"/>
    <s v="no"/>
    <x v="0"/>
    <n v="4157"/>
    <n v="8.256999999999999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1L7C4IU2"/>
    <s v="Havells Ambrose 1200Mm Ceiling Fan (Pearl White Wood)"/>
    <x v="168"/>
    <x v="2"/>
    <n v="2199"/>
    <x v="0"/>
    <n v="3045"/>
    <n v="6695955"/>
    <n v="0.28000000000000003"/>
    <x v="3"/>
    <s v="no"/>
    <x v="1"/>
    <n v="2686"/>
    <n v="6.8860000000000001"/>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1L8ZNWN2"/>
    <s v="Hp V236W Usb 2.0 64Gb Pen Drive, Metal"/>
    <x v="169"/>
    <x v="0"/>
    <n v="475"/>
    <x v="1"/>
    <n v="1500"/>
    <n v="712500"/>
    <n v="0.68"/>
    <x v="7"/>
    <s v="yes"/>
    <x v="1"/>
    <n v="64273"/>
    <n v="68.472999999999999"/>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1LONQBDG"/>
    <s v="Amazonbasics Usb Type-C To Micro-B 2.0 Cable - 6 Inches (15.2 Centimeters) - White"/>
    <x v="154"/>
    <x v="0"/>
    <n v="349"/>
    <x v="1"/>
    <n v="899"/>
    <n v="313751"/>
    <n v="0.61"/>
    <x v="7"/>
    <s v="yes"/>
    <x v="0"/>
    <n v="14896"/>
    <n v="18.996000000000002"/>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1LWYDEQ7"/>
    <s v="Pigeon Polypropylene Mini Handy And Compact Chopper With 3 Blades For Effortlessly Chopping Vegetables And Fruits For Your Kitchen (12420, Green, 400 Ml)"/>
    <x v="170"/>
    <x v="2"/>
    <n v="199"/>
    <x v="2"/>
    <n v="495"/>
    <n v="98505"/>
    <n v="0.6"/>
    <x v="0"/>
    <s v="yes"/>
    <x v="0"/>
    <n v="270563"/>
    <n v="274.66300000000001"/>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1LY9W8AF"/>
    <s v="Cello Eliza Plastic Laundry Bag/Basket, 50 Litres, Light Grey"/>
    <x v="171"/>
    <x v="2"/>
    <n v="998.06"/>
    <x v="0"/>
    <n v="1282"/>
    <n v="1279512.92"/>
    <n v="0.22"/>
    <x v="3"/>
    <s v="no"/>
    <x v="1"/>
    <n v="7274"/>
    <n v="11.4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1LYLJ99X"/>
    <s v="Hp V222W 64Gb Usb 2.0 Pen Drive (Silver)"/>
    <x v="172"/>
    <x v="0"/>
    <n v="449"/>
    <x v="1"/>
    <n v="1300"/>
    <n v="583700"/>
    <n v="0.65"/>
    <x v="7"/>
    <s v="yes"/>
    <x v="1"/>
    <n v="4959"/>
    <n v="9.158999999999998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LYU3BZF"/>
    <s v="Havells Ambrose 1200Mm Ceiling Fan (Gold Mist Wood)"/>
    <x v="168"/>
    <x v="2"/>
    <n v="2199"/>
    <x v="0"/>
    <n v="3190"/>
    <n v="7014810"/>
    <n v="0.31"/>
    <x v="4"/>
    <s v="no"/>
    <x v="2"/>
    <n v="9650"/>
    <n v="13.9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1M0505SJ"/>
    <s v="Orient Electric Apex-Fx 1200Mm Ultra High Speed 400 Rpm Ceiling Fan (Brown)"/>
    <x v="173"/>
    <x v="2"/>
    <n v="1400"/>
    <x v="0"/>
    <n v="2485"/>
    <n v="3479000"/>
    <n v="0.44"/>
    <x v="1"/>
    <s v="no"/>
    <x v="0"/>
    <n v="19998"/>
    <n v="24.09799999999999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1M265AAK"/>
    <s v="Morphy Richards Aristo 2000 Watts Ptc Room Heater (White)"/>
    <x v="174"/>
    <x v="2"/>
    <n v="3711"/>
    <x v="0"/>
    <n v="4495"/>
    <n v="16680945"/>
    <n v="0.17"/>
    <x v="2"/>
    <s v="no"/>
    <x v="2"/>
    <n v="356"/>
    <n v="4.6559999999999997"/>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1M4GGIVU"/>
    <s v="Tizum High Speed Hdmi Cable With Ethernet | Supports 3D 4K | For All Hdmi Devices Laptop Computer Gaming Console Tv Set Top Box (1.5 Meter/ 5 Feet)"/>
    <x v="175"/>
    <x v="1"/>
    <n v="199"/>
    <x v="2"/>
    <n v="699"/>
    <n v="139101"/>
    <n v="0.72"/>
    <x v="5"/>
    <s v="yes"/>
    <x v="1"/>
    <n v="12153"/>
    <n v="16.35300000000000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4GGIVU"/>
    <s v="Tizum High Speed Hdmi Cable With Ethernet | Supports 3D 4K | For All Hdmi Devices Laptop Computer Gaming Console Tv Set Top Box (1.5 Meter/ 5 Feet)"/>
    <x v="175"/>
    <x v="1"/>
    <n v="199"/>
    <x v="2"/>
    <n v="699"/>
    <n v="139101"/>
    <n v="0.72"/>
    <x v="5"/>
    <s v="yes"/>
    <x v="1"/>
    <n v="12153"/>
    <n v="16.353000000000002"/>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1M5967SY"/>
    <s v="Tizum High Speed Hdmi Cable Aura -Gold Plated-High Speed Data 10.2Gbps, 3D, 4K, Hd 1080P (10 Ft/ 3 M)"/>
    <x v="175"/>
    <x v="1"/>
    <n v="379"/>
    <x v="1"/>
    <n v="999"/>
    <n v="378621"/>
    <n v="0.62"/>
    <x v="7"/>
    <s v="yes"/>
    <x v="1"/>
    <n v="12153"/>
    <n v="16.353000000000002"/>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M5B0TPW"/>
    <s v="Borosil Chef Delite Bch20Dbb21 300-Watt Chopper (Black)"/>
    <x v="176"/>
    <x v="2"/>
    <n v="1819"/>
    <x v="0"/>
    <n v="2490"/>
    <n v="4529310"/>
    <n v="0.27"/>
    <x v="3"/>
    <s v="no"/>
    <x v="4"/>
    <n v="7946"/>
    <n v="12.3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1M5F614J"/>
    <s v="Morphy Richards Ofr Room Heater, 09 Fin 2000 Watts Oil Filled Room Heater , Isi Approved (Ofr 9 Grey)"/>
    <x v="177"/>
    <x v="2"/>
    <n v="6549"/>
    <x v="0"/>
    <n v="13999"/>
    <n v="91679451"/>
    <n v="0.53"/>
    <x v="0"/>
    <s v="yes"/>
    <x v="9"/>
    <n v="2961"/>
    <n v="6.9610000000000003"/>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1M6453MB"/>
    <s v="Prestige Delight Prwo Electric Rice Cooker (1 L, White)"/>
    <x v="178"/>
    <x v="2"/>
    <n v="2280"/>
    <x v="0"/>
    <n v="3045"/>
    <n v="6942600"/>
    <n v="0.25"/>
    <x v="3"/>
    <s v="no"/>
    <x v="0"/>
    <n v="4118"/>
    <n v="8.2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1M69WCZ6"/>
    <s v="Allin Exporters J66 Ultrasonic Humidifier Cool Mist Air Purifier For Dryness, Cold &amp; Cough Large Capacity For Room, Baby, Plants, Bedroom (2.4 L) (1 Year Warranty)"/>
    <x v="179"/>
    <x v="2"/>
    <n v="2249"/>
    <x v="0"/>
    <n v="3550"/>
    <n v="7983950"/>
    <n v="0.37"/>
    <x v="4"/>
    <s v="no"/>
    <x v="9"/>
    <n v="3973"/>
    <n v="7.9729999999999999"/>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1M72LILF"/>
    <s v="Logitech M221 Wireless Mouse, Silent Buttons, 2.4 Ghz With Usb Mini Receiver, 1000 Dpi Optical Tracking, 18-Month Battery Life, Ambidextrous Pc / Mac / Laptop - Charcoal Grey"/>
    <x v="180"/>
    <x v="0"/>
    <n v="799"/>
    <x v="0"/>
    <n v="1295"/>
    <n v="1034705"/>
    <n v="0.38"/>
    <x v="4"/>
    <s v="no"/>
    <x v="4"/>
    <n v="34852"/>
    <n v="39.251999999999995"/>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1MF8MB65"/>
    <s v="Boat Bassheads 225 In Ear Wired Earphones With Mic(Blue)"/>
    <x v="181"/>
    <x v="1"/>
    <n v="699"/>
    <x v="0"/>
    <n v="999"/>
    <n v="698301"/>
    <n v="0.3"/>
    <x v="3"/>
    <s v="no"/>
    <x v="0"/>
    <n v="273189"/>
    <n v="277.2890000000000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MQ2A86A"/>
    <s v="Logitech M331 Silent Plus Wireless Mouse, 2.4Ghz With Usb Nano Receiver, 1000 Dpi Optical Tracking, 3 Buttons, 24 Month Life Battery, Pc/Mac/Laptop - Black"/>
    <x v="182"/>
    <x v="0"/>
    <n v="1295"/>
    <x v="0"/>
    <n v="1645"/>
    <n v="2130275"/>
    <n v="0.21"/>
    <x v="3"/>
    <s v="no"/>
    <x v="11"/>
    <n v="12375"/>
    <n v="16.975000000000001"/>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1MQZ7J8K"/>
    <s v="Prestige Electric Kettle Pkoss - 1500Watts, Steel (1.5Ltr), Black"/>
    <x v="183"/>
    <x v="2"/>
    <n v="749"/>
    <x v="0"/>
    <n v="1445"/>
    <n v="1082305"/>
    <n v="0.48"/>
    <x v="1"/>
    <s v="no"/>
    <x v="5"/>
    <n v="63350"/>
    <n v="67.25"/>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MRARGBW"/>
    <s v="Eco Crystal J 5 Inch Cartridge (Pack Of 2)"/>
    <x v="184"/>
    <x v="2"/>
    <n v="199"/>
    <x v="2"/>
    <n v="400"/>
    <n v="79600"/>
    <n v="0.5"/>
    <x v="1"/>
    <s v="yes"/>
    <x v="0"/>
    <n v="1379"/>
    <n v="5.478999999999999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1MUAUOCX"/>
    <s v="Sujata Chutney Steel Jar, 400 Ml, (White), Stainless Steel"/>
    <x v="185"/>
    <x v="2"/>
    <n v="688"/>
    <x v="0"/>
    <n v="747"/>
    <n v="513936"/>
    <n v="0.08"/>
    <x v="6"/>
    <s v="no"/>
    <x v="3"/>
    <n v="2280"/>
    <n v="6.7799999999999994"/>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1MY839VW"/>
    <s v="Orient Electric Fabrijoy Difj10Bp 1000-Watt Dry Iron, Non-Stick (White And Blue)"/>
    <x v="186"/>
    <x v="2"/>
    <n v="549"/>
    <x v="0"/>
    <n v="1090"/>
    <n v="598410"/>
    <n v="0.5"/>
    <x v="1"/>
    <s v="yes"/>
    <x v="1"/>
    <n v="13029"/>
    <n v="17.22899999999999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1N1XVVLC"/>
    <s v="Bajaj Ofr Room Heater, 13 Fin 2900 Watts Oil Filled Room Heater With 400W Ptc Ceramic Fan Heater, Isi Approved (Majesty 13F Plus Black)"/>
    <x v="187"/>
    <x v="2"/>
    <n v="9590"/>
    <x v="0"/>
    <n v="15999"/>
    <n v="153430410"/>
    <n v="0.4"/>
    <x v="4"/>
    <s v="no"/>
    <x v="0"/>
    <n v="1017"/>
    <n v="5.116999999999999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1N4EV2TL"/>
    <s v="Logitech Mk240 Nano Wireless Usb Keyboard And Mouse Set, 12 Function Keys 2.4Ghz Wireless, 1000Dpi, Spill-Resistant Design, Pc/Mac, Black/Chartreuse Yellow"/>
    <x v="188"/>
    <x v="0"/>
    <n v="1495"/>
    <x v="0"/>
    <n v="1995"/>
    <n v="2982525"/>
    <n v="0.25"/>
    <x v="3"/>
    <s v="no"/>
    <x v="2"/>
    <n v="7241"/>
    <n v="11.5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1N6IJG0F"/>
    <s v="Morphy Richards Daisy 1000W Dry Iron With American Heritage Non-Stick Coated Soleplate, White"/>
    <x v="189"/>
    <x v="2"/>
    <n v="559"/>
    <x v="0"/>
    <n v="1010"/>
    <n v="564590"/>
    <n v="0.45"/>
    <x v="1"/>
    <s v="no"/>
    <x v="0"/>
    <n v="17325"/>
    <n v="21.424999999999997"/>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1N6LU1VF"/>
    <s v="Sandisk Ultra Dual 64 Gb Usb 3.0 Otg Pen Drive (Black)"/>
    <x v="190"/>
    <x v="0"/>
    <n v="579"/>
    <x v="0"/>
    <n v="1400"/>
    <n v="810600"/>
    <n v="0.59"/>
    <x v="0"/>
    <s v="yes"/>
    <x v="2"/>
    <n v="189104"/>
    <n v="193.40400000000002"/>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1N90RZ4M"/>
    <s v="Tata Sky Universal Remote"/>
    <x v="191"/>
    <x v="1"/>
    <n v="230"/>
    <x v="1"/>
    <n v="499"/>
    <n v="114770"/>
    <n v="0.54"/>
    <x v="0"/>
    <s v="yes"/>
    <x v="6"/>
    <n v="2960"/>
    <n v="6.66"/>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1NBX5RSB"/>
    <s v="Hp 65W Ac Laptops Charger Adapter 4.5Mm For Hp Pavilion Black (Without Power Cable)"/>
    <x v="192"/>
    <x v="0"/>
    <n v="770"/>
    <x v="0"/>
    <n v="1547"/>
    <n v="1191190"/>
    <n v="0.5"/>
    <x v="1"/>
    <s v="yes"/>
    <x v="2"/>
    <n v="2585"/>
    <n v="6.8849999999999998"/>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1NCVJMKX"/>
    <s v="Shoptoshop Electric Lint Remover, Best Lint Shaver For Clothes,Lint Remover For Woolen Clothes ,Lint Remover For Sweaters"/>
    <x v="193"/>
    <x v="2"/>
    <n v="499"/>
    <x v="1"/>
    <n v="999"/>
    <n v="498501"/>
    <n v="0.5"/>
    <x v="1"/>
    <s v="yes"/>
    <x v="0"/>
    <n v="4859"/>
    <n v="8.9589999999999996"/>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6XDKWLJH"/>
    <s v="Western Digital Wd 1.5Tb Elements Portable Hard Disk Drive, Usb 3.0, Compatible With Pc, Ps4 And Xbox, External Hdd (Wdbu6Y0015Bbk-Wesn)"/>
    <x v="194"/>
    <x v="0"/>
    <n v="4449"/>
    <x v="0"/>
    <n v="5734"/>
    <n v="25510566"/>
    <n v="0.22"/>
    <x v="3"/>
    <s v="no"/>
    <x v="4"/>
    <n v="25006"/>
    <n v="29.405999999999999"/>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6XFTHCNY"/>
    <s v="Cablecreation Rca To 3.5Mm Male Audio Cable, 3.5Mm To 2Rca Cable Male Rca Cable,Y Splitter Stereo Jack Cable For Home Theater,Subwoofer, Receiver, Speakers And More (3Feet/0.9Meter,Black)"/>
    <x v="195"/>
    <x v="1"/>
    <n v="439"/>
    <x v="1"/>
    <n v="758"/>
    <n v="332762"/>
    <n v="0.42"/>
    <x v="1"/>
    <s v="no"/>
    <x v="1"/>
    <n v="4296"/>
    <n v="8.4960000000000004"/>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GWRKYT"/>
    <s v="Kodak 80 Cm (32 Inches) Hd Ready Led Tv Kodak 32Hdx900S (Black)"/>
    <x v="196"/>
    <x v="1"/>
    <n v="7999"/>
    <x v="0"/>
    <n v="15999"/>
    <n v="127976001"/>
    <n v="0.5"/>
    <x v="1"/>
    <s v="yes"/>
    <x v="10"/>
    <n v="3022"/>
    <n v="6.821999999999999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6XMZV7RH"/>
    <s v="Atom Selves-Mh 200 Gm Digital Pocket Scale"/>
    <x v="197"/>
    <x v="2"/>
    <n v="308"/>
    <x v="1"/>
    <n v="499"/>
    <n v="153692"/>
    <n v="0.38"/>
    <x v="4"/>
    <s v="no"/>
    <x v="5"/>
    <n v="4584"/>
    <n v="8.4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6XPYRWV5"/>
    <s v="Pigeon By Stovekraft 2 Slice Auto Pop Up Toaster. A Smart Bread Toaster For Your Home (750 Watt) (Black)"/>
    <x v="153"/>
    <x v="2"/>
    <n v="1099"/>
    <x v="0"/>
    <n v="1795"/>
    <n v="1972705"/>
    <n v="0.39"/>
    <x v="4"/>
    <s v="no"/>
    <x v="1"/>
    <n v="4244"/>
    <n v="8.4439999999999991"/>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6XR9PR5X"/>
    <s v="Amazon Basics Hdmi Coupler,Black"/>
    <x v="198"/>
    <x v="1"/>
    <n v="209"/>
    <x v="1"/>
    <n v="600"/>
    <n v="125400"/>
    <n v="0.65"/>
    <x v="7"/>
    <s v="yes"/>
    <x v="4"/>
    <n v="18872"/>
    <n v="23.27199999999999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6XSK3XL6"/>
    <s v="Boat Dual Port Rapid Car Charger (Qualcomm Certified) With Quick Charge 3.0 + Free Micro Usb Cable - (Black)"/>
    <x v="199"/>
    <x v="1"/>
    <n v="571"/>
    <x v="0"/>
    <n v="999"/>
    <n v="570429"/>
    <n v="0.43"/>
    <x v="1"/>
    <s v="no"/>
    <x v="2"/>
    <n v="38221"/>
    <n v="42.520999999999994"/>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6Y36JKC3"/>
    <s v="Abode Kitchen Essential Measuring Cup &amp; Spoon For Spices | For Cooking And Baking Cake | Multipurpose Tablespoon Cups With Ring Holder | (Black)"/>
    <x v="200"/>
    <x v="2"/>
    <n v="149"/>
    <x v="2"/>
    <n v="300"/>
    <n v="44700"/>
    <n v="0.5"/>
    <x v="1"/>
    <s v="yes"/>
    <x v="0"/>
    <n v="4074"/>
    <n v="8.1739999999999995"/>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1113J7M"/>
    <s v="Sujata Powermatic Plus 900 Watts Juicer Mixer Grinder"/>
    <x v="201"/>
    <x v="2"/>
    <n v="5890"/>
    <x v="0"/>
    <n v="7506"/>
    <n v="44210340"/>
    <n v="0.22"/>
    <x v="3"/>
    <s v="no"/>
    <x v="3"/>
    <n v="7241"/>
    <n v="11.7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711PVX6Z"/>
    <s v="Amazonbasics Micro Usb Fast Charging Cable For Android Phones With Gold Plated Connectors (3 Feet, Black)"/>
    <x v="202"/>
    <x v="0"/>
    <n v="179"/>
    <x v="2"/>
    <n v="500"/>
    <n v="89500"/>
    <n v="0.64"/>
    <x v="7"/>
    <s v="yes"/>
    <x v="1"/>
    <n v="92595"/>
    <n v="96.795000000000002"/>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718ZN31Q"/>
    <s v="Rts‚Ñ¢ High Speed 3D Full Hd 1080P Support (10 Meters) Hdmi Male To Hdmi Male Cable Tv Lead 1.4V For All Hdmi Devices- Black (10M - 30 Feet)"/>
    <x v="203"/>
    <x v="1"/>
    <n v="598"/>
    <x v="0"/>
    <n v="4999"/>
    <n v="2989402"/>
    <n v="0.88"/>
    <x v="8"/>
    <s v="yes"/>
    <x v="1"/>
    <n v="910"/>
    <n v="5.1100000000000003"/>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71R3LHFM"/>
    <s v="Wonderchef Nutri-Blend Mixer, Grinder &amp; Blender | Powerful 400W 22000 Rpm Motor | Stainless Steel Blades | 3 Unbreakable Jars | 2 Years Warranty | Online Recipe Book By Chef Sanjeev Kapoor | Black"/>
    <x v="109"/>
    <x v="2"/>
    <n v="2899"/>
    <x v="0"/>
    <n v="5500"/>
    <n v="15944500"/>
    <n v="0.47"/>
    <x v="1"/>
    <s v="no"/>
    <x v="10"/>
    <n v="8958"/>
    <n v="12.757999999999999"/>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71SDRGWL"/>
    <s v="Boat Type-C A400 Type-C To Usb A Cable For All Type C Phones (Lg Nexus 5X), 1Mtr(Black)"/>
    <x v="204"/>
    <x v="0"/>
    <n v="349"/>
    <x v="1"/>
    <n v="699"/>
    <n v="243951"/>
    <n v="0.5"/>
    <x v="1"/>
    <s v="yes"/>
    <x v="2"/>
    <n v="20850"/>
    <n v="25.150000000000002"/>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71VMP1Z4"/>
    <s v="Lripl Compatible Sony Bravia Lcd/Led Remote Works With Almost All Sony Led/Lcd Tv'S"/>
    <x v="205"/>
    <x v="1"/>
    <n v="399"/>
    <x v="1"/>
    <n v="399"/>
    <n v="159201"/>
    <n v="0"/>
    <x v="6"/>
    <s v="no"/>
    <x v="5"/>
    <n v="1951"/>
    <n v="5.8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VNHMX2"/>
    <s v="Philips Daily Collection Hd2582/00 830-Watt 2-Slice Pop-Up Toaster (White)"/>
    <x v="206"/>
    <x v="2"/>
    <n v="2095"/>
    <x v="0"/>
    <n v="2095"/>
    <n v="4389025"/>
    <n v="0"/>
    <x v="6"/>
    <s v="no"/>
    <x v="3"/>
    <n v="7949"/>
    <n v="12.4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71Z8M4KX"/>
    <s v="Boat Bassheads 100 In-Ear Wired Headphones With Mic (Black)"/>
    <x v="207"/>
    <x v="1"/>
    <n v="365"/>
    <x v="1"/>
    <n v="999"/>
    <n v="364635"/>
    <n v="0.63"/>
    <x v="7"/>
    <s v="yes"/>
    <x v="0"/>
    <n v="363711"/>
    <n v="367.81100000000004"/>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7222HQKP"/>
    <s v="Orico 2.5&quot;(6.3Cm) Usb 3.0 Hdd Enclosure Case Cover For Sata Ssd Hdd | Sata Ssd Hdd Enclosure High Speed Usb 3.0 | Tool Free Installation | Black"/>
    <x v="208"/>
    <x v="0"/>
    <n v="657"/>
    <x v="0"/>
    <n v="999"/>
    <n v="656343"/>
    <n v="0.34"/>
    <x v="4"/>
    <s v="no"/>
    <x v="2"/>
    <n v="13944"/>
    <n v="18.2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7232M876"/>
    <s v="Amazonbasics Micro Usb Fast Charging Cable For Android Smartphone,Personal Computer,Printer With Gold Plated Connectors (6 Feet, Black)"/>
    <x v="202"/>
    <x v="0"/>
    <n v="199"/>
    <x v="2"/>
    <n v="395"/>
    <n v="78605"/>
    <n v="0.5"/>
    <x v="1"/>
    <s v="yes"/>
    <x v="1"/>
    <n v="92595"/>
    <n v="96.79500000000000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232M876"/>
    <s v="Amazonbasics Micro Usb Fast Charging Cable For Android Smartphone,Personal Computer,Printer With Gold Plated Connectors (6 Feet, Black)"/>
    <x v="202"/>
    <x v="0"/>
    <n v="199"/>
    <x v="2"/>
    <n v="395"/>
    <n v="78605"/>
    <n v="0.5"/>
    <x v="1"/>
    <s v="yes"/>
    <x v="1"/>
    <n v="92595"/>
    <n v="96.795000000000002"/>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72J83V9W"/>
    <s v="Philips Powerpro Fc9352/01 Compact Bagless Vacuum Cleaner (Blue)"/>
    <x v="209"/>
    <x v="2"/>
    <n v="8999"/>
    <x v="0"/>
    <n v="9995"/>
    <n v="89945005"/>
    <n v="0.1"/>
    <x v="6"/>
    <s v="no"/>
    <x v="4"/>
    <n v="17994"/>
    <n v="22.393999999999998"/>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72NCN9M4"/>
    <s v="American Micronic- Imported Wet &amp; Dry Vacuum Cleaner, 21 Litre Stainless Steel With Blower &amp; Hepa Filter, 1600 Watts 100% Copper Motor 28 Kpa Suction With Washable Reusable Dust Bag (Red/Black/Steel)-Ami-Vcd21-1600Wdx"/>
    <x v="210"/>
    <x v="2"/>
    <n v="8886"/>
    <x v="0"/>
    <n v="11850"/>
    <n v="105299100"/>
    <n v="0.25"/>
    <x v="3"/>
    <s v="no"/>
    <x v="1"/>
    <n v="3065"/>
    <n v="7.2650000000000006"/>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73BRXPZX"/>
    <s v="Lenovo 300 Wired Plug &amp; Play Usb Mouse, High Resolution 1600 Dpi Optical Sensor, 3-Button Design With Clickable Scroll Wheel, Ambidextrous, Ergonomic Mouse For Comfortable All-Day Grip (Gx30M39704)"/>
    <x v="211"/>
    <x v="0"/>
    <n v="289"/>
    <x v="1"/>
    <n v="590"/>
    <n v="170510"/>
    <n v="0.51"/>
    <x v="0"/>
    <s v="yes"/>
    <x v="4"/>
    <n v="25886"/>
    <n v="30.286000000000001"/>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46JGVDS"/>
    <s v="Elv Car Mount Adjustable Car Phone Holder Universal Long Arm, Windshield For Smartphones - Black"/>
    <x v="212"/>
    <x v="1"/>
    <n v="349"/>
    <x v="1"/>
    <n v="999"/>
    <n v="348651"/>
    <n v="0.65"/>
    <x v="7"/>
    <s v="yes"/>
    <x v="5"/>
    <n v="46399"/>
    <n v="50.2989999999999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746N6WML"/>
    <s v="Parker Vector Camouflage Gift Set - Roller Ball Pen &amp; Parker Logo Keychain (Black Body, Blue Ink), 2 Piece Set"/>
    <x v="213"/>
    <x v="3"/>
    <n v="341"/>
    <x v="1"/>
    <n v="450"/>
    <n v="153450"/>
    <n v="0.24"/>
    <x v="3"/>
    <s v="no"/>
    <x v="2"/>
    <n v="2493"/>
    <n v="6.79299999999999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47VDH9L"/>
    <s v="Inalsa Hand Blender 1000 Watt With Chopper, Whisker, 600 Ml Multipurpose Jar|Variable Speed And Turbo Speed Function |100% Copper Motor |Low Noise |Anti-Splash Technology|2 Year Warranty"/>
    <x v="214"/>
    <x v="2"/>
    <n v="2742"/>
    <x v="0"/>
    <n v="3995"/>
    <n v="10954290"/>
    <n v="0.31"/>
    <x v="4"/>
    <s v="no"/>
    <x v="4"/>
    <n v="11148"/>
    <n v="15.5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74CWD7MS"/>
    <s v="Digitek Dtr 550 Lw (67 Inch) Tripod For Dslr, Camera |Operating Height: 5.57 Feet | Maximum Load Capacity Up To 4.5Kg | Portable Lightweight Aluminum Tripod With 360 Degree Ball Head | Carry Bag Included (Black) (Dtr 550Lw)"/>
    <x v="215"/>
    <x v="1"/>
    <n v="1549"/>
    <x v="0"/>
    <n v="2495"/>
    <n v="3864755"/>
    <n v="0.38"/>
    <x v="4"/>
    <s v="no"/>
    <x v="4"/>
    <n v="15137"/>
    <n v="19.536999999999999"/>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752LL57V"/>
    <s v="Casio Mj-12D 150 Steps Check And Correct Desktop Calculator"/>
    <x v="216"/>
    <x v="3"/>
    <n v="440"/>
    <x v="1"/>
    <n v="440"/>
    <n v="193600"/>
    <n v="0"/>
    <x v="6"/>
    <s v="no"/>
    <x v="3"/>
    <n v="8610"/>
    <n v="13.11"/>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56CLQWL"/>
    <s v="Redgear Pro Wireless Gamepad With 2.4Ghz Wireless Technology, Integrated Dual Intensity Motor, Illuminated Keys For Pc(Compatible With Windows 7/8/8.1/10 Only)"/>
    <x v="217"/>
    <x v="0"/>
    <n v="1699"/>
    <x v="0"/>
    <n v="3999"/>
    <n v="6794301"/>
    <n v="0.57999999999999996"/>
    <x v="0"/>
    <s v="yes"/>
    <x v="1"/>
    <n v="25488"/>
    <n v="29.687999999999999"/>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756K5DYZ"/>
    <s v="Prestige Iris 750 Watt Mixer Grinder With 3 Stainless Steel Jar + 1 Juicer Jar (White And Blue)"/>
    <x v="218"/>
    <x v="2"/>
    <n v="3249"/>
    <x v="0"/>
    <n v="6295"/>
    <n v="20452455"/>
    <n v="0.48"/>
    <x v="1"/>
    <s v="no"/>
    <x v="5"/>
    <n v="43070"/>
    <n v="46.97"/>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756KCV5K"/>
    <s v="Prestige Pic 15.0+ 1900-Watt Induction Cooktop (Black)"/>
    <x v="219"/>
    <x v="2"/>
    <n v="3180"/>
    <x v="0"/>
    <n v="5295"/>
    <n v="16838100"/>
    <n v="0.4"/>
    <x v="4"/>
    <s v="no"/>
    <x v="1"/>
    <n v="6919"/>
    <n v="11.1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58F7KK7"/>
    <s v="Caprigo Heavy Duty Tv Wall Mount Bracket For 14 To 32 Inch Led/Hd/Smart Tv‚Äôs, Universal Fixed Tv Wall Mount Stand (M452)"/>
    <x v="220"/>
    <x v="1"/>
    <n v="399"/>
    <x v="1"/>
    <n v="999"/>
    <n v="398601"/>
    <n v="0.6"/>
    <x v="0"/>
    <s v="yes"/>
    <x v="9"/>
    <n v="1236"/>
    <n v="5.2359999999999998"/>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759QMF85"/>
    <s v="Tp-Link Ac750 Dual Band Wireless Cable Router, 4 10/100 Lan + 10/100 Wan Ports, Support Guest Network And Parental Control, 750Mbps Speed Wi-Fi, 3 Antennas (Archer C20) Blue, 2.4 Ghz"/>
    <x v="221"/>
    <x v="0"/>
    <n v="1529"/>
    <x v="0"/>
    <n v="2399"/>
    <n v="3668071"/>
    <n v="0.36"/>
    <x v="4"/>
    <s v="no"/>
    <x v="2"/>
    <n v="68409"/>
    <n v="72.709000000000003"/>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5DB1F13"/>
    <s v="Panasonic Eneloop Bq-Cc55N Advanced, Smart And Quick Charger For Aa &amp; Aaa Rechargeable Batteries, White"/>
    <x v="222"/>
    <x v="1"/>
    <n v="1500"/>
    <x v="0"/>
    <n v="1500"/>
    <n v="2250000"/>
    <n v="0"/>
    <x v="6"/>
    <s v="no"/>
    <x v="4"/>
    <n v="25996"/>
    <n v="30.396000000000001"/>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5JJ5NQC"/>
    <s v="Butterfly Smart Mixer Grinder, 750W, 4 Jars (Grey)"/>
    <x v="223"/>
    <x v="2"/>
    <n v="3199"/>
    <x v="0"/>
    <n v="4999"/>
    <n v="15991801"/>
    <n v="0.36"/>
    <x v="4"/>
    <s v="no"/>
    <x v="9"/>
    <n v="20869"/>
    <n v="24.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5K76YW1"/>
    <s v="Inalsa Hand Blender| Hand Mixer|Beater - Easy Mix, Powerful 250 Watt Motor | Variable 7 Speed Control | 1 Year Warranty | (White/Red)"/>
    <x v="224"/>
    <x v="2"/>
    <n v="979"/>
    <x v="0"/>
    <n v="1395"/>
    <n v="1365705"/>
    <n v="0.3"/>
    <x v="3"/>
    <s v="no"/>
    <x v="1"/>
    <n v="15252"/>
    <n v="19.45200000000000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75S9FVRY"/>
    <s v="Sujata Supermix, Mixer Grinder, 900 Watts, 3 Jars (White)"/>
    <x v="225"/>
    <x v="2"/>
    <n v="5490"/>
    <x v="0"/>
    <n v="7200"/>
    <n v="39528000"/>
    <n v="0.24"/>
    <x v="3"/>
    <s v="no"/>
    <x v="3"/>
    <n v="1408"/>
    <n v="5.9079999999999995"/>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5TJHWVC"/>
    <s v="Airtel Digital Tv Hd Set Top Box With 1 Month Basic Pack With Recording + Free Standard Installation"/>
    <x v="226"/>
    <x v="1"/>
    <n v="917"/>
    <x v="0"/>
    <n v="2299"/>
    <n v="2108183"/>
    <n v="0.6"/>
    <x v="0"/>
    <s v="yes"/>
    <x v="1"/>
    <n v="3300"/>
    <n v="7.5"/>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75ZTJ9XR"/>
    <s v="Amazonbasics High-Speed Braided Hdmi Cable - 3 Feet - Supports Ethernet, 3D, 4K And Audio Return (Black)"/>
    <x v="227"/>
    <x v="1"/>
    <n v="269"/>
    <x v="1"/>
    <n v="650"/>
    <n v="174850"/>
    <n v="0.59"/>
    <x v="0"/>
    <s v="yes"/>
    <x v="4"/>
    <n v="35877"/>
    <n v="40.277000000000001"/>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762HXMTF"/>
    <s v="Kent 11054 Alkaline Water Filter Pitcher 3.5 L | Chemical-Free Water With Balanced Ph Levels 8.0 To 9.5 | Solves Acidity Issue | Equipped With Carbon And Sediment Filter - Grey"/>
    <x v="228"/>
    <x v="2"/>
    <n v="1799"/>
    <x v="0"/>
    <n v="1950"/>
    <n v="3508050"/>
    <n v="0.08"/>
    <x v="6"/>
    <s v="no"/>
    <x v="5"/>
    <n v="1888"/>
    <n v="5.7880000000000003"/>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763K5HLQ"/>
    <s v="Instacuppa Milk Frother For Coffee - Handheld Battery-Operated Electric Milk And Coffee Frother, Stainless Steel Whisk And Stand, Portable Foam Maker For Coffee, Cappuccino, Lattes, And Egg Beaters"/>
    <x v="229"/>
    <x v="2"/>
    <n v="1099"/>
    <x v="0"/>
    <n v="1499"/>
    <n v="1647401"/>
    <n v="0.27"/>
    <x v="3"/>
    <s v="no"/>
    <x v="0"/>
    <n v="4401"/>
    <n v="8.500999999999999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765B3TH7"/>
    <s v="Gizga Essentials Hard Drive Case Shell, 6.35Cm/2.5-Inch, Portable Storage Organizer Bag For Earphone Usb Cable Power Bank Mobile Charger Digital Gadget Hard Disk, Water Resistance Material, Black"/>
    <x v="230"/>
    <x v="0"/>
    <n v="199"/>
    <x v="2"/>
    <n v="599"/>
    <n v="119201"/>
    <n v="0.67"/>
    <x v="7"/>
    <s v="yes"/>
    <x v="3"/>
    <n v="13568"/>
    <n v="18.06799999999999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6B8G5D8"/>
    <s v="Boya Bym1 Auxiliary Omnidirectional Lavalier Condenser Microphone With 20Ft Audio Cable (Black)"/>
    <x v="231"/>
    <x v="5"/>
    <n v="798"/>
    <x v="0"/>
    <n v="1995"/>
    <n v="1592010"/>
    <n v="0.6"/>
    <x v="0"/>
    <s v="yes"/>
    <x v="9"/>
    <n v="68664"/>
    <n v="72.664000000000001"/>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6VQS87V"/>
    <s v="Syska Sdi-07 1000 W Stellar With Golden American Heritage Soleplate Dry Iron (Blue)"/>
    <x v="232"/>
    <x v="2"/>
    <n v="457"/>
    <x v="1"/>
    <n v="799"/>
    <n v="365143"/>
    <n v="0.43"/>
    <x v="1"/>
    <s v="no"/>
    <x v="2"/>
    <n v="1868"/>
    <n v="6.1680000000000001"/>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77BTLQ67"/>
    <s v="Orient Electric Aura Neo Instant 3L Water Heater (Geyser), 5-Level Safety Shield, Stainless Steel Tank (White &amp; Turquoise)"/>
    <x v="233"/>
    <x v="2"/>
    <n v="2790"/>
    <x v="0"/>
    <n v="4890"/>
    <n v="13643100"/>
    <n v="0.43"/>
    <x v="1"/>
    <s v="no"/>
    <x v="5"/>
    <n v="588"/>
    <n v="4.4879999999999995"/>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7T3BG5L"/>
    <s v="Zebronics Zeb-Km2100 Multimedia Usb Keyboard Comes With 114 Keys Including 12 Dedicated Multimedia Keys &amp; With Rupee Key"/>
    <x v="234"/>
    <x v="0"/>
    <n v="329"/>
    <x v="1"/>
    <n v="399"/>
    <n v="131271"/>
    <n v="0.18"/>
    <x v="2"/>
    <s v="no"/>
    <x v="7"/>
    <n v="33735"/>
    <n v="37.335000000000001"/>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7Z65HSD"/>
    <s v="Boat A400 Usb Type-C To Usb-A 2.0 Male Data Cable, 2 Meter (Black)"/>
    <x v="235"/>
    <x v="0"/>
    <n v="299"/>
    <x v="1"/>
    <n v="999"/>
    <n v="298701"/>
    <n v="0.7"/>
    <x v="7"/>
    <s v="yes"/>
    <x v="2"/>
    <n v="20850"/>
    <n v="25.150000000000002"/>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77Z65HSD"/>
    <s v="Boat A400 Usb Type-C To Usb-A 2.0 Male Data Cable, 2 Meter (Black)"/>
    <x v="235"/>
    <x v="0"/>
    <n v="299"/>
    <x v="1"/>
    <n v="999"/>
    <n v="298701"/>
    <n v="0.7"/>
    <x v="7"/>
    <s v="yes"/>
    <x v="2"/>
    <n v="20850"/>
    <n v="25.150000000000002"/>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77Z65HSD"/>
    <s v="Boat A400 Usb Type-C To Usb-A 2.0 Male Data Cable, 2 Meter (Black)"/>
    <x v="235"/>
    <x v="0"/>
    <n v="299"/>
    <x v="1"/>
    <n v="999"/>
    <n v="298701"/>
    <n v="0.7"/>
    <x v="7"/>
    <s v="yes"/>
    <x v="2"/>
    <n v="20850"/>
    <n v="25.150000000000002"/>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789LZTCJ"/>
    <s v="Boat Rugged V3 Extra Tough Unbreakable Braided Micro Usb Cable 1.5 Meter (Black)"/>
    <x v="236"/>
    <x v="0"/>
    <n v="299"/>
    <x v="1"/>
    <n v="799"/>
    <n v="238901"/>
    <n v="0.63"/>
    <x v="7"/>
    <s v="yes"/>
    <x v="1"/>
    <n v="94364"/>
    <n v="98.56400000000000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789LZTCJ"/>
    <s v="Boat Rugged V3 Extra Tough Unbreakable Braided Micro Usb Cable 1.5 Meter (Black)"/>
    <x v="236"/>
    <x v="0"/>
    <n v="299"/>
    <x v="1"/>
    <n v="799"/>
    <n v="238901"/>
    <n v="0.63"/>
    <x v="7"/>
    <s v="yes"/>
    <x v="1"/>
    <n v="94363"/>
    <n v="98.563000000000002"/>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8G6ZF5Z"/>
    <s v="Oraimo 18W Usb &amp; Type-C Dual Output Super Fast Charger Wall Adapter Pe2.0&amp;Quick Charge 3.0 &amp; Power Delivery 3.0 Compatible For Iphone 13/13 Mini/13 Pro Max/12/12 Pro Max, Ipad Mini/Pro, Pixel, Galaxy, Airpods Pro"/>
    <x v="237"/>
    <x v="1"/>
    <n v="699"/>
    <x v="0"/>
    <n v="1199"/>
    <n v="838101"/>
    <n v="0.42"/>
    <x v="1"/>
    <s v="no"/>
    <x v="9"/>
    <n v="14404"/>
    <n v="18.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8G6ZF5Z"/>
    <s v="Oraimo 18W Usb &amp; Type-C Dual Output Super Fast Charger Wall Adapter Pe2.0&amp;Quick Charge 3.0 &amp; Power Delivery 3.0 Compatible For Iphone 13/13 Mini/13 Pro Max/12/12 Pro Max, Ipad Mini/Pro, Pixel, Galaxy, Airpods Pro"/>
    <x v="237"/>
    <x v="1"/>
    <n v="699"/>
    <x v="0"/>
    <n v="1199"/>
    <n v="838101"/>
    <n v="0.42"/>
    <x v="1"/>
    <s v="no"/>
    <x v="9"/>
    <n v="14403"/>
    <n v="18.40299999999999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78HG2ZPS"/>
    <s v="Butterfly Smart Wet Grinder, 2L (White) With Coconut Scrapper Attachment, Output - 150 W, Input 260 W"/>
    <x v="238"/>
    <x v="2"/>
    <n v="3657.66"/>
    <x v="0"/>
    <n v="5156"/>
    <n v="18858894.960000001"/>
    <n v="0.28999999999999998"/>
    <x v="3"/>
    <s v="no"/>
    <x v="5"/>
    <n v="12837"/>
    <n v="16.736999999999998"/>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8HRR1XV"/>
    <s v="Wacom One By Ctl-472/K0-Cx Digital Drawing Graphics Pen Tablet (Red &amp; Black) Small (6-Inch X 3.5-Inch)(15X8Cm) | Battery Free Cordless Pen With 2048 Pressure Level"/>
    <x v="239"/>
    <x v="0"/>
    <n v="3303"/>
    <x v="0"/>
    <n v="4699"/>
    <n v="15520797"/>
    <n v="0.3"/>
    <x v="3"/>
    <s v="no"/>
    <x v="4"/>
    <n v="13544"/>
    <n v="17.944000000000003"/>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78JBK4GX"/>
    <s v="Havells Instanio 1-Litre 3Kw Instant Water Heater (Geyser), White Blue"/>
    <x v="240"/>
    <x v="2"/>
    <n v="2599"/>
    <x v="0"/>
    <n v="4560"/>
    <n v="11851440"/>
    <n v="0.43"/>
    <x v="1"/>
    <s v="no"/>
    <x v="4"/>
    <n v="646"/>
    <n v="5.0460000000000003"/>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8JDNZJ8"/>
    <s v="Havells Instanio 3-Litre Instant Geyser (White/Blue)"/>
    <x v="241"/>
    <x v="2"/>
    <n v="3600"/>
    <x v="0"/>
    <n v="6190"/>
    <n v="22284000"/>
    <n v="0.42"/>
    <x v="1"/>
    <s v="no"/>
    <x v="2"/>
    <n v="11924"/>
    <n v="16.2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78JF6X9B"/>
    <s v="Havells Instanio 3-Litre 4.5Kw Instant Water Heater (Geyser), White Blue"/>
    <x v="241"/>
    <x v="2"/>
    <n v="3645"/>
    <x v="0"/>
    <n v="6070"/>
    <n v="22125150"/>
    <n v="0.4"/>
    <x v="4"/>
    <s v="no"/>
    <x v="1"/>
    <n v="561"/>
    <n v="4.761000000000000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78JT7LTD"/>
    <s v="Sujata Dynamix, Mixer Grinder, 900 Watts, 3 Jars (White)"/>
    <x v="242"/>
    <x v="2"/>
    <n v="6120"/>
    <x v="0"/>
    <n v="8073"/>
    <n v="49406760"/>
    <n v="0.24"/>
    <x v="3"/>
    <s v="no"/>
    <x v="11"/>
    <n v="2751"/>
    <n v="7.350999999999999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78KRFWQB"/>
    <s v="Havells Cista Room Heater, White, 2000 Watts"/>
    <x v="243"/>
    <x v="2"/>
    <n v="2499"/>
    <x v="0"/>
    <n v="3945"/>
    <n v="9858555"/>
    <n v="0.37"/>
    <x v="4"/>
    <s v="no"/>
    <x v="10"/>
    <n v="2732"/>
    <n v="6.5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8V8R9BS"/>
    <s v="Butterfly Ekn 1.5-Litre Electric Kettle (Silver With Black)"/>
    <x v="244"/>
    <x v="2"/>
    <n v="749"/>
    <x v="0"/>
    <n v="1111"/>
    <n v="832139"/>
    <n v="0.33"/>
    <x v="4"/>
    <s v="no"/>
    <x v="1"/>
    <n v="35693"/>
    <n v="39.893000000000001"/>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8W65FJ7"/>
    <s v="Boat Bassheads 900 On-Ear Wired Headphones With Mic (White)"/>
    <x v="245"/>
    <x v="1"/>
    <n v="849"/>
    <x v="0"/>
    <n v="2490"/>
    <n v="2114010"/>
    <n v="0.66"/>
    <x v="7"/>
    <s v="yes"/>
    <x v="1"/>
    <n v="91188"/>
    <n v="95.388000000000005"/>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78WB1VWJ"/>
    <s v="Usha Ei 3710 Heavy Weight 1000-Watt Dry Iron With Golden American Heritage Soleplate, 1.75 Kg(White)"/>
    <x v="246"/>
    <x v="2"/>
    <n v="1110"/>
    <x v="0"/>
    <n v="1599"/>
    <n v="1774890"/>
    <n v="0.31"/>
    <x v="4"/>
    <s v="no"/>
    <x v="2"/>
    <n v="4022"/>
    <n v="8.321999999999999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78XFKBZL"/>
    <s v="Prestige Clean Home Water Purifier Cartridge"/>
    <x v="247"/>
    <x v="2"/>
    <n v="600"/>
    <x v="0"/>
    <n v="640"/>
    <n v="384000"/>
    <n v="0.06"/>
    <x v="6"/>
    <s v="no"/>
    <x v="10"/>
    <n v="2593"/>
    <n v="6.3929999999999998"/>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924P3C5"/>
    <s v="Storite High Speed Micro Usb 3.0 Cable A To Micro B For External &amp; Desktop Hard Drives 45Cm"/>
    <x v="248"/>
    <x v="0"/>
    <n v="299"/>
    <x v="1"/>
    <n v="799"/>
    <n v="238901"/>
    <n v="0.63"/>
    <x v="7"/>
    <s v="yes"/>
    <x v="1"/>
    <n v="2117"/>
    <n v="6.3170000000000002"/>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7966M8XH"/>
    <s v="Model-P4 6 Way Swivel Tilt Wall Mount 32-55-Inch Full Motion Cantilever For Led,Lcd And Plasma Tv'S"/>
    <x v="249"/>
    <x v="1"/>
    <n v="1599"/>
    <x v="0"/>
    <n v="2999"/>
    <n v="4795401"/>
    <n v="0.47"/>
    <x v="1"/>
    <s v="no"/>
    <x v="1"/>
    <n v="2727"/>
    <n v="6.9269999999999996"/>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7989VV5K"/>
    <s v="Usha Steam Pro Si 3713, 1300 W Steam Iron, Powerful Steam Output Up To 18 G/Min, Non-Stick Soleplate (White &amp; Blue)"/>
    <x v="250"/>
    <x v="2"/>
    <n v="999"/>
    <x v="0"/>
    <n v="1560"/>
    <n v="1558440"/>
    <n v="0.36"/>
    <x v="4"/>
    <s v="no"/>
    <x v="7"/>
    <n v="4881"/>
    <n v="8.4809999999999999"/>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98PJPCL"/>
    <s v="Portronics My Buddy Plus Adjustable Laptop Cooling Table (Brown)"/>
    <x v="251"/>
    <x v="0"/>
    <n v="1889"/>
    <x v="0"/>
    <n v="2699"/>
    <n v="5098411"/>
    <n v="0.3"/>
    <x v="3"/>
    <s v="no"/>
    <x v="2"/>
    <n v="17394"/>
    <n v="21.693999999999999"/>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79S811J3"/>
    <s v="Redgear Cosmo 7,1 Usb Gaming Wired Over Ear Headphones With Mic With Virtual Surround Sound,50Mm Driver, Rgb Leds &amp; Remote Control(Black)"/>
    <x v="252"/>
    <x v="0"/>
    <n v="1990"/>
    <x v="0"/>
    <n v="2999"/>
    <n v="5968010"/>
    <n v="0.34"/>
    <x v="4"/>
    <s v="no"/>
    <x v="2"/>
    <n v="14237"/>
    <n v="18.536999999999999"/>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79Y6JZC8"/>
    <s v="Zebronics Zeb-Comfort Wired Usb Mouse, 3-Button, 1000 Dpi Optical Sensor, Plug &amp; Play, For Windows/Mac, Black"/>
    <x v="253"/>
    <x v="0"/>
    <n v="139"/>
    <x v="2"/>
    <n v="299"/>
    <n v="41561"/>
    <n v="0.54"/>
    <x v="0"/>
    <s v="yes"/>
    <x v="10"/>
    <n v="3044"/>
    <n v="6.843999999999999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7B275VN9"/>
    <s v="Airtel Digitaltv Dth Television, Setup Box Remote Compatible For Sd And Hd Recording (Black)"/>
    <x v="97"/>
    <x v="1"/>
    <n v="179"/>
    <x v="2"/>
    <n v="799"/>
    <n v="143021"/>
    <n v="0.78"/>
    <x v="5"/>
    <s v="yes"/>
    <x v="6"/>
    <n v="2201"/>
    <n v="5.900999999999999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7B5XJ572"/>
    <s v="Ibell Mpk120L Premium Stainless Steel Multi Purpose Kettle/Cooker With Inner Pot 1.2 Litre (Silver)"/>
    <x v="254"/>
    <x v="2"/>
    <n v="1456"/>
    <x v="0"/>
    <n v="3190"/>
    <n v="4644640"/>
    <n v="0.54"/>
    <x v="0"/>
    <s v="yes"/>
    <x v="0"/>
    <n v="1776"/>
    <n v="5.8759999999999994"/>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7B88KQZ8"/>
    <s v="Jbl Go 2, Wireless Portable Bluetooth Speaker With Mic, Jbl Signature Sound, Vibrant Color Options With Ipx7 Waterproof &amp; Aux (Blue)"/>
    <x v="255"/>
    <x v="1"/>
    <n v="1999"/>
    <x v="0"/>
    <n v="2999"/>
    <n v="5995001"/>
    <n v="0.33"/>
    <x v="4"/>
    <s v="no"/>
    <x v="2"/>
    <n v="63899"/>
    <n v="68.19899999999999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BKSSDR2"/>
    <s v="Dr Trust Electronic Kitchen Digital Scale Weighing Machine (Blue)"/>
    <x v="256"/>
    <x v="6"/>
    <n v="899"/>
    <x v="0"/>
    <n v="1900"/>
    <n v="1708100"/>
    <n v="0.53"/>
    <x v="0"/>
    <s v="yes"/>
    <x v="9"/>
    <n v="3663"/>
    <n v="7.663000000000000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BRKK9JQ"/>
    <s v="Zebronics Zeb-Transformer Gaming Keyboard And Mouse Combo (Usb, Braided Cable)"/>
    <x v="257"/>
    <x v="0"/>
    <n v="1299"/>
    <x v="0"/>
    <n v="1599"/>
    <n v="2077101"/>
    <n v="0.19"/>
    <x v="2"/>
    <s v="no"/>
    <x v="2"/>
    <n v="27223"/>
    <n v="31.5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7CD2BN46"/>
    <s v="Xiaomi Mi Wired In Ear Earphones With Mic Basic With Ultra Deep Bass &amp; Aluminum Alloy Sound Chamber (Black)"/>
    <x v="258"/>
    <x v="1"/>
    <n v="429"/>
    <x v="1"/>
    <n v="599"/>
    <n v="256971"/>
    <n v="0.28000000000000003"/>
    <x v="3"/>
    <s v="no"/>
    <x v="0"/>
    <n v="119466"/>
    <n v="123.56599999999999"/>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CRL2GY6"/>
    <s v="Boat Rugged V3 Braided Micro Usb Cable (Pearl White)"/>
    <x v="236"/>
    <x v="0"/>
    <n v="299"/>
    <x v="1"/>
    <n v="799"/>
    <n v="238901"/>
    <n v="0.63"/>
    <x v="7"/>
    <s v="yes"/>
    <x v="1"/>
    <n v="94363"/>
    <n v="98.563000000000002"/>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CVR2L5K"/>
    <s v="Inalsa Electric Chopper Bullet- 400 Watts With 100% Pure Copper Motor| Chop, Mince, Puree, Dice | Twin Blade Technology| 900 Ml Capacity| One Touch Operation, 1.30Mtr Long Power Cord (Black/Silver)"/>
    <x v="259"/>
    <x v="2"/>
    <n v="1656"/>
    <x v="0"/>
    <n v="2695"/>
    <n v="4462920"/>
    <n v="0.39"/>
    <x v="4"/>
    <s v="no"/>
    <x v="4"/>
    <n v="6027"/>
    <n v="10.4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7CWDX49D"/>
    <s v="Amazonbasics Double Braided Nylon Usb Type-C To Type-C 2.0 Cable, Charging Adapter, Smartphone 6 Feet, Dark Grey"/>
    <x v="260"/>
    <x v="0"/>
    <n v="649"/>
    <x v="0"/>
    <n v="1600"/>
    <n v="1038400"/>
    <n v="0.59"/>
    <x v="0"/>
    <s v="yes"/>
    <x v="2"/>
    <n v="5451"/>
    <n v="9.7509999999999994"/>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7CWNJLPC"/>
    <s v="Amazonbasics Double Braided Nylon Usb Type-C To Type-C 2.0 Cable Smartphone (Dark Grey, 3 Feet)"/>
    <x v="260"/>
    <x v="0"/>
    <n v="499"/>
    <x v="1"/>
    <n v="1200"/>
    <n v="598800"/>
    <n v="0.57999999999999996"/>
    <x v="0"/>
    <s v="yes"/>
    <x v="2"/>
    <n v="5451"/>
    <n v="9.7509999999999994"/>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D2NMTTV"/>
    <s v="Black + Decker Bd Bxir2201In 2200-Watt Cord &amp; Cordless Steam Iron (Green)"/>
    <x v="261"/>
    <x v="2"/>
    <n v="3199"/>
    <x v="0"/>
    <n v="3500"/>
    <n v="11196500"/>
    <n v="0.09"/>
    <x v="6"/>
    <s v="no"/>
    <x v="1"/>
    <n v="1899"/>
    <n v="6.0990000000000002"/>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D8VBYB4"/>
    <s v="Sujata Powermatic Plus, Juicer Mixer Grinder, 900 Watts, 2 Jars (White)"/>
    <x v="262"/>
    <x v="2"/>
    <n v="5865"/>
    <x v="0"/>
    <n v="7776"/>
    <n v="45606240"/>
    <n v="0.25"/>
    <x v="3"/>
    <s v="no"/>
    <x v="4"/>
    <n v="2737"/>
    <n v="7.137000000000000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7DC4RZPY"/>
    <s v="Amazon Basics Usb A To Lightning Mfi Certified Charging Cable (White, 1.2 Meter)"/>
    <x v="85"/>
    <x v="0"/>
    <n v="709"/>
    <x v="0"/>
    <n v="1999"/>
    <n v="1417291"/>
    <n v="0.65"/>
    <x v="7"/>
    <s v="yes"/>
    <x v="0"/>
    <n v="178817"/>
    <n v="182.9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DFYJRQV"/>
    <s v="Jbl C200Si, Premium In Ear Wired Earphones With Mic, Signature Sound, One Button Multi-Function Remote, Angled Earbuds For Comfort Fit (Blue)"/>
    <x v="263"/>
    <x v="1"/>
    <n v="799"/>
    <x v="0"/>
    <n v="1499"/>
    <n v="1197701"/>
    <n v="0.47"/>
    <x v="1"/>
    <s v="no"/>
    <x v="0"/>
    <n v="53648"/>
    <n v="57.748000000000005"/>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7DGD4Z4C"/>
    <s v="Butterfly Jet Elite Mixer Grinder, 750W, 4 Jars (Grey)"/>
    <x v="264"/>
    <x v="2"/>
    <n v="3499"/>
    <x v="0"/>
    <n v="5795"/>
    <n v="20276705"/>
    <n v="0.4"/>
    <x v="4"/>
    <s v="no"/>
    <x v="5"/>
    <n v="25340"/>
    <n v="29.24"/>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DJ5KYDZ"/>
    <s v="Lenovo Gx20L29764 65W Laptop Adapter/Charger With Power Cord For Select Models Of Lenovo (Round Pin) (Black)"/>
    <x v="265"/>
    <x v="0"/>
    <n v="1249"/>
    <x v="0"/>
    <n v="2796"/>
    <n v="3492204"/>
    <n v="0.55000000000000004"/>
    <x v="0"/>
    <s v="yes"/>
    <x v="4"/>
    <n v="4598"/>
    <n v="8.9980000000000011"/>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7DJLFMPS"/>
    <s v="Hp 32Gb Class 10 Microsd Memory Card (U1 Tf Card¬†32Gb)"/>
    <x v="266"/>
    <x v="1"/>
    <n v="369"/>
    <x v="1"/>
    <n v="1600"/>
    <n v="590400"/>
    <n v="0.77"/>
    <x v="5"/>
    <s v="yes"/>
    <x v="9"/>
    <n v="32625"/>
    <n v="36.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DJLFMPS"/>
    <s v="Hp 32Gb Class 10 Microsd Memory Card (U1 Tf Card¬†32Gb)"/>
    <x v="266"/>
    <x v="1"/>
    <n v="369"/>
    <x v="1"/>
    <n v="1600"/>
    <n v="590400"/>
    <n v="0.77"/>
    <x v="5"/>
    <s v="yes"/>
    <x v="9"/>
    <n v="32625"/>
    <n v="36.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7DKZCZ89"/>
    <s v="Gizga Essentials Earphone Carrying Case, Multi-Purpose Pocket Storage Travel Organizer For Earphones, Headset, Pen Drives, Sd Cards, Shock-Proof Ballistic Nylon, Soft Fabric, Mesh Pocket, Green"/>
    <x v="267"/>
    <x v="1"/>
    <n v="119"/>
    <x v="2"/>
    <n v="499"/>
    <n v="59381"/>
    <n v="0.76"/>
    <x v="5"/>
    <s v="yes"/>
    <x v="2"/>
    <n v="15032"/>
    <n v="19.332000000000001"/>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7DL1KC3H"/>
    <s v="Isoelite Remote Compatible For Samsung Led/Lcd Remote Control Works With All Samsung Led/Lcd Tv Model No :- Bn59-607A (Please Match The Image With Your Old Remote)"/>
    <x v="268"/>
    <x v="1"/>
    <n v="299"/>
    <x v="1"/>
    <n v="899"/>
    <n v="268801"/>
    <n v="0.67"/>
    <x v="7"/>
    <s v="yes"/>
    <x v="9"/>
    <n v="1588"/>
    <n v="5.5880000000000001"/>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7DWFX9YS"/>
    <s v="Amazon Basics Usb A To Lightning Pvc Molded Nylon Mfi Certified Charging Cable (Black, 1.2 Meter)"/>
    <x v="85"/>
    <x v="0"/>
    <n v="789"/>
    <x v="0"/>
    <n v="1999"/>
    <n v="1577211"/>
    <n v="0.61"/>
    <x v="7"/>
    <s v="yes"/>
    <x v="1"/>
    <n v="34540"/>
    <n v="38.74"/>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7DXRGWDJ"/>
    <s v="Philips Handheld Garment Steamer Gc360/30 - Vertical &amp; Horizontal Steaming, 1200 Watt, Up To 22G/Min"/>
    <x v="269"/>
    <x v="2"/>
    <n v="4280"/>
    <x v="0"/>
    <n v="5995"/>
    <n v="25658600"/>
    <n v="0.28999999999999998"/>
    <x v="3"/>
    <s v="no"/>
    <x v="10"/>
    <n v="2112"/>
    <n v="5.9119999999999999"/>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7DZ986Q2"/>
    <s v="Philips Easytouch Plus Standing Garment Steamer Gc523/60 - 1600 Watt, 5 Steam Settings, Up To 32 G/Min Steam, With Double Pole"/>
    <x v="270"/>
    <x v="2"/>
    <n v="7799"/>
    <x v="0"/>
    <n v="8995"/>
    <n v="70152005"/>
    <n v="0.13"/>
    <x v="2"/>
    <s v="no"/>
    <x v="9"/>
    <n v="3160"/>
    <n v="7.1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F1P8KNV"/>
    <s v="Wayona Nylon Braided Usb Type C 3Ft 1M 3A Fast Charger Cable For Samsung Galaxy S9 S8 (Wc3Cb1, Black)"/>
    <x v="271"/>
    <x v="0"/>
    <n v="325"/>
    <x v="1"/>
    <n v="1099"/>
    <n v="357175"/>
    <n v="0.7"/>
    <x v="7"/>
    <s v="yes"/>
    <x v="1"/>
    <n v="10576"/>
    <n v="14.7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7F1T31ZZ"/>
    <s v="Raffles Premium Stainless Steel South Indian Coffee Filter/Drip Coffee Maker, 2-3 Cups, 150 Ml"/>
    <x v="272"/>
    <x v="2"/>
    <n v="249"/>
    <x v="1"/>
    <n v="400"/>
    <n v="99600"/>
    <n v="0.38"/>
    <x v="4"/>
    <s v="no"/>
    <x v="0"/>
    <n v="693"/>
    <n v="4.79299999999999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7F366Z51"/>
    <s v="Singer Aroma 1.8 Liter Electric Kettle High Grade Stainless Steel With Cool And Touch Body And Cordless Base, 1500 Watts, Auto Shut Off With Dry Boiling (Silver/Black)"/>
    <x v="273"/>
    <x v="2"/>
    <n v="949"/>
    <x v="0"/>
    <n v="2385"/>
    <n v="2263365"/>
    <n v="0.6"/>
    <x v="0"/>
    <s v="yes"/>
    <x v="0"/>
    <n v="2311"/>
    <n v="6.4109999999999996"/>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F6GXNPB"/>
    <s v="Eureka Forbes Euroclean Paper Vacuum Cleaner Dust Bags For Excel, Ace, 300, Jet Models - Set Of 10"/>
    <x v="274"/>
    <x v="2"/>
    <n v="253"/>
    <x v="1"/>
    <n v="500"/>
    <n v="126500"/>
    <n v="0.49"/>
    <x v="1"/>
    <s v="no"/>
    <x v="2"/>
    <n v="2664"/>
    <n v="6.964000000000000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7FJNNZCJ"/>
    <s v="V-Guard Zenora Ro+Uf+Mb Water Purifier | Suitable For Water With Tds Up To 2000 Ppm | 8 Stage Purification With World-Class Ro Membrane And Advanced Uf Membrane | Free Pan India Installation &amp; 1-Year Comprehensive Warranty | 7 Litre, Black"/>
    <x v="275"/>
    <x v="2"/>
    <n v="8699"/>
    <x v="0"/>
    <n v="13049"/>
    <n v="113513251"/>
    <n v="0.33"/>
    <x v="4"/>
    <s v="no"/>
    <x v="2"/>
    <n v="5891"/>
    <n v="10.19099999999999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7FL3WRX5"/>
    <s v="Wonderchef Nutri-Blend Complete Kitchen Machine | 22000 Rpm Mixer Grinder, Blender, Chopper, Juicer | 400W Powerful Motor | Ss Blades | 4 Unbreakable Jars | 2 Years Warranty | Online Recipe Book By Chef Sanjeev Kapoor | Black"/>
    <x v="276"/>
    <x v="2"/>
    <n v="3299"/>
    <x v="0"/>
    <n v="6500"/>
    <n v="21443500"/>
    <n v="0.49"/>
    <x v="1"/>
    <s v="no"/>
    <x v="6"/>
    <n v="11217"/>
    <n v="14.917000000000002"/>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FXLC2G2"/>
    <s v="Tata Swach Bulb 6000-Litre Cartridge, 1 Piece, White, Hollow Fiber Membrane"/>
    <x v="277"/>
    <x v="2"/>
    <n v="698"/>
    <x v="0"/>
    <n v="699"/>
    <n v="487902"/>
    <n v="0"/>
    <x v="6"/>
    <s v="no"/>
    <x v="1"/>
    <n v="3160"/>
    <n v="7.36"/>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G147SZD"/>
    <s v="Nexoms Instant Heating Water Tap Wall Mounted With 3 Pin Indian Plug (16Amp)"/>
    <x v="278"/>
    <x v="2"/>
    <n v="2699"/>
    <x v="0"/>
    <n v="3799"/>
    <n v="10253501"/>
    <n v="0.28999999999999998"/>
    <x v="3"/>
    <s v="no"/>
    <x v="9"/>
    <n v="727"/>
    <n v="4.727000000000000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7G3YNLJB"/>
    <s v="Crucial Bx500 240Gb 3D Nand Sata 6.35 Cm (2.5-Inch) Ssd (Ct240Bx500Ssd1)"/>
    <x v="279"/>
    <x v="0"/>
    <n v="1815"/>
    <x v="0"/>
    <n v="3100"/>
    <n v="5626500"/>
    <n v="0.41"/>
    <x v="1"/>
    <s v="no"/>
    <x v="3"/>
    <n v="92925"/>
    <n v="97.424999999999997"/>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GLNJC25"/>
    <s v="Zebronics Zeb-100Hb 4 Ports Usb Hub For Laptop, Pc Computers, Plug &amp; Play, Backward Compatible - Black"/>
    <x v="280"/>
    <x v="0"/>
    <n v="330"/>
    <x v="1"/>
    <n v="499"/>
    <n v="164670"/>
    <n v="0.34"/>
    <x v="4"/>
    <s v="no"/>
    <x v="6"/>
    <n v="8566"/>
    <n v="12.266000000000002"/>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7GLS2563"/>
    <s v="Cello Quick Boil Popular Electric Kettle 1 Litre 1200 Watts | Stainless Steel Body | Boiler For Water, Silver"/>
    <x v="281"/>
    <x v="2"/>
    <n v="1199"/>
    <x v="0"/>
    <n v="1899"/>
    <n v="2276901"/>
    <n v="0.37"/>
    <x v="4"/>
    <s v="no"/>
    <x v="1"/>
    <n v="3858"/>
    <n v="8.057999999999999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7GLSKXS1"/>
    <s v="Kent 16026 Electric Kettle Stainless Steel 1.8 L | 1500W | Superfast Boiling | Auto Shut-Off | Boil Dry Protection | 360¬∞ Rotating Base | Water Level Indicator"/>
    <x v="282"/>
    <x v="2"/>
    <n v="1199"/>
    <x v="0"/>
    <n v="1950"/>
    <n v="2338050"/>
    <n v="0.39"/>
    <x v="4"/>
    <s v="no"/>
    <x v="5"/>
    <n v="2832"/>
    <n v="6.7319999999999993"/>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GMFY9QM"/>
    <s v="Soflin Egg Boiler Electric Automatic Off 7 Egg Poacher For Steaming, Cooking, Boiling And Frying (400 Watts, Blue)"/>
    <x v="283"/>
    <x v="2"/>
    <n v="379"/>
    <x v="1"/>
    <n v="999"/>
    <n v="378621"/>
    <n v="0.62"/>
    <x v="7"/>
    <s v="yes"/>
    <x v="2"/>
    <n v="3096"/>
    <n v="7.3959999999999999"/>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7GNC2592"/>
    <s v="Portronics Clamp X Car-Vent Mobile Holder 360 Degree Rotational(Black)"/>
    <x v="284"/>
    <x v="1"/>
    <n v="599"/>
    <x v="0"/>
    <n v="999"/>
    <n v="598401"/>
    <n v="0.4"/>
    <x v="4"/>
    <s v="no"/>
    <x v="9"/>
    <n v="18654"/>
    <n v="22.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GPXXNNG"/>
    <s v="Boat Bassheads 100 In Ear Wired Earphones With Mic(Taffy Pink)"/>
    <x v="207"/>
    <x v="1"/>
    <n v="349"/>
    <x v="1"/>
    <n v="999"/>
    <n v="348651"/>
    <n v="0.65"/>
    <x v="7"/>
    <s v="yes"/>
    <x v="0"/>
    <n v="363713"/>
    <n v="367.81300000000005"/>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s v="Boat Bassheads 100 In Ear Wired Earphones With Mic(Furious Red)"/>
    <x v="207"/>
    <x v="1"/>
    <n v="379"/>
    <x v="1"/>
    <n v="999"/>
    <n v="378621"/>
    <n v="0.62"/>
    <x v="7"/>
    <s v="yes"/>
    <x v="0"/>
    <n v="363713"/>
    <n v="367.81300000000005"/>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GVGTSLN"/>
    <s v="Wayona Usb Type C Fast Charger Cable Fast Charging Usb C Cable/Cord Compatible For Samsung Galaxy S10E S10 S9 S8 Plus S10+,Note 10 Note 9 Note 8,S20,M31S,M40,Realme X3,Pixel 2 Xl (3 Ft Pack Of 1,Grey)"/>
    <x v="285"/>
    <x v="0"/>
    <n v="325"/>
    <x v="1"/>
    <n v="1299"/>
    <n v="422175"/>
    <n v="0.75"/>
    <x v="5"/>
    <s v="yes"/>
    <x v="1"/>
    <n v="10576"/>
    <n v="14.7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GVGTSLN"/>
    <s v="Wayona Usb Type C Fast Charger Cable Fast Charging Usb C Cable/Cord Compatible For Samsung Galaxy S10E S10 S9 S8 Plus S10+,Note 10 Note 9 Note 8,S20,M31S,M40,Realme X3,Pixel 2 Xl (3 Ft Pack Of 1,Grey)"/>
    <x v="285"/>
    <x v="0"/>
    <n v="325"/>
    <x v="1"/>
    <n v="1299"/>
    <n v="422175"/>
    <n v="0.75"/>
    <x v="5"/>
    <s v="yes"/>
    <x v="1"/>
    <n v="10576"/>
    <n v="14.7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7GVR9TG7"/>
    <s v="Tp-Link Archer Ac1200 Archer C6 Wi-Fi Speed Up To 867 Mbps/5 Ghz + 400 Mbps/2.4 Ghz, 5 Gigabit Ports, 4 External Antennas, Mu-Mimo, Dual Band, Wifi Coverage With Access Point Mode, Black"/>
    <x v="286"/>
    <x v="0"/>
    <n v="2499"/>
    <x v="0"/>
    <n v="4999"/>
    <n v="12492501"/>
    <n v="0.5"/>
    <x v="1"/>
    <s v="yes"/>
    <x v="4"/>
    <n v="35024"/>
    <n v="39.423999999999999"/>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7GWTWFS2"/>
    <s v="Kent 16025 Sandwich Grill 700W | Non-Toxic Ceramic Coating | Automatic Temperature Cut-Off With Led Indicator | Adjustable Height Control, Metallic Silver, Standard"/>
    <x v="287"/>
    <x v="2"/>
    <n v="1699"/>
    <x v="0"/>
    <n v="1975"/>
    <n v="3355525"/>
    <n v="0.14000000000000001"/>
    <x v="2"/>
    <s v="no"/>
    <x v="0"/>
    <n v="4716"/>
    <n v="8.8159999999999989"/>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7GXHC691"/>
    <s v="Striff Ps2_01 Multi Angle Mobile/Tablet Tabletop Stand. Phone Holder For Iphone, Android, Samsung, Oneplus, Xiaomi. Portable, Foldable Cell Phone Stand. Perfect For Bed, Office, Home &amp; Desktop (Black)"/>
    <x v="288"/>
    <x v="1"/>
    <n v="99"/>
    <x v="2"/>
    <n v="499"/>
    <n v="49401"/>
    <n v="0.8"/>
    <x v="5"/>
    <s v="yes"/>
    <x v="2"/>
    <n v="42641"/>
    <n v="46.940999999999995"/>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7GXPDLYQ"/>
    <s v="Pro365 Indo Mocktails/Coffee Foamer/Cappuccino/Lemonade/Milk Frother (6 Months Warranty)"/>
    <x v="289"/>
    <x v="2"/>
    <n v="249"/>
    <x v="1"/>
    <n v="499"/>
    <n v="124251"/>
    <n v="0.5"/>
    <x v="1"/>
    <s v="yes"/>
    <x v="13"/>
    <n v="8427"/>
    <n v="11.7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7H1S7XW8"/>
    <s v="Striff Wall Mount Phone Holder Wall Mount With Adhesive Strips, Charging Holder Compatible With Iphone, Smartphone And Mini Tablet (Pack Of 1) (White)"/>
    <x v="290"/>
    <x v="1"/>
    <n v="89"/>
    <x v="2"/>
    <n v="499"/>
    <n v="44411"/>
    <n v="0.82"/>
    <x v="8"/>
    <s v="yes"/>
    <x v="0"/>
    <n v="9340"/>
    <n v="13.44"/>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7H3N8RJH"/>
    <s v="Amazonbasics Cylinder Bagless Vacuum Cleaner With Power Suction, Low Sound, High Energy Efficiency And 2 Years Warranty (1.5L, Black)"/>
    <x v="291"/>
    <x v="2"/>
    <n v="3799"/>
    <x v="0"/>
    <n v="6000"/>
    <n v="22794000"/>
    <n v="0.37"/>
    <x v="4"/>
    <s v="no"/>
    <x v="1"/>
    <n v="11935"/>
    <n v="16.135000000000002"/>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H3WDC4X"/>
    <s v="Simxen Egg Boiler Electric Automatic Off 7 Egg Poacher For Steaming, Cooking Also Boiling And Frying 400 W (Blue, Pink)"/>
    <x v="292"/>
    <x v="2"/>
    <n v="349"/>
    <x v="1"/>
    <n v="999"/>
    <n v="348651"/>
    <n v="0.65"/>
    <x v="7"/>
    <s v="yes"/>
    <x v="9"/>
    <n v="15646"/>
    <n v="19.646000000000001"/>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7H5PBN54"/>
    <s v="Indias¬Æ‚Ñ¢ Electro-Instant Water Geyser A.B.S. Body Shock Proof Can Be Used In Bathroom, Kitchen, Wash Area, Hotels, Hospital Etc."/>
    <x v="293"/>
    <x v="2"/>
    <n v="999"/>
    <x v="0"/>
    <n v="2600"/>
    <n v="2597400"/>
    <n v="0.62"/>
    <x v="7"/>
    <s v="yes"/>
    <x v="12"/>
    <n v="252"/>
    <n v="3.652000000000000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H8W9PB6"/>
    <s v="Klam Lcd Writing Tablet Screenwriting Toys Board Smart Digital E-Note Pad 8.5 Inch Light Weight Magic Slate For Drawing Playing Noting By Kids And Adults Best Birthday Gift Girls Boys, Multicolor"/>
    <x v="294"/>
    <x v="0"/>
    <n v="175"/>
    <x v="2"/>
    <n v="499"/>
    <n v="87325"/>
    <n v="0.65"/>
    <x v="7"/>
    <s v="yes"/>
    <x v="0"/>
    <n v="21"/>
    <n v="4.1209999999999996"/>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7HK53XM4"/>
    <s v="Bulfyss Plastic Sticky Lint Roller Hair Remover Cleaner Set Of 5 Rolls 150 Sheets, 30 Sheets Each Roll Lint Roller Remover For Clothes, Furniture, Carpet, Dog Fur, Sweater, Dust &amp; Dirt"/>
    <x v="295"/>
    <x v="2"/>
    <n v="279"/>
    <x v="1"/>
    <n v="599"/>
    <n v="167121"/>
    <n v="0.53"/>
    <x v="0"/>
    <s v="yes"/>
    <x v="8"/>
    <n v="1367"/>
    <n v="4.8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7HZ2QCGR"/>
    <s v="Popio Type C Dash Charging Usb Data Cable For Oneplus Devices"/>
    <x v="296"/>
    <x v="0"/>
    <n v="350"/>
    <x v="1"/>
    <n v="599"/>
    <n v="209650"/>
    <n v="0.42"/>
    <x v="1"/>
    <s v="no"/>
    <x v="5"/>
    <n v="8314"/>
    <n v="12.2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J2BQZD6"/>
    <s v="Kuber Industries Nylon Mesh Laundry Basket|Sturdy Material &amp; Durable Handles|Netted Lightweight Laundry Bag, Size 36 X 36 X 58, Capicity 30 Ltr (Pink)"/>
    <x v="297"/>
    <x v="2"/>
    <n v="199"/>
    <x v="2"/>
    <n v="399"/>
    <n v="79401"/>
    <n v="0.5"/>
    <x v="1"/>
    <s v="yes"/>
    <x v="6"/>
    <n v="7945"/>
    <n v="11.6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J2NGB69"/>
    <s v="Lenovo 400 Wireless Mouse, 1200Dpi Optical Sensor, 2.4Ghz Wireless Nano Usb, 3-Button (Left,Right,Scroll) Upto 8M Left/Right &amp; 100K Scroll Clicks &amp; 1Yr Battery, Ambidextrous, Ergonomic Gy50R91293"/>
    <x v="298"/>
    <x v="0"/>
    <n v="629"/>
    <x v="0"/>
    <n v="1390"/>
    <n v="874310"/>
    <n v="0.55000000000000004"/>
    <x v="0"/>
    <s v="yes"/>
    <x v="4"/>
    <n v="6301"/>
    <n v="10.7010000000000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J9KXQCC"/>
    <s v="Libra Room Heater For Home, Room Heaters Home For Winter, Electric Heater With 2000 Watts Power As Per Is Specification For Small To Medium Rooms - Fh12 (Grey)"/>
    <x v="299"/>
    <x v="2"/>
    <n v="949"/>
    <x v="0"/>
    <n v="2299"/>
    <n v="2181751"/>
    <n v="0.59"/>
    <x v="0"/>
    <s v="yes"/>
    <x v="7"/>
    <n v="550"/>
    <n v="4.1500000000000004"/>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7JB2Y4SR"/>
    <s v="Classmate Octane Colour Burst-Multicolour Gel Pens (Pack Of 10) | Gold &amp; Silver Glitter Sparkle Pens|10 Colour Ink Shades For Art Lovers And Kids|Fun At Home Essentials"/>
    <x v="300"/>
    <x v="2"/>
    <n v="90"/>
    <x v="2"/>
    <n v="100"/>
    <n v="9000"/>
    <n v="0.1"/>
    <x v="6"/>
    <s v="no"/>
    <x v="4"/>
    <n v="10718"/>
    <n v="15.1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7JF9B592"/>
    <s v="Maono Au-400 Lavalier Auxiliary Omnidirectional Microphone (Black)"/>
    <x v="301"/>
    <x v="5"/>
    <n v="478"/>
    <x v="1"/>
    <n v="699"/>
    <n v="334122"/>
    <n v="0.32"/>
    <x v="4"/>
    <s v="no"/>
    <x v="10"/>
    <n v="20218"/>
    <n v="24.018000000000001"/>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7JGCGNDG"/>
    <s v="Crompton Amica 15-L 5 Star Rated Storage Water Heater (Geyser) With Free Installation (White)"/>
    <x v="302"/>
    <x v="2"/>
    <n v="6800"/>
    <x v="0"/>
    <n v="11500"/>
    <n v="78200000"/>
    <n v="0.41"/>
    <x v="1"/>
    <s v="no"/>
    <x v="0"/>
    <n v="10308"/>
    <n v="14.407999999999999"/>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JGDB5M1"/>
    <s v="Wayona Nylon Braided 2M / 6Ft Fast Charge Usb To Lightning Data Sync And Charging Cable For Iphone, Ipad Tablet (6 Ft Pack Of 1, Grey)"/>
    <x v="271"/>
    <x v="0"/>
    <n v="449"/>
    <x v="1"/>
    <n v="1299"/>
    <n v="583251"/>
    <n v="0.65"/>
    <x v="7"/>
    <s v="yes"/>
    <x v="1"/>
    <n v="24269"/>
    <n v="28.468999999999998"/>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41D"/>
    <s v="Wayona Nylon Braided (2 Pack) Lightning Fast Usb Data Cable Fast Charger Cord For Iphone, Ipad Tablet (3 Ft Pack Of 2, Grey)"/>
    <x v="271"/>
    <x v="0"/>
    <n v="649"/>
    <x v="0"/>
    <n v="1999"/>
    <n v="1297351"/>
    <n v="0.68"/>
    <x v="7"/>
    <s v="yes"/>
    <x v="1"/>
    <n v="24269"/>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H1CBGW"/>
    <s v="Wayona Nylon Braided Usb Syncing And Charging Cable Sync And Charging Cable For Iphone, Ipad (3 Ft, Black) - Pack Of 2"/>
    <x v="271"/>
    <x v="0"/>
    <n v="649"/>
    <x v="0"/>
    <n v="1999"/>
    <n v="1297351"/>
    <n v="0.68"/>
    <x v="7"/>
    <s v="yes"/>
    <x v="1"/>
    <n v="24269"/>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7JJFSG2B"/>
    <s v="Sandisk Ultra 128 Gb Usb 3.0 Pen Drive (Black)"/>
    <x v="303"/>
    <x v="0"/>
    <n v="889"/>
    <x v="0"/>
    <n v="2500"/>
    <n v="2222500"/>
    <n v="0.64"/>
    <x v="7"/>
    <s v="yes"/>
    <x v="2"/>
    <n v="55747"/>
    <n v="60.04699999999999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7JNVF678"/>
    <s v="Wayona Nylon Braided Usb Data Sync And Fast Charging 3A Short Power Bank Cable For Iphones, Ipad Air, Ipad Mini, Ipod Nano And Ipod Touch (Grey)"/>
    <x v="271"/>
    <x v="0"/>
    <n v="349"/>
    <x v="1"/>
    <n v="999"/>
    <n v="348651"/>
    <n v="0.65"/>
    <x v="7"/>
    <s v="yes"/>
    <x v="1"/>
    <n v="13120"/>
    <n v="17.32"/>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s v="Wayona Nylon Braided Lightning Usb Data Sync &amp; 3A Charging Cable For Iphones, Ipad Air, Ipad Mini, Ipod Nano And Ipod Touch (3 Ft Pack Of 1, Grey)"/>
    <x v="271"/>
    <x v="0"/>
    <n v="399"/>
    <x v="1"/>
    <n v="1299"/>
    <n v="518301"/>
    <n v="0.69"/>
    <x v="7"/>
    <s v="yes"/>
    <x v="1"/>
    <n v="13120"/>
    <n v="17.32"/>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7JPX9CR7"/>
    <s v="Dell Wm118 Wireless Mouse, 2.4 Ghz With Usb Nano Receiver, Optical Tracking, 12-Months Battery Life, Ambidextrous, Pc/Mac/Laptop - Black."/>
    <x v="304"/>
    <x v="0"/>
    <n v="569"/>
    <x v="0"/>
    <n v="1299"/>
    <n v="739131"/>
    <n v="0.56000000000000005"/>
    <x v="0"/>
    <s v="yes"/>
    <x v="4"/>
    <n v="9275"/>
    <n v="13.675000000000001"/>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7JQKQ91F"/>
    <s v="Jbl C50Hi, Wired In Ear Headphones With Mic, One Button Multi-Function Remote, Lightweight &amp; Comfortable Fit (Black)"/>
    <x v="305"/>
    <x v="1"/>
    <n v="499"/>
    <x v="1"/>
    <n v="999"/>
    <n v="498501"/>
    <n v="0.5"/>
    <x v="1"/>
    <s v="yes"/>
    <x v="5"/>
    <n v="92995"/>
    <n v="96.8950000000000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JW1Y6XV"/>
    <s v="Wayona Nylon Braided 3A Lightning To Usb A Syncing And Fast Charging Data Cable For Iphone, Ipad (3 Ft Pack Of 1, Black)"/>
    <x v="271"/>
    <x v="0"/>
    <n v="399"/>
    <x v="1"/>
    <n v="1099"/>
    <n v="438501"/>
    <n v="0.64"/>
    <x v="7"/>
    <s v="yes"/>
    <x v="1"/>
    <n v="24269"/>
    <n v="28.468999999999998"/>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JW9H4J1"/>
    <s v="Wayona Nylon Braided Usb To Lightning Fast Charging And Data Sync Cable Compatible For Iphone 13, 12,11, X, 8, 7, 6, 5, Ipad Air, Pro, Mini (3 Ft Pack Of 1, Grey)"/>
    <x v="271"/>
    <x v="0"/>
    <n v="399"/>
    <x v="1"/>
    <n v="1099"/>
    <n v="438501"/>
    <n v="0.64"/>
    <x v="7"/>
    <s v="yes"/>
    <x v="1"/>
    <n v="24270"/>
    <n v="28.47"/>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7JW9H4J1"/>
    <s v="Wayona Nylon Braided Usb To Lightning Fast Charging And Data Sync Cable Compatible For Iphone 13, 12,11, X, 8, 7, 6, 5, Ipad Air, Pro, Mini (3 Ft Pack Of 1, Grey)"/>
    <x v="271"/>
    <x v="0"/>
    <n v="399"/>
    <x v="1"/>
    <n v="1099"/>
    <n v="438501"/>
    <n v="0.64"/>
    <x v="7"/>
    <s v="yes"/>
    <x v="1"/>
    <n v="24269"/>
    <n v="28.4689999999999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9H4J1"/>
    <s v="Wayona Nylon Braided Usb To Lightning Fast Charging And Data Sync Cable Compatible For Iphone 13, 12,11, X, 8, 7, 6, 5, Ipad Air, Pro, Mini (3 Ft Pack Of 1, Grey)"/>
    <x v="271"/>
    <x v="0"/>
    <n v="399"/>
    <x v="1"/>
    <n v="1099"/>
    <n v="438501"/>
    <n v="0.64"/>
    <x v="7"/>
    <s v="yes"/>
    <x v="1"/>
    <n v="24269"/>
    <n v="28.468999999999998"/>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7JZSG42Y"/>
    <s v="Borosil Prime Grill Sandwich Maker (Grey)"/>
    <x v="306"/>
    <x v="2"/>
    <n v="1928"/>
    <x v="0"/>
    <n v="2590"/>
    <n v="4993520"/>
    <n v="0.26"/>
    <x v="3"/>
    <s v="no"/>
    <x v="9"/>
    <n v="2377"/>
    <n v="6.3769999999999998"/>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7K19NYZ8"/>
    <s v="Usha Hc 812 T Thermo Fan Room Heater"/>
    <x v="307"/>
    <x v="2"/>
    <n v="2320"/>
    <x v="0"/>
    <n v="3290"/>
    <n v="7632800"/>
    <n v="0.28999999999999998"/>
    <x v="3"/>
    <s v="no"/>
    <x v="10"/>
    <n v="195"/>
    <n v="3.9949999999999997"/>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7K2HVKLL"/>
    <s v="Crompton Ihl 251 1500-Watt Immersion Water Heater With Copper Heating Element And Ip 68 Protection"/>
    <x v="308"/>
    <x v="2"/>
    <n v="640"/>
    <x v="0"/>
    <n v="1020"/>
    <n v="652800"/>
    <n v="0.37"/>
    <x v="4"/>
    <s v="no"/>
    <x v="0"/>
    <n v="5059"/>
    <n v="9.158999999999998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7KCMR8D6"/>
    <s v="Classmate Octane Neon- Blue Gel Pens(Pack Of 5)|Smooth Writing Pen|Attractive Body Colour For Boys &amp; Girls|Waterproof Ink For Smudge Free Writing|Preferred By Students For Exam|Study At Home Essential"/>
    <x v="309"/>
    <x v="3"/>
    <n v="50"/>
    <x v="2"/>
    <n v="50"/>
    <n v="2500"/>
    <n v="0"/>
    <x v="6"/>
    <s v="no"/>
    <x v="2"/>
    <n v="5792"/>
    <n v="10.091999999999999"/>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KKJPTWB"/>
    <s v="Brayden Chopro, Electric Vegetable Chopper For Kitchen With 500 Ml Capacity, 400 Watts Copper Motor And 4 Bi-Level Ss Blades (Black)"/>
    <x v="310"/>
    <x v="2"/>
    <n v="1599"/>
    <x v="0"/>
    <n v="1999"/>
    <n v="3196401"/>
    <n v="0.2"/>
    <x v="2"/>
    <s v="no"/>
    <x v="4"/>
    <n v="1558"/>
    <n v="5.958000000000000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KNM95JK"/>
    <s v="Foxin Ftc 12A / Q2612A Black Laser Toner Cartridge Compatible With Laserjet 1020,M1005,1018,1010,1012,1015,1020 Plus,1022,3015,3020,3030,3050, 3050Z, 3052,3055 (Black)"/>
    <x v="311"/>
    <x v="0"/>
    <n v="598"/>
    <x v="0"/>
    <n v="1150"/>
    <n v="687700"/>
    <n v="0.48"/>
    <x v="1"/>
    <s v="no"/>
    <x v="0"/>
    <n v="2535"/>
    <n v="6.6349999999999998"/>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7KR5P3YD"/>
    <s v="Zebronics Wired Keyboard And Mouse Combo With 104 Keys And A Usb Mouse With 1200 Dpi - Judwaa 750"/>
    <x v="312"/>
    <x v="0"/>
    <n v="448"/>
    <x v="1"/>
    <n v="699"/>
    <n v="313152"/>
    <n v="0.36"/>
    <x v="4"/>
    <s v="no"/>
    <x v="5"/>
    <n v="17348"/>
    <n v="21.24799999999999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KRCW6LZ"/>
    <s v="Tp-Link Nano Ac600 Usb Wi-Fi Adapter(Archer T2U Nano)- 2.4G/5G Dual Band Wireless Network Adapter For Pc Desktop Laptop, Mini Travel Size, Supports Windows 11,10, 8.1, 8, 7, Xp/Mac Os 10.9-10.15"/>
    <x v="313"/>
    <x v="0"/>
    <n v="999"/>
    <x v="0"/>
    <n v="1599"/>
    <n v="1597401"/>
    <n v="0.38"/>
    <x v="4"/>
    <s v="no"/>
    <x v="2"/>
    <n v="12093"/>
    <n v="16.39300000000000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7KRCW6LZ"/>
    <s v="Tp-Link Nano Ac600 Usb Wi-Fi Adapter(Archer T2U Nano)- 2.4G/5G Dual Band Wireless Network Adapter For Pc Desktop Laptop, Mini Travel Size, Supports Windows 11,10, 8.1, 8, 7, Xp/Mac Os 10.9-10.15"/>
    <x v="313"/>
    <x v="0"/>
    <n v="999"/>
    <x v="0"/>
    <n v="1599"/>
    <n v="1597401"/>
    <n v="0.38"/>
    <x v="4"/>
    <s v="no"/>
    <x v="2"/>
    <n v="12093"/>
    <n v="16.393000000000001"/>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7KSB1MLX"/>
    <s v="Amazonbasics Digital Optical Coax To Analog Rca Audio Converter Adapter With Fiber Cable"/>
    <x v="314"/>
    <x v="1"/>
    <n v="1089"/>
    <x v="0"/>
    <n v="1600"/>
    <n v="1742400"/>
    <n v="0.32"/>
    <x v="4"/>
    <s v="no"/>
    <x v="9"/>
    <n v="3565"/>
    <n v="7.564999999999999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KSMBL2H"/>
    <s v="Amazonbasics Flexible Premium Hdmi Cable (Black, 4K@60Hz, 18Gbps), 3-Foot"/>
    <x v="315"/>
    <x v="1"/>
    <n v="219"/>
    <x v="1"/>
    <n v="700"/>
    <n v="153300"/>
    <n v="0.69"/>
    <x v="7"/>
    <s v="yes"/>
    <x v="4"/>
    <n v="426973"/>
    <n v="431.37299999999999"/>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7KSMBL2H"/>
    <s v="Amazonbasics Flexible Premium Hdmi Cable (Black, 4K@60Hz, 18Gbps), 3-Foot"/>
    <x v="315"/>
    <x v="1"/>
    <n v="219"/>
    <x v="1"/>
    <n v="700"/>
    <n v="153300"/>
    <n v="0.69"/>
    <x v="7"/>
    <s v="yes"/>
    <x v="4"/>
    <n v="426972"/>
    <n v="431.37199999999996"/>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7KY3FNQP"/>
    <s v="Boat Bassheads 152 In Ear Wired Earphones With Mic(Active Black)"/>
    <x v="316"/>
    <x v="1"/>
    <n v="449"/>
    <x v="1"/>
    <n v="1290"/>
    <n v="579210"/>
    <n v="0.65"/>
    <x v="7"/>
    <s v="yes"/>
    <x v="0"/>
    <n v="91770"/>
    <n v="95.86999999999999"/>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L1N3TJX"/>
    <s v="Artis Ar-45W-Mg2 45 Watts Mg2 Laptop Adapter/Charger Compatible With Mb Air 13‚Äù &amp; Mb Air 11‚Äù (14.5 V, 3.1 A) Connector: Mg2 (T Tip Connector)"/>
    <x v="317"/>
    <x v="0"/>
    <n v="1699"/>
    <x v="0"/>
    <n v="3499"/>
    <n v="5944801"/>
    <n v="0.51"/>
    <x v="0"/>
    <s v="yes"/>
    <x v="7"/>
    <n v="7689"/>
    <n v="11.2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L3NDN24"/>
    <s v="Zebronics Zeb-Fame 5Watts 2.0 Multi Media Speakers With Aux, Usb And Volume Control (Black)"/>
    <x v="318"/>
    <x v="1"/>
    <n v="499"/>
    <x v="1"/>
    <n v="799"/>
    <n v="398701"/>
    <n v="0.38"/>
    <x v="4"/>
    <s v="no"/>
    <x v="5"/>
    <n v="6742"/>
    <n v="10.641999999999999"/>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7L5L4GTB"/>
    <s v="Epson 003 65 Ml For Ecotank L1110/L3100/L3101/L3110/L3115/L3116/L3150/L3151/L3152/L3156/L5190 Black Ink Bottle"/>
    <x v="319"/>
    <x v="0"/>
    <n v="309"/>
    <x v="1"/>
    <n v="404"/>
    <n v="124836"/>
    <n v="0.24"/>
    <x v="3"/>
    <s v="no"/>
    <x v="4"/>
    <n v="8614"/>
    <n v="13.014000000000001"/>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20"/>
    <x v="1"/>
    <n v="599"/>
    <x v="0"/>
    <n v="1399"/>
    <n v="838001"/>
    <n v="0.56999999999999995"/>
    <x v="0"/>
    <s v="yes"/>
    <x v="10"/>
    <n v="60026"/>
    <n v="63.826000000000001"/>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7L9FW9GF"/>
    <s v="Zebronics Zeb-Power Wired Usb Mouse, 3-Button, 1200 Dpi Optical Sensor, Plug &amp; Play, For Windows/Mac"/>
    <x v="321"/>
    <x v="0"/>
    <n v="149"/>
    <x v="2"/>
    <n v="249"/>
    <n v="37101"/>
    <n v="0.4"/>
    <x v="4"/>
    <s v="no"/>
    <x v="9"/>
    <n v="5057"/>
    <n v="9.0570000000000004"/>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7LDN9Q2P"/>
    <s v="Havells D'Zire 1000 Watt Dry Iron With American Heritage Sole Plate, Aerodynamic Design, Easy Grip Temperature Knob &amp; 2 Years Warranty. (Mint)"/>
    <x v="322"/>
    <x v="2"/>
    <n v="889"/>
    <x v="0"/>
    <n v="1295"/>
    <n v="1151255"/>
    <n v="0.31"/>
    <x v="4"/>
    <s v="no"/>
    <x v="2"/>
    <n v="6400"/>
    <n v="10.7"/>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LDPLSZC"/>
    <s v="Havells Glydo 1000 Watt Dry Iron With American Heritage Non Stick Sole Plate, Aerodynamic Design, Easy Grip Temperature Knob &amp; 2 Years Warranty. (Charcoal Blue)"/>
    <x v="323"/>
    <x v="2"/>
    <n v="849"/>
    <x v="0"/>
    <n v="1190"/>
    <n v="1010310"/>
    <n v="0.28999999999999998"/>
    <x v="3"/>
    <s v="no"/>
    <x v="1"/>
    <n v="4184"/>
    <n v="8.3840000000000003"/>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LFQLKFZ"/>
    <s v="Parker Moments Vector Timecheck Gold Trim Roller Ball Pen (Black)"/>
    <x v="324"/>
    <x v="3"/>
    <n v="420"/>
    <x v="1"/>
    <n v="420"/>
    <n v="176400"/>
    <n v="0"/>
    <x v="6"/>
    <s v="no"/>
    <x v="1"/>
    <n v="1926"/>
    <n v="6.1260000000000003"/>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7LFWP97N"/>
    <s v="Gizga Essentials Laptop Bag Sleeve Case Cover Pouch With Handle For 14.1 Inch Laptop For Men &amp; Women, Padded Laptop Compartment, Premium Zipper Closure, Water Repellent Nylon Fabric, Grey"/>
    <x v="160"/>
    <x v="0"/>
    <n v="269"/>
    <x v="1"/>
    <n v="1099"/>
    <n v="295631"/>
    <n v="0.76"/>
    <x v="5"/>
    <s v="yes"/>
    <x v="0"/>
    <n v="1092"/>
    <n v="5.192000000000000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LG59NPV"/>
    <s v="Boult Audio Probass Curve Bluetooth Wireless In Ear Earphones With Mic With Ipx5 Water Resistant, 12H Battery Life &amp; Extra Bass (Black)"/>
    <x v="325"/>
    <x v="1"/>
    <n v="899"/>
    <x v="0"/>
    <n v="4499"/>
    <n v="4044601"/>
    <n v="0.8"/>
    <x v="5"/>
    <s v="yes"/>
    <x v="10"/>
    <n v="103052"/>
    <n v="106.8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LG96SDB"/>
    <s v="Esn 999 Supreme Quality 1500W Immersion Water Heater Rod (Black)"/>
    <x v="326"/>
    <x v="2"/>
    <n v="335"/>
    <x v="1"/>
    <n v="510"/>
    <n v="170850"/>
    <n v="0.34"/>
    <x v="4"/>
    <s v="no"/>
    <x v="10"/>
    <n v="3195"/>
    <n v="6.994999999999999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LGT55SJ"/>
    <s v="Wayona Usb Nylon Braided Data Sync And Charging Cable For Iphone, Ipad Tablet (Red, Black)"/>
    <x v="327"/>
    <x v="0"/>
    <n v="399"/>
    <x v="1"/>
    <n v="1099"/>
    <n v="438501"/>
    <n v="0.64"/>
    <x v="7"/>
    <s v="yes"/>
    <x v="1"/>
    <n v="24269"/>
    <n v="28.468999999999998"/>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M69276N"/>
    <s v="Tp-Link Ac1300 Usb Wifi Adapter (Archer T3U) - 2.4G/5G Dual Band Mini Wireless Network Adapter For Pc Desktop, Mu-Mimo Wi-Fi Dongle, Usb 3.0, Supports Windows 11,10, 8.1, 8, 7, Xp/Mac Os 10.15 And Earlier"/>
    <x v="328"/>
    <x v="0"/>
    <n v="1399"/>
    <x v="0"/>
    <n v="2499"/>
    <n v="3496101"/>
    <n v="0.44"/>
    <x v="1"/>
    <s v="no"/>
    <x v="4"/>
    <n v="23169"/>
    <n v="27.569000000000003"/>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7MDRGHWQ"/>
    <s v="Vw 60 Cm (24 Inches) Premium Series Hd Ready Led Tv Vw24A (Black)"/>
    <x v="329"/>
    <x v="1"/>
    <n v="5699"/>
    <x v="0"/>
    <n v="11000"/>
    <n v="62689000"/>
    <n v="0.48"/>
    <x v="1"/>
    <s v="no"/>
    <x v="1"/>
    <n v="4003"/>
    <n v="8.2029999999999994"/>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MKFNHKG"/>
    <s v="Vw 80 Cm (32 Inches) Frameless Series Hd Ready Led Tv Vw32A (Black)"/>
    <x v="330"/>
    <x v="1"/>
    <n v="6999"/>
    <x v="0"/>
    <n v="12999"/>
    <n v="90980001"/>
    <n v="0.46"/>
    <x v="1"/>
    <s v="no"/>
    <x v="1"/>
    <n v="4003"/>
    <n v="8.2029999999999994"/>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KMFKPG"/>
    <s v="Bosch Pro 1000W Mixer Grinder Mgm8842Min - Black"/>
    <x v="331"/>
    <x v="2"/>
    <n v="6999"/>
    <x v="0"/>
    <n v="10590"/>
    <n v="74119410"/>
    <n v="0.34"/>
    <x v="4"/>
    <s v="no"/>
    <x v="4"/>
    <n v="11499"/>
    <n v="15.899000000000001"/>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7MP21WJD"/>
    <s v="Lint Roller With 40 Paper Sheets, 22 X 5 Cm (Grey)"/>
    <x v="332"/>
    <x v="2"/>
    <n v="245"/>
    <x v="1"/>
    <n v="299"/>
    <n v="73255"/>
    <n v="0.18"/>
    <x v="2"/>
    <s v="no"/>
    <x v="0"/>
    <n v="1660"/>
    <n v="5.76"/>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7MSLTW8Z"/>
    <s v="Gizga Essentials Multi-Purpose Portable &amp; Foldable Wooden Desk For Bed Tray, Laptop Table, Study Table (Black)"/>
    <x v="333"/>
    <x v="0"/>
    <n v="549"/>
    <x v="0"/>
    <n v="1999"/>
    <n v="1097451"/>
    <n v="0.73"/>
    <x v="5"/>
    <s v="yes"/>
    <x v="7"/>
    <n v="6422"/>
    <n v="10.0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7N2MGB3G"/>
    <s v="Agaro Marvel 9 Liters Oven Toaster Griller, Cake Baking Otg (Black)"/>
    <x v="334"/>
    <x v="2"/>
    <n v="1699"/>
    <x v="0"/>
    <n v="1999"/>
    <n v="3396301"/>
    <n v="0.15"/>
    <x v="2"/>
    <s v="no"/>
    <x v="0"/>
    <n v="8873"/>
    <n v="12.972999999999999"/>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7N42JB4S"/>
    <s v="Syvo Wt 3130 Aluminum Tripod (133Cm), Universal Lightweight Tripod With Mobile Phone Holder Mount &amp; Carry Bag For All Smart Phones, Gopro, Cameras - Brown"/>
    <x v="335"/>
    <x v="1"/>
    <n v="799"/>
    <x v="0"/>
    <n v="3990"/>
    <n v="3188010"/>
    <n v="0.8"/>
    <x v="5"/>
    <s v="yes"/>
    <x v="2"/>
    <n v="27139"/>
    <n v="31.4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7N8RQ6W7"/>
    <s v="Portronics Modesk Por-122 Universal Mobile Tabletop Holder (Black)"/>
    <x v="336"/>
    <x v="1"/>
    <n v="134"/>
    <x v="2"/>
    <n v="699"/>
    <n v="93666"/>
    <n v="0.81"/>
    <x v="8"/>
    <s v="yes"/>
    <x v="0"/>
    <n v="16685"/>
    <n v="20.784999999999997"/>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7NC12T2R"/>
    <s v="Boat Stone 650 10W Bluetooth Speaker With Upto 7 Hours Playback, Ipx5 And Integrated Controls (Blue)"/>
    <x v="337"/>
    <x v="1"/>
    <n v="1799"/>
    <x v="0"/>
    <n v="4990"/>
    <n v="8977010"/>
    <n v="0.64"/>
    <x v="7"/>
    <s v="yes"/>
    <x v="1"/>
    <n v="41226"/>
    <n v="45.426000000000002"/>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NCKMXVZ"/>
    <s v="Stylehouse Lint Remover For Woolen Clothes, Electric Lint Remover, Best Lint Shaver For Clothes"/>
    <x v="338"/>
    <x v="2"/>
    <n v="455"/>
    <x v="1"/>
    <n v="999"/>
    <n v="454545"/>
    <n v="0.54"/>
    <x v="0"/>
    <s v="yes"/>
    <x v="0"/>
    <n v="3578"/>
    <n v="7.677999999999999"/>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NKNBTT3"/>
    <s v="Pick Ur Needs¬Æ Lint Remover For Clothes High Range Rechargeable Lint Shaver For All Types Of Clothes, Fabrics, Blanket With 1 Extra Blade Multicolor (Rechargeable)"/>
    <x v="339"/>
    <x v="2"/>
    <n v="799"/>
    <x v="0"/>
    <n v="1230"/>
    <n v="982770"/>
    <n v="0.35"/>
    <x v="4"/>
    <s v="no"/>
    <x v="0"/>
    <n v="2138"/>
    <n v="6.2379999999999995"/>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7NPBG1B4"/>
    <s v="Amazonbasics High Speed 55 Watt Oscillating Pedestal Fan, 400Mm Sweep Length, White (Without Remote)"/>
    <x v="340"/>
    <x v="2"/>
    <n v="1982.84"/>
    <x v="0"/>
    <n v="3300"/>
    <n v="6543372"/>
    <n v="0.4"/>
    <x v="4"/>
    <s v="no"/>
    <x v="0"/>
    <n v="5873"/>
    <n v="9.972999999999999"/>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7NRTCDS5"/>
    <s v="Brayden Fito Atom Rechargeable Smoothie Blender With 2000 Mah Battery And 3.7V Motor With 400Ml Tritan Jar (Blue)"/>
    <x v="341"/>
    <x v="2"/>
    <n v="1199"/>
    <x v="0"/>
    <n v="1499"/>
    <n v="1797301"/>
    <n v="0.2"/>
    <x v="2"/>
    <s v="no"/>
    <x v="10"/>
    <n v="2206"/>
    <n v="6.0060000000000002"/>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NTKGW45"/>
    <s v="Saleon‚Ñ¢ Portable Storage Organizer Bag For Earphone Usb Cable Power Bank Mobile Charger Digital Gadget Hard Disk, Water Resistance Material - Dark Grey"/>
    <x v="342"/>
    <x v="0"/>
    <n v="397"/>
    <x v="1"/>
    <n v="899"/>
    <n v="356903"/>
    <n v="0.56000000000000005"/>
    <x v="0"/>
    <s v="yes"/>
    <x v="9"/>
    <n v="3025"/>
    <n v="7.0250000000000004"/>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7P1BR7L8"/>
    <s v="Philips Hd6975/00 25 Litre Digital Oven Toaster Grill, Grey, 25 Liter"/>
    <x v="343"/>
    <x v="2"/>
    <n v="8599"/>
    <x v="0"/>
    <n v="8995"/>
    <n v="77348005"/>
    <n v="0.04"/>
    <x v="6"/>
    <s v="no"/>
    <x v="4"/>
    <n v="9734"/>
    <n v="14.1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P434WJY"/>
    <s v="Rc Print Gi 790 Ink Refill For Canon G1000, G1010, G1100, G2000, G2002, G2010, G2012, G2100, G3000, G3010, G3012, G3100, G4000, G4010"/>
    <x v="344"/>
    <x v="0"/>
    <n v="549"/>
    <x v="0"/>
    <n v="1999"/>
    <n v="1097451"/>
    <n v="0.73"/>
    <x v="5"/>
    <s v="yes"/>
    <x v="2"/>
    <n v="1367"/>
    <n v="5.6669999999999998"/>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P681N66"/>
    <s v="Tp-Link Ac600 600 Mbps Wifi Wireless Network Usb Adapter For Desktop Pc With 2.4Ghz/5Ghz High Gain Dual Band 5Dbi Antenna Wi-Fi, Supports Windows 11/10/8.1/8/7/Xp, Mac Os 10.15 And Earlier (Archer T2U Plus)"/>
    <x v="345"/>
    <x v="0"/>
    <n v="1199"/>
    <x v="0"/>
    <n v="2199"/>
    <n v="2636601"/>
    <n v="0.45"/>
    <x v="1"/>
    <s v="no"/>
    <x v="4"/>
    <n v="24780"/>
    <n v="29.1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P681N66"/>
    <s v="Tp-Link Ac600 600 Mbps Wifi Wireless Network Usb Adapter For Desktop Pc With 2.4Ghz/5Ghz High Gain Dual Band 5Dbi Antenna Wi-Fi, Supports Windows 11/10/8.1/8/7/Xp, Mac Os 10.15 And Earlier (Archer T2U Plus)"/>
    <x v="345"/>
    <x v="0"/>
    <n v="1199"/>
    <x v="0"/>
    <n v="2199"/>
    <n v="2636601"/>
    <n v="0.45"/>
    <x v="1"/>
    <s v="no"/>
    <x v="4"/>
    <n v="24780"/>
    <n v="29.18"/>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PFJ5VQD"/>
    <s v="Agaro Blaze Usba To Micro +Type C 2In1 Braided 1.2M Cable"/>
    <x v="346"/>
    <x v="0"/>
    <n v="159"/>
    <x v="2"/>
    <n v="595"/>
    <n v="94605"/>
    <n v="0.73"/>
    <x v="5"/>
    <s v="yes"/>
    <x v="2"/>
    <n v="14184"/>
    <n v="18.483999999999998"/>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7PFJ5W31"/>
    <s v="Agaro Blaze Usb 3.0 To Usb Type C Otg Adapter"/>
    <x v="347"/>
    <x v="1"/>
    <n v="139"/>
    <x v="2"/>
    <n v="495"/>
    <n v="68805"/>
    <n v="0.72"/>
    <x v="5"/>
    <s v="yes"/>
    <x v="2"/>
    <n v="14185"/>
    <n v="18.484999999999999"/>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LHTTB4"/>
    <s v="Zodo 8. 5 Inch Lcd E-Writer Electronic Writing Pad/Tablet Drawing Board (Paperless Memo Digital Tablet)"/>
    <x v="348"/>
    <x v="0"/>
    <n v="100"/>
    <x v="2"/>
    <n v="499"/>
    <n v="49900"/>
    <n v="0.8"/>
    <x v="5"/>
    <s v="yes"/>
    <x v="8"/>
    <n v="9638"/>
    <n v="13.1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PR1CL3S"/>
    <s v="Boat Rockerz 450 Bluetooth On Ear Headphones With Mic, Upto 15 Hours Playback, 40Mm Drivers, Padded Ear Cushions, Integrated Controls And Dual Modes(Luscious Black)"/>
    <x v="349"/>
    <x v="1"/>
    <n v="1220"/>
    <x v="0"/>
    <n v="3990"/>
    <n v="4867800"/>
    <n v="0.69"/>
    <x v="7"/>
    <s v="yes"/>
    <x v="0"/>
    <n v="107151"/>
    <n v="111.25099999999999"/>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Q4NJQC5"/>
    <s v="Ionix Jewellery Scale | Weight Scale | Digital Weight Machine | Weight Machine For Gold | Electronic Weighing Machines For Jewellery 0.01G To 200G Small Weight Machine For Shop - Silver"/>
    <x v="350"/>
    <x v="2"/>
    <n v="295"/>
    <x v="1"/>
    <n v="599"/>
    <n v="176705"/>
    <n v="0.51"/>
    <x v="0"/>
    <s v="yes"/>
    <x v="9"/>
    <n v="1644"/>
    <n v="5.6440000000000001"/>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7Q4QV1DL"/>
    <s v="Elv Aluminum Adjustable Mobile Phone Foldable Tabletop Stand Dock Mount For All Smartphones, Tabs, Kindle, Ipad (Black)"/>
    <x v="351"/>
    <x v="1"/>
    <n v="269"/>
    <x v="1"/>
    <n v="1499"/>
    <n v="403231"/>
    <n v="0.82"/>
    <x v="8"/>
    <s v="yes"/>
    <x v="3"/>
    <n v="28978"/>
    <n v="33.47800000000000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7Q7561HD"/>
    <s v="Eveready 1015 Carbon Zinc Aa Battery - 10 Pieces"/>
    <x v="352"/>
    <x v="1"/>
    <n v="149"/>
    <x v="2"/>
    <n v="180"/>
    <n v="26820"/>
    <n v="0.17"/>
    <x v="2"/>
    <s v="no"/>
    <x v="4"/>
    <n v="644"/>
    <n v="5.0440000000000005"/>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7QCWY5XV"/>
    <s v="Mobilife Bluetooth Extendable Selfie Stick With Tripod Stand And Wireless Remote,3-In-1 Multifunctional Selfie Stick Tripod For Iphone Samsung Mi Realme Oppo Vivo Google More,Black"/>
    <x v="353"/>
    <x v="1"/>
    <n v="599"/>
    <x v="0"/>
    <n v="1399"/>
    <n v="838001"/>
    <n v="0.56999999999999995"/>
    <x v="0"/>
    <s v="yes"/>
    <x v="0"/>
    <n v="14560"/>
    <n v="18.66"/>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7QDSN9V6"/>
    <s v="Inalsa Electric Kettle 1.5 Litre With Stainless Steel Body - Absa|Auto Shut Off &amp; Boil Dry Protection Safety Features| Cordless Base &amp; Cord Winder|Hot Water Kettle |Water Heater Jug"/>
    <x v="354"/>
    <x v="2"/>
    <n v="699"/>
    <x v="0"/>
    <n v="1595"/>
    <n v="1114905"/>
    <n v="0.56000000000000005"/>
    <x v="0"/>
    <s v="yes"/>
    <x v="0"/>
    <n v="8090"/>
    <n v="12.1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7QHHCB27"/>
    <s v="Kent 16044 Hand Blender Stainless Steel 400 W | Variable Speed Control | Easy To Clean And Store | Low Noise Operation"/>
    <x v="355"/>
    <x v="2"/>
    <n v="1499"/>
    <x v="0"/>
    <n v="2100"/>
    <n v="3147900"/>
    <n v="0.28999999999999998"/>
    <x v="3"/>
    <s v="no"/>
    <x v="0"/>
    <n v="6355"/>
    <n v="10.4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7QMRHWJD"/>
    <s v="Swapkart Portable Flexible Adjustable Eye Protection Usb Led Desk Light Table Lamp For Reading, Working On Pc, Laptop, Power Bank, Bedroom ( Multicolour )"/>
    <x v="356"/>
    <x v="0"/>
    <n v="298"/>
    <x v="1"/>
    <n v="999"/>
    <n v="297702"/>
    <n v="0.7"/>
    <x v="7"/>
    <s v="yes"/>
    <x v="2"/>
    <n v="1552"/>
    <n v="5.8520000000000003"/>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QZ3CZ48"/>
    <s v="Boat Bassheads 122 Wired Earphones With Heavy Bass, Integrated Controls And Mic (Gun Metal)"/>
    <x v="357"/>
    <x v="1"/>
    <n v="399"/>
    <x v="1"/>
    <n v="1290"/>
    <n v="514710"/>
    <n v="0.69"/>
    <x v="7"/>
    <s v="yes"/>
    <x v="1"/>
    <n v="206"/>
    <n v="4.40600000000000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7R679HTT"/>
    <s v="Agaro Imperial 240-Watt Slow Juicer With Cold Press Technology"/>
    <x v="358"/>
    <x v="2"/>
    <n v="12609"/>
    <x v="0"/>
    <n v="23999"/>
    <n v="302603391"/>
    <n v="0.47"/>
    <x v="1"/>
    <s v="no"/>
    <x v="4"/>
    <n v="2288"/>
    <n v="6.6880000000000006"/>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7R99NBVB"/>
    <s v="Gizga Essentials Cable Organiser, Cord Management System For Pc, Tv, Home Theater, Speaker &amp; Cables, Reusable Cable Organizer For Desk, Wfh Accessories, Organizer Tape Roll, Reusable Cable Ties Strap"/>
    <x v="359"/>
    <x v="7"/>
    <n v="249"/>
    <x v="1"/>
    <n v="599"/>
    <n v="149151"/>
    <n v="0.57999999999999996"/>
    <x v="0"/>
    <s v="yes"/>
    <x v="3"/>
    <n v="5985"/>
    <n v="10.484999999999999"/>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7RCGTZ4M"/>
    <s v="Agaro Ace 1600 Watts, 21.5 Kpa Suction Power, 21 Litres Wet &amp; Dry Stainless Steel Vacuum Cleaner With Blower Function And Washable Dust Bag"/>
    <x v="360"/>
    <x v="2"/>
    <n v="6236"/>
    <x v="0"/>
    <n v="9999"/>
    <n v="62353764"/>
    <n v="0.38"/>
    <x v="4"/>
    <s v="no"/>
    <x v="0"/>
    <n v="3552"/>
    <n v="7.651999999999999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RD611Z8"/>
    <s v="Ambrane 20000Mah Power Bank With 20W Fast Charging, Triple Output, Power Delivery, Type C Input, Made In India, Multi-Layer Protection, Li-Polymer + Type C Cable (Stylo-20K, Black)"/>
    <x v="361"/>
    <x v="1"/>
    <n v="1799"/>
    <x v="0"/>
    <n v="2499"/>
    <n v="4495701"/>
    <n v="0.28000000000000003"/>
    <x v="3"/>
    <s v="no"/>
    <x v="0"/>
    <n v="18678"/>
    <n v="22.77799999999999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7RD611Z8"/>
    <s v="Ambrane 20000Mah Power Bank With 20W Fast Charging, Triple Output, Power Delivery, Type C Input, Made In India, Multi-Layer Protection, Li-Polymer + Type C Cable (Stylo-20K, Black)"/>
    <x v="361"/>
    <x v="1"/>
    <n v="1799"/>
    <x v="0"/>
    <n v="2499"/>
    <n v="4495701"/>
    <n v="0.28000000000000003"/>
    <x v="3"/>
    <s v="no"/>
    <x v="0"/>
    <n v="18678"/>
    <n v="22.777999999999999"/>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7RX14W1Q"/>
    <s v="Amazon Basics 10.2 Gbps High-Speed 4K Hdmi Cable With Braided Cord, 1.8 Meter, Dark Grey"/>
    <x v="362"/>
    <x v="1"/>
    <n v="499"/>
    <x v="1"/>
    <n v="900"/>
    <n v="449100"/>
    <n v="0.45"/>
    <x v="1"/>
    <s v="no"/>
    <x v="4"/>
    <n v="2165"/>
    <n v="6.5650000000000004"/>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7RX42D3D"/>
    <s v="Tosaa T2Stsr Sandwich Gas Toaster Regular (Black)"/>
    <x v="363"/>
    <x v="2"/>
    <n v="260"/>
    <x v="1"/>
    <n v="350"/>
    <n v="91000"/>
    <n v="0.26"/>
    <x v="3"/>
    <s v="no"/>
    <x v="5"/>
    <n v="13127"/>
    <n v="17.027000000000001"/>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7RY2X9MP"/>
    <s v="Amazonbasics 10.2 Gbps High-Speed 4K Hdmi Cable With Braided Cord (10-Foot, Dark Grey)"/>
    <x v="364"/>
    <x v="1"/>
    <n v="609"/>
    <x v="0"/>
    <n v="1500"/>
    <n v="913500"/>
    <n v="0.59"/>
    <x v="0"/>
    <s v="yes"/>
    <x v="3"/>
    <n v="1029"/>
    <n v="5.528999999999999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7RZZ1QSW"/>
    <s v="Slovic¬Æ Tripod Mount Adapter| Tripod Mobile Holder|Tripod Phone Mount(Made In India)| Smartphone Clip Clipper 360 Degree For Taking Magic Video Shots &amp; Pictures."/>
    <x v="365"/>
    <x v="1"/>
    <n v="326"/>
    <x v="1"/>
    <n v="799"/>
    <n v="260474"/>
    <n v="0.59"/>
    <x v="0"/>
    <s v="yes"/>
    <x v="4"/>
    <n v="10773"/>
    <n v="15.1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S7DCJKS"/>
    <s v="It2M Designer Mouse Pad For Laptop/Computer (9.2 X 7.6 Inches, 12788)"/>
    <x v="366"/>
    <x v="0"/>
    <n v="199"/>
    <x v="2"/>
    <n v="499"/>
    <n v="99301"/>
    <n v="0.6"/>
    <x v="0"/>
    <s v="yes"/>
    <x v="2"/>
    <n v="9998"/>
    <n v="14.29799999999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7S851WX5"/>
    <s v="Prestige Sandwich Maker Pgmfd 01, Black"/>
    <x v="367"/>
    <x v="2"/>
    <n v="1299"/>
    <x v="0"/>
    <n v="1299"/>
    <n v="1687401"/>
    <n v="0"/>
    <x v="6"/>
    <s v="no"/>
    <x v="1"/>
    <n v="40106"/>
    <n v="44.3060000000000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7S9M8YTY"/>
    <s v="Usha Aurora 1000 W Dry Iron With Innovative Tail Light Indicator, Weilburger Soleplate (White &amp; Grey)"/>
    <x v="368"/>
    <x v="2"/>
    <n v="717"/>
    <x v="0"/>
    <n v="1390"/>
    <n v="996630"/>
    <n v="0.48"/>
    <x v="1"/>
    <s v="no"/>
    <x v="9"/>
    <n v="4867"/>
    <n v="8.8670000000000009"/>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7S9S86BF"/>
    <s v="Boat Bassheads 242 In Ear Wired Earphones With Mic(Active Black)"/>
    <x v="369"/>
    <x v="1"/>
    <n v="599"/>
    <x v="0"/>
    <n v="1490"/>
    <n v="892510"/>
    <n v="0.6"/>
    <x v="0"/>
    <s v="yes"/>
    <x v="0"/>
    <n v="161679"/>
    <n v="165.7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SBGFDX9"/>
    <s v="Pentonic Multicolor Ball Point Pen, Pack Of 10"/>
    <x v="370"/>
    <x v="3"/>
    <n v="120"/>
    <x v="2"/>
    <n v="120"/>
    <n v="14400"/>
    <n v="0"/>
    <x v="6"/>
    <s v="no"/>
    <x v="0"/>
    <n v="4308"/>
    <n v="8.4079999999999995"/>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SLMR1K6"/>
    <s v="Sandisk Ultra Flair 64Gb Usb 3.0 Pen Drive, Multicolor"/>
    <x v="371"/>
    <x v="0"/>
    <n v="519"/>
    <x v="0"/>
    <n v="1350"/>
    <n v="700650"/>
    <n v="0.62"/>
    <x v="7"/>
    <s v="yes"/>
    <x v="2"/>
    <n v="30058"/>
    <n v="34.357999999999997"/>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7SLNG3LW"/>
    <s v="Inalsa Vacuum Cleaner Wet And Dry Micro Wd10 With 3In1 Multifunction Wet/Dry/Blowing| 14Kpa Suction And Impact Resistant Polymer Tank,(Yellow/Black)"/>
    <x v="372"/>
    <x v="2"/>
    <n v="3859"/>
    <x v="0"/>
    <n v="10295"/>
    <n v="39728405"/>
    <n v="0.63"/>
    <x v="7"/>
    <s v="yes"/>
    <x v="5"/>
    <n v="8095"/>
    <n v="11.995000000000001"/>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7SPVMSC6"/>
    <s v="Bajaj Frore 1200 Mm Ceiling Fan (Brown)"/>
    <x v="373"/>
    <x v="2"/>
    <n v="1399"/>
    <x v="0"/>
    <n v="2660"/>
    <n v="3721340"/>
    <n v="0.47"/>
    <x v="1"/>
    <s v="no"/>
    <x v="0"/>
    <n v="9349"/>
    <n v="13.4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7SRM58TP"/>
    <s v="Agaro Regal 800 Watts Handheld Vacuum Cleaner, Lightweight &amp; Durable Body, Small/Mini Size ( Black)"/>
    <x v="374"/>
    <x v="2"/>
    <n v="1665"/>
    <x v="0"/>
    <n v="2099"/>
    <n v="3494835"/>
    <n v="0.21"/>
    <x v="3"/>
    <s v="no"/>
    <x v="9"/>
    <n v="14368"/>
    <n v="18.36800000000000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SY4C3TD"/>
    <s v="Hp Gt 53 Xl Cartridge Ink"/>
    <x v="375"/>
    <x v="0"/>
    <n v="596"/>
    <x v="0"/>
    <n v="723"/>
    <n v="430908"/>
    <n v="0.18"/>
    <x v="2"/>
    <s v="no"/>
    <x v="4"/>
    <n v="3219"/>
    <n v="7.6189999999999998"/>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7SYYVP69"/>
    <s v="Ibell Sek170Bm Premium Electric Kettle, 1.7 Litre, Stainless Steel With Coating,1500W Auto Cut-Off, Silver With Black"/>
    <x v="376"/>
    <x v="2"/>
    <n v="809"/>
    <x v="0"/>
    <n v="1950"/>
    <n v="1577550"/>
    <n v="0.59"/>
    <x v="0"/>
    <s v="yes"/>
    <x v="5"/>
    <n v="710"/>
    <n v="4.6099999999999994"/>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7T4D9FNY"/>
    <s v="Ibell Sek15L Premium 1.5 Litre Stainless Steel Electric Kettle,1500W Auto Cut-Off Feature,Silver With Black"/>
    <x v="377"/>
    <x v="2"/>
    <n v="664"/>
    <x v="0"/>
    <n v="1490"/>
    <n v="989360"/>
    <n v="0.55000000000000004"/>
    <x v="0"/>
    <s v="yes"/>
    <x v="9"/>
    <n v="2198"/>
    <n v="6.1980000000000004"/>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T5DKR5D"/>
    <s v="Zebronics Zeb-Bro In Ear Wired Earphones With Mic, 3.5Mm Audio Jack, 10Mm Drivers, Phone/Tablet Compatible(Black)"/>
    <x v="378"/>
    <x v="1"/>
    <n v="149"/>
    <x v="2"/>
    <n v="399"/>
    <n v="59451"/>
    <n v="0.63"/>
    <x v="7"/>
    <s v="yes"/>
    <x v="8"/>
    <n v="21764"/>
    <n v="25.263999999999999"/>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T9FV9YP"/>
    <s v="Redgear Cloak Wired Rgb Wired Over Ear Gaming Headphones With Mic For Pc"/>
    <x v="379"/>
    <x v="0"/>
    <n v="749"/>
    <x v="0"/>
    <n v="1799"/>
    <n v="1347451"/>
    <n v="0.57999999999999996"/>
    <x v="0"/>
    <s v="yes"/>
    <x v="9"/>
    <n v="13199"/>
    <n v="17.198999999999998"/>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7TC9F7PN"/>
    <s v="Racold Eterno Pro 25L Vertical 5 Star Storage Water Heater (Geyser) With Free Standard Installation And Free Installation Pipes"/>
    <x v="380"/>
    <x v="2"/>
    <n v="8699"/>
    <x v="0"/>
    <n v="16899"/>
    <n v="147004401"/>
    <n v="0.49"/>
    <x v="1"/>
    <s v="no"/>
    <x v="1"/>
    <n v="3195"/>
    <n v="7.3949999999999996"/>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7TCN5VR9"/>
    <s v="Boult Audio Bassbuds X1 In-Ear Wired Earphones With 10Mm Extra Bass Driver And Hd Sound With Mic(Black)"/>
    <x v="381"/>
    <x v="1"/>
    <n v="329"/>
    <x v="1"/>
    <n v="999"/>
    <n v="328671"/>
    <n v="0.67"/>
    <x v="7"/>
    <s v="yes"/>
    <x v="5"/>
    <n v="77027"/>
    <n v="80.92700000000000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7TMCXRFV"/>
    <s v="Esr Screen Protector Compatible With Ipad Pro 11 Inch (2022/2021/2020/2018) And Ipad Air 5/4 (2022/2020, 10.9 Inch), Tempered-Glass Film With Alignment Frame, Scratch Resistant, Hd Clarity, 2 Pack"/>
    <x v="382"/>
    <x v="0"/>
    <n v="1234"/>
    <x v="0"/>
    <n v="1599"/>
    <n v="1973166"/>
    <n v="0.23"/>
    <x v="3"/>
    <s v="no"/>
    <x v="3"/>
    <n v="16680"/>
    <n v="21.18"/>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7TR5HSR9"/>
    <s v="Memeho¬Æ Smart Standard Multi-Purpose Laptop Table With Dock Stand/Study Table/Bed Table/Foldable And Portable/Ergonomic &amp; Rounded Edges/Non-Slip Legs/Engineered Wood With Cup Holder (Black)"/>
    <x v="383"/>
    <x v="0"/>
    <n v="656"/>
    <x v="0"/>
    <n v="1499"/>
    <n v="983344"/>
    <n v="0.56000000000000005"/>
    <x v="0"/>
    <s v="yes"/>
    <x v="2"/>
    <n v="25903"/>
    <n v="30.202999999999999"/>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7TTSS5MP"/>
    <s v="Lifelong Llmg74 750 Watt Mixer Grinder With 3 Jars (White And Grey)"/>
    <x v="384"/>
    <x v="2"/>
    <n v="1799"/>
    <x v="0"/>
    <n v="3299"/>
    <n v="5934901"/>
    <n v="0.45"/>
    <x v="1"/>
    <s v="no"/>
    <x v="10"/>
    <n v="1846"/>
    <n v="5.6459999999999999"/>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TXCY3YK"/>
    <s v="Butterfly Hero Mixer Grinder, 500W, 3 Jars (Grey)"/>
    <x v="385"/>
    <x v="2"/>
    <n v="2237.81"/>
    <x v="0"/>
    <n v="3899"/>
    <n v="8725221.1899999995"/>
    <n v="0.43"/>
    <x v="1"/>
    <s v="no"/>
    <x v="5"/>
    <n v="11004"/>
    <n v="14.9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V5YF4ND"/>
    <s v="Lohaya Lcd/Led Remote Compatible For Sony Bravia Smart Lcd Led Uhd Oled Qled 4K Ultra Hd Tv Remote Control With Youtube &amp; Netflix Function [ Compatible For Sony Tv Remote Control ]"/>
    <x v="386"/>
    <x v="1"/>
    <n v="299"/>
    <x v="1"/>
    <n v="1199"/>
    <n v="358501"/>
    <n v="0.75"/>
    <x v="5"/>
    <s v="yes"/>
    <x v="8"/>
    <n v="466"/>
    <n v="3.9660000000000002"/>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7V82W5CN"/>
    <s v="Hp Usb Wireless Spill Resistance Keyboard And Mouse Set With 10M Working Range 2.4G Wireless Technology / 3 Years Warranty (4Sc12Pa), Black"/>
    <x v="387"/>
    <x v="0"/>
    <n v="1349"/>
    <x v="0"/>
    <n v="2198"/>
    <n v="2965102"/>
    <n v="0.39"/>
    <x v="4"/>
    <s v="no"/>
    <x v="9"/>
    <n v="7113"/>
    <n v="11.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VJ9ZTXS"/>
    <s v="Aine Hdmi Male To Vga Female Video Converter Adapter Cable (Black)"/>
    <x v="388"/>
    <x v="1"/>
    <n v="299"/>
    <x v="1"/>
    <n v="599"/>
    <n v="179101"/>
    <n v="0.5"/>
    <x v="1"/>
    <s v="yes"/>
    <x v="9"/>
    <n v="171"/>
    <n v="4.1710000000000003"/>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7VNFP3C2"/>
    <s v="Prestige 1.5 Litre Kettle 1500-Watts, Red"/>
    <x v="389"/>
    <x v="2"/>
    <n v="749"/>
    <x v="0"/>
    <n v="1245"/>
    <n v="932505"/>
    <n v="0.4"/>
    <x v="4"/>
    <s v="no"/>
    <x v="5"/>
    <n v="31783"/>
    <n v="35.6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7VQGVL68"/>
    <s v="Glun Multipurpose Portable Electronic Digital Weighing Scale Weight Machine (10 Kg - With Back Light)"/>
    <x v="390"/>
    <x v="2"/>
    <n v="293"/>
    <x v="1"/>
    <n v="499"/>
    <n v="146207"/>
    <n v="0.41"/>
    <x v="1"/>
    <s v="no"/>
    <x v="5"/>
    <n v="44994"/>
    <n v="48.893999999999998"/>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7VSG5SXZ"/>
    <s v="Zebronics Haa2021 Hdmi Version 2.1 Cable With 8K @ 60Hz, 4K @ 120Hz, Earc &amp; Cec Support, 3D Compatible, 2 Meters Length, 48Gbps Max And Gold-Plated Connectors"/>
    <x v="391"/>
    <x v="1"/>
    <n v="637"/>
    <x v="0"/>
    <n v="1499"/>
    <n v="954863"/>
    <n v="0.57999999999999996"/>
    <x v="0"/>
    <s v="yes"/>
    <x v="0"/>
    <n v="24"/>
    <n v="4.1239999999999997"/>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7VTFN6HM"/>
    <s v="Western Digital Wd 2Tb My Passport Portable Hard Disk Drive, Usb 3.0 With¬† Automatic Backup, 256 Bit Aes Hardware Encryption,Password Protection,Compatible With Windows And Mac, External Hdd-Black"/>
    <x v="194"/>
    <x v="0"/>
    <n v="5599"/>
    <x v="0"/>
    <n v="7350"/>
    <n v="41152650"/>
    <n v="0.24"/>
    <x v="3"/>
    <s v="no"/>
    <x v="4"/>
    <n v="73005"/>
    <n v="77.405000000000001"/>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VV37FT4"/>
    <s v="Classmate Octane Neon- 25 Blue Gel Pens | Smooth Writing Pens| Water-Proof Ink For Smudge-Free Writing| Preferred By Students For Exam &amp; Class Notes| Study At Home Essential"/>
    <x v="309"/>
    <x v="3"/>
    <n v="250"/>
    <x v="1"/>
    <n v="250"/>
    <n v="62500"/>
    <n v="0"/>
    <x v="6"/>
    <s v="no"/>
    <x v="1"/>
    <n v="2628"/>
    <n v="6.8280000000000003"/>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VVXJ2P5"/>
    <s v="Svm Products Unbreakable Set Top Box Stand With Dual Remote Holder (Black)"/>
    <x v="392"/>
    <x v="1"/>
    <n v="96"/>
    <x v="2"/>
    <n v="399"/>
    <n v="38304"/>
    <n v="0.76"/>
    <x v="5"/>
    <s v="yes"/>
    <x v="7"/>
    <n v="1796"/>
    <n v="5.3959999999999999"/>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7VX71FZP"/>
    <s v="Amazon Brand - Solimo 2000/1000 Watts Room Heater With Adjustable Thermostat (Isi Certified, White Colour, Ideal For Small To Medium Room/Area)"/>
    <x v="393"/>
    <x v="2"/>
    <n v="1199"/>
    <x v="0"/>
    <n v="2000"/>
    <n v="2398000"/>
    <n v="0.4"/>
    <x v="4"/>
    <s v="no"/>
    <x v="9"/>
    <n v="18543"/>
    <n v="22.542999999999999"/>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VZH6ZBB"/>
    <s v="Crompton Solarium Qube 15-L 5 Star Rated Storage Water Heater (Geyser) With Free Installation And Connection Pipes (White And Black)"/>
    <x v="394"/>
    <x v="2"/>
    <n v="7799"/>
    <x v="0"/>
    <n v="12500"/>
    <n v="97487500"/>
    <n v="0.38"/>
    <x v="4"/>
    <s v="no"/>
    <x v="9"/>
    <n v="5160"/>
    <n v="9.16"/>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VZYMQNZ"/>
    <s v="Borosil Rio 1.5 L Electric Kettle, Stainless Steel Inner Body, Boil Water For Tea, Coffee, Soup, Silver"/>
    <x v="395"/>
    <x v="2"/>
    <n v="1180"/>
    <x v="0"/>
    <n v="1440"/>
    <n v="1699200"/>
    <n v="0.18"/>
    <x v="2"/>
    <s v="no"/>
    <x v="1"/>
    <n v="1527"/>
    <n v="5.727000000000000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7W14CHV8"/>
    <s v="Carecase¬Æ Optical Bay 2Nd Hard Drive Caddy, 9.5 Mm Cd/Dvd Drive Slot For Ssd And Hdd"/>
    <x v="396"/>
    <x v="0"/>
    <n v="199"/>
    <x v="2"/>
    <n v="799"/>
    <n v="159001"/>
    <n v="0.75"/>
    <x v="5"/>
    <s v="yes"/>
    <x v="0"/>
    <n v="7333"/>
    <n v="11.4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7W4HTS8Q"/>
    <s v="Activa Instant 3 Ltr 3 Kva Special Anti Rust Coated Tank Geyser With Full Abs Body With 5 Year Warranty Premium (White)"/>
    <x v="397"/>
    <x v="2"/>
    <n v="1899"/>
    <x v="0"/>
    <n v="3790"/>
    <n v="7197210"/>
    <n v="0.5"/>
    <x v="1"/>
    <s v="yes"/>
    <x v="10"/>
    <n v="3842"/>
    <n v="7.641999999999999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W6VWZ8C"/>
    <s v="Infinity (Jbl Fuze Pint, Wireless Ultra Portable Mini Speaker With Mic, Deep Bass, Dual Equalizer, Bluetooth 5.0 With Voice Assistant Support For Mobiles (Black)"/>
    <x v="398"/>
    <x v="1"/>
    <n v="899"/>
    <x v="0"/>
    <n v="1999"/>
    <n v="1797101"/>
    <n v="0.55000000000000004"/>
    <x v="0"/>
    <s v="yes"/>
    <x v="0"/>
    <n v="30469"/>
    <n v="34.569000000000003"/>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W7Z6DVL"/>
    <s v="Infinity (Jbl Fuze 100, Wireless Portable Bluetooth Speaker With Mic, Deep Bass, Dual Equalizer, Ipx7 Waterproof, Rugged Fabric Design (Black)"/>
    <x v="398"/>
    <x v="1"/>
    <n v="1499"/>
    <x v="0"/>
    <n v="2999"/>
    <n v="4495501"/>
    <n v="0.5"/>
    <x v="1"/>
    <s v="yes"/>
    <x v="0"/>
    <n v="25262"/>
    <n v="29.36200000000000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9KYT62"/>
    <s v="Tp-Link Ac1200 Archer A6 Smart Wifi, 5Ghz Gigabit Dual Band Mu-Mimo Wireless Internet Router, Long Range Coverage By 4 Antennas, Qualcomm Chipset"/>
    <x v="399"/>
    <x v="0"/>
    <n v="2499"/>
    <x v="0"/>
    <n v="3999"/>
    <n v="9993501"/>
    <n v="0.38"/>
    <x v="4"/>
    <s v="no"/>
    <x v="4"/>
    <n v="12679"/>
    <n v="17.07900000000000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7WDK3ZS2"/>
    <s v="Iqoo Z6 Pro 5G By Vivo (Legion Sky, 8Gb Ram, 128Gb Storage) | Snapdragon 778G 5G | 66W Flashcharge | 1300 Nits Peak Brightness | Hdr10+"/>
    <x v="400"/>
    <x v="1"/>
    <n v="20999"/>
    <x v="0"/>
    <n v="29990"/>
    <n v="629760010"/>
    <n v="0.3"/>
    <x v="3"/>
    <s v="no"/>
    <x v="2"/>
    <n v="9499"/>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DK3ZS6"/>
    <s v="Iqoo Z6 Lite 5G By Vivo (Mystic Night, 6Gb Ram, 128Gb Storage) | World'S First Snapdragon 4 Gen 1 | 120Hz Refresh Rate | 5000Mah Battery | Travel Adapter To Be Purchased Separately"/>
    <x v="401"/>
    <x v="1"/>
    <n v="15499"/>
    <x v="0"/>
    <n v="18999"/>
    <n v="294465501"/>
    <n v="0.18"/>
    <x v="2"/>
    <s v="no"/>
    <x v="0"/>
    <n v="19252"/>
    <n v="23.3519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DKLDRX"/>
    <s v="Iqoo Neo 6 5G (Dark Nova, 8Gb Ram, 128Gb Storage) | Snapdragon¬Æ 870 5G | 80W Flashcharge"/>
    <x v="402"/>
    <x v="1"/>
    <n v="28999"/>
    <x v="0"/>
    <n v="34999"/>
    <n v="1014936001"/>
    <n v="0.17"/>
    <x v="2"/>
    <s v="no"/>
    <x v="4"/>
    <n v="20311"/>
    <n v="24.71099999999999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7WDKLRM4"/>
    <s v="Iqoo Z6 44W By Vivo (Lumina Blue, 4Gb Ram, 128Gb Storage) | 6.44&quot; Fhd+ Amoled Display | 50% Charge In Just 27 Mins | In-Display Fingerprint Scanning"/>
    <x v="403"/>
    <x v="1"/>
    <n v="13999"/>
    <x v="0"/>
    <n v="19999"/>
    <n v="279966001"/>
    <n v="0.3"/>
    <x v="3"/>
    <s v="no"/>
    <x v="0"/>
    <n v="19252"/>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FPMGQQ"/>
    <s v="Iqoo Z6 Pro 5G By Vivo (Legion Sky, 6Gb Ram, 128Gb Storage) | Snapdragon 778G 5G | 66W Flashcharge | 1300 Nits Peak Brightness | Hdr10+"/>
    <x v="400"/>
    <x v="1"/>
    <n v="19999"/>
    <x v="0"/>
    <n v="27990"/>
    <n v="559772010"/>
    <n v="0.28999999999999998"/>
    <x v="3"/>
    <s v="no"/>
    <x v="2"/>
    <n v="9499"/>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7WG8PDCW"/>
    <s v="Ptron Bullet Pro 36W Pd Quick Charger, 3 Port Fast Car Charger Adapter - Compatible With All Smartphones &amp; Tablets (Black)"/>
    <x v="404"/>
    <x v="1"/>
    <n v="349"/>
    <x v="1"/>
    <n v="1299"/>
    <n v="453351"/>
    <n v="0.73"/>
    <x v="5"/>
    <s v="yes"/>
    <x v="9"/>
    <n v="14283"/>
    <n v="18.28300000000000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7WG8PDCW"/>
    <s v="Ptron Bullet Pro 36W Pd Quick Charger, 3 Port Fast Car Charger Adapter - Compatible With All Smartphones &amp; Tablets (Black)"/>
    <x v="404"/>
    <x v="1"/>
    <n v="349"/>
    <x v="1"/>
    <n v="1299"/>
    <n v="453351"/>
    <n v="0.73"/>
    <x v="5"/>
    <s v="yes"/>
    <x v="9"/>
    <n v="14282"/>
    <n v="18.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WGMMQGP"/>
    <s v="Iqoo Vivo Z6 5G (Chromatic Blue, 6Gb Ram, 128Gb Storage) | Snapdragon 695-6Nm Processor | 120Hz Fhd+ Display | 5000Mah Battery"/>
    <x v="405"/>
    <x v="1"/>
    <n v="16499"/>
    <x v="0"/>
    <n v="20999"/>
    <n v="346462501"/>
    <n v="0.21"/>
    <x v="3"/>
    <s v="no"/>
    <x v="9"/>
    <n v="2135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GPBXY9"/>
    <s v="Pigeon By Stovekraft Quartz Electric Kettle (14299) 1.7 Litre With Stainless Steel Body, Used For Boiling Water, Making Tea And Coffee, Instant Noodles, Soup Etc. 1500 Watt (Silver)"/>
    <x v="153"/>
    <x v="2"/>
    <n v="899"/>
    <x v="0"/>
    <n v="1249"/>
    <n v="1122851"/>
    <n v="0.28000000000000003"/>
    <x v="3"/>
    <s v="no"/>
    <x v="5"/>
    <n v="17424"/>
    <n v="21.323999999999998"/>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7WGPKMP5"/>
    <s v="Iqoo Z6 44W By Vivo (Raven Black, 6Gb Ram, 128Gb Storage) | 6.44&quot; Fhd+ Amoled Display | 50% Charge In Just 27 Mins | In-Display Fingerprint Scanning"/>
    <x v="403"/>
    <x v="1"/>
    <n v="15499"/>
    <x v="0"/>
    <n v="20999"/>
    <n v="325463501"/>
    <n v="0.26"/>
    <x v="3"/>
    <s v="no"/>
    <x v="0"/>
    <n v="19253"/>
    <n v="23.35300000000000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GPKTS4"/>
    <s v="Iqoo Z6 44W By Vivo (Raven Black, 4Gb Ram, 128Gb Storage) | 6.44&quot; Fhd+ Amoled Display | 50% Charge In Just 27 Mins | In-Display Fingerprint Scanning"/>
    <x v="403"/>
    <x v="1"/>
    <n v="13999"/>
    <x v="0"/>
    <n v="19999"/>
    <n v="279966001"/>
    <n v="0.3"/>
    <x v="3"/>
    <s v="no"/>
    <x v="0"/>
    <n v="19252"/>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WHQBZLS"/>
    <s v="Iqoo Vivo Z6 5G (Chromatic Blue, 8Gb Ram, 128Gb Storage) | Snapdragon 695-6Nm Processor | 120Hz Fhd+ Display | 5000Mah Battery"/>
    <x v="405"/>
    <x v="1"/>
    <n v="17999"/>
    <x v="0"/>
    <n v="21990"/>
    <n v="395798010"/>
    <n v="0.18"/>
    <x v="2"/>
    <s v="no"/>
    <x v="9"/>
    <n v="2135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HQWXL7"/>
    <s v="Iqoo Z6 44W By Vivo (Lumina Blue, 6Gb Ram, 128Gb Storage) | 6.44&quot; Fhd+ Amoled Display | 50% Charge In Just 27 Mins | In-Display Fingerprint Scanning"/>
    <x v="403"/>
    <x v="1"/>
    <n v="15499"/>
    <x v="0"/>
    <n v="20999"/>
    <n v="325463501"/>
    <n v="0.26"/>
    <x v="3"/>
    <s v="no"/>
    <x v="0"/>
    <n v="19252"/>
    <n v="23.35199999999999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HS7MZ1"/>
    <s v="Iqoo 9 Se 5G (Sunset Sierra, 8Gb Ram, 128Gb Storage) | Qualcomm Snapdragon 888 | 66W Flash Charge"/>
    <x v="406"/>
    <x v="1"/>
    <n v="29990"/>
    <x v="0"/>
    <n v="39990"/>
    <n v="1199300100"/>
    <n v="0.25"/>
    <x v="3"/>
    <s v="no"/>
    <x v="2"/>
    <n v="8399"/>
    <n v="12.698999999999998"/>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7WHSJXLF"/>
    <s v="Iqoo Z6 Pro 5G By Vivo (Phantom Dusk, 8Gb Ram, 128Gb Storage) | Snapdragon 778G 5G | 66W Flashcharge | 1300 Nits Peak Brightness | Hdr10+"/>
    <x v="400"/>
    <x v="1"/>
    <n v="20999"/>
    <x v="0"/>
    <n v="29990"/>
    <n v="629760010"/>
    <n v="0.3"/>
    <x v="3"/>
    <s v="no"/>
    <x v="2"/>
    <n v="9499"/>
    <n v="13.7989999999999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JV6P1R"/>
    <s v="Iqoo Z6 Lite 5G By Vivo (Stellar Green, 6Gb Ram, 128Gb Storage) | World'S First Snapdragon 4 Gen 1 | 120Hz Refresh Rate | 5000Mah Battery | Travel Adapter To Be Purchased Separately"/>
    <x v="401"/>
    <x v="1"/>
    <n v="15499"/>
    <x v="0"/>
    <n v="18999"/>
    <n v="294465501"/>
    <n v="0.18"/>
    <x v="2"/>
    <s v="no"/>
    <x v="0"/>
    <n v="19252"/>
    <n v="23.351999999999997"/>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JWRNVK"/>
    <s v="Iqoo Vivo Z6 5G (Dynamo Black, 6Gb Ram, 128Gb Storage) | Snapdragon 695-6Nm Processor | 120Hz Fhd+ Display | 5000Mah Battery"/>
    <x v="405"/>
    <x v="1"/>
    <n v="16499"/>
    <x v="0"/>
    <n v="20990"/>
    <n v="346314010"/>
    <n v="0.21"/>
    <x v="3"/>
    <s v="no"/>
    <x v="9"/>
    <n v="21350"/>
    <n v="25.35"/>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WJXCTG9"/>
    <s v="Pigeon By Stovekraft Amaze Plus Electric Kettle (14313) With Stainless Steel Body, 1.8 Litre, Used For Boiling Water, Making Tea And Coffee, Instant Noodles, Soup Etc. 1500 Watt (Silver)"/>
    <x v="153"/>
    <x v="2"/>
    <n v="699"/>
    <x v="0"/>
    <n v="1345"/>
    <n v="940155"/>
    <n v="0.48"/>
    <x v="1"/>
    <s v="no"/>
    <x v="5"/>
    <n v="8446"/>
    <n v="12.3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WKB69RS"/>
    <s v="Lifelong Llwh106 Flash 3 Litres Instant Water Heater For Home Use, 8 Bar Pressure,Power On/Off Indicator And Advanced Safety, (3000W, Isi Certified, 2 Years Warranty)"/>
    <x v="407"/>
    <x v="2"/>
    <n v="2088"/>
    <x v="0"/>
    <n v="5550"/>
    <n v="11588400"/>
    <n v="0.62"/>
    <x v="7"/>
    <s v="yes"/>
    <x v="9"/>
    <n v="5292"/>
    <n v="9.2919999999999998"/>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7WKBD37W"/>
    <s v="Esnipe Mart Worldwide Travel Adapter With Build In Dual Usb Charger Ports With 125V 6A, 250V Protected Electrical Plug For Laptops, Cameras (White)"/>
    <x v="408"/>
    <x v="7"/>
    <n v="425"/>
    <x v="1"/>
    <n v="999"/>
    <n v="424575"/>
    <n v="0.56999999999999995"/>
    <x v="0"/>
    <s v="yes"/>
    <x v="9"/>
    <n v="2581"/>
    <n v="6.5809999999999995"/>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7WMS7TWB"/>
    <s v="Pigeon By Stovekraft Amaze Plus Electric Kettle (14289) With Stainless Steel Body, 1.5 Litre, Used For Boiling Water, Making Tea And Coffee, Instant Noodles, Soup Etc. 1500 Watt (Silver)"/>
    <x v="153"/>
    <x v="2"/>
    <n v="649"/>
    <x v="0"/>
    <n v="1245"/>
    <n v="808005"/>
    <n v="0.48"/>
    <x v="1"/>
    <s v="no"/>
    <x v="5"/>
    <n v="123365"/>
    <n v="127.2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7WNK1FFN"/>
    <s v="Agaro Esteem Multi Kettle 1.2 Litre, 600W With 3 Heating Modes &amp; Rapid Boil Technology"/>
    <x v="409"/>
    <x v="2"/>
    <n v="1260"/>
    <x v="0"/>
    <n v="1699"/>
    <n v="2140740"/>
    <n v="0.26"/>
    <x v="3"/>
    <s v="no"/>
    <x v="1"/>
    <n v="2891"/>
    <n v="7.091000000000000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7WVQG8WZ"/>
    <s v="Black+Decker Handheld Portable Garment Steamer 1500 Watts With Anti Calc (Violet)"/>
    <x v="410"/>
    <x v="2"/>
    <n v="3299"/>
    <x v="0"/>
    <n v="4995"/>
    <n v="16478505"/>
    <n v="0.34"/>
    <x v="4"/>
    <s v="no"/>
    <x v="10"/>
    <n v="1393"/>
    <n v="5.1929999999999996"/>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X2L5Z8C"/>
    <s v="Logitech Pebble M350 Wireless Mouse With Bluetooth Or Usb - Silent, Slim Computer Mouse With Quiet Click For Laptop, Notebook, Pc And Mac - Graphite"/>
    <x v="411"/>
    <x v="0"/>
    <n v="1490"/>
    <x v="0"/>
    <n v="2295"/>
    <n v="3419550"/>
    <n v="0.35"/>
    <x v="4"/>
    <s v="no"/>
    <x v="11"/>
    <n v="10652"/>
    <n v="15.251999999999999"/>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7X963JNS"/>
    <s v="Urbn 10000 Mah Lithium Power Bank Upr10K With 12 Watt Fast Charging, Blue"/>
    <x v="412"/>
    <x v="1"/>
    <n v="900"/>
    <x v="0"/>
    <n v="2499"/>
    <n v="2249100"/>
    <n v="0.64"/>
    <x v="7"/>
    <s v="yes"/>
    <x v="9"/>
    <n v="36384"/>
    <n v="40.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XCM6T4N"/>
    <s v="Striff Adjustable Laptop Tabletop Stand Patented Riser Ventilated Portable Foldable Compatible With Macbook Notebook Tablet Tray Desk Table Book With Free Phone Stand (Black)"/>
    <x v="413"/>
    <x v="0"/>
    <n v="349"/>
    <x v="1"/>
    <n v="1499"/>
    <n v="523151"/>
    <n v="0.77"/>
    <x v="5"/>
    <s v="yes"/>
    <x v="2"/>
    <n v="24791"/>
    <n v="29.09100000000000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XJWTYM2"/>
    <s v="Realme Buds Wireless In Ear Bluetooth Earphones With Mic, 11.2Mm Bass Boost Driver, Magnetic Fast Pair, Fast Charging And 12 Hrs Playtime (Yellow)"/>
    <x v="414"/>
    <x v="1"/>
    <n v="1679"/>
    <x v="0"/>
    <n v="1999"/>
    <n v="3356321"/>
    <n v="0.16"/>
    <x v="2"/>
    <s v="no"/>
    <x v="0"/>
    <n v="72563"/>
    <n v="76.66299999999999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7XJYYH7L"/>
    <s v="Wecool Nylon Braided Multifunction Fast Charging Cable For Android Smartphone, Ios And Type C Usb Devices, 3 In 1 Charging Cable, 3A, (3 Feet) (Black)"/>
    <x v="415"/>
    <x v="0"/>
    <n v="333"/>
    <x v="1"/>
    <n v="999"/>
    <n v="332667"/>
    <n v="0.67"/>
    <x v="7"/>
    <s v="yes"/>
    <x v="13"/>
    <n v="9792"/>
    <n v="13.0919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7XJYYH7L"/>
    <s v="Wecool Nylon Braided Multifunction Fast Charging Cable For Android Smartphone, Ios And Type C Usb Devices, 3 In 1 Charging Cable, 3A, (3 Feet) (Black)"/>
    <x v="415"/>
    <x v="0"/>
    <n v="333"/>
    <x v="1"/>
    <n v="999"/>
    <n v="332667"/>
    <n v="0.67"/>
    <x v="7"/>
    <s v="yes"/>
    <x v="13"/>
    <n v="9792"/>
    <n v="13.091999999999999"/>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7XLCFSSN"/>
    <s v="Amazonbasics Nylon Braided Usb-C To Lightning Cable, Fast Charging Mfi Certified Smartphone, Iphone Charger (6-Foot, Dark Grey)"/>
    <x v="416"/>
    <x v="0"/>
    <n v="899"/>
    <x v="0"/>
    <n v="1900"/>
    <n v="1708100"/>
    <n v="0.53"/>
    <x v="0"/>
    <s v="yes"/>
    <x v="4"/>
    <n v="13552"/>
    <n v="17.95199999999999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7XLCFSSN"/>
    <s v="Amazonbasics Nylon Braided Usb-C To Lightning Cable, Fast Charging Mfi Certified Smartphone, Iphone Charger (6-Foot, Dark Grey)"/>
    <x v="416"/>
    <x v="0"/>
    <n v="899"/>
    <x v="0"/>
    <n v="1900"/>
    <n v="1708100"/>
    <n v="0.53"/>
    <x v="0"/>
    <s v="yes"/>
    <x v="4"/>
    <n v="13552"/>
    <n v="17.95199999999999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7XLCFSSN"/>
    <s v="Amazonbasics Nylon Braided Usb-C To Lightning Cable, Fast Charging Mfi Certified Smartphone, Iphone Charger (6-Foot, Dark Grey)"/>
    <x v="416"/>
    <x v="0"/>
    <n v="899"/>
    <x v="0"/>
    <n v="1900"/>
    <n v="1708100"/>
    <n v="0.53"/>
    <x v="0"/>
    <s v="yes"/>
    <x v="4"/>
    <n v="13552"/>
    <n v="17.951999999999998"/>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7XLML2YS"/>
    <s v="Tp-Link Tapo 360¬∞ 2Mp 1080P Full Hd Pan/Tilt Home Security Wi-Fi Smart Camera| Alexa Enabled| 2-Way Audio| Night Vision| Motion Detection| Sound And Light Alarm| Indoor Cctv (Tapo C200) White"/>
    <x v="417"/>
    <x v="1"/>
    <n v="2499"/>
    <x v="0"/>
    <n v="3299"/>
    <n v="8244201"/>
    <n v="0.24"/>
    <x v="3"/>
    <s v="no"/>
    <x v="1"/>
    <n v="93112"/>
    <n v="97.31199999999999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Y1RCCW5"/>
    <s v="Zigma Winotek Winotek Sun Instant Water Geyser, Water Heater, Portable Water Heater, Geysers Made Of First Class Abs Plastic, Automatic Reset Model, Ae10-3 W (Yellow)"/>
    <x v="418"/>
    <x v="2"/>
    <n v="1190"/>
    <x v="0"/>
    <n v="2550"/>
    <n v="3034500"/>
    <n v="0.53"/>
    <x v="0"/>
    <s v="yes"/>
    <x v="10"/>
    <n v="1181"/>
    <n v="4.9809999999999999"/>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Y5FDPKV"/>
    <s v="Kent 16051 Hand Blender 300 W | 5 Variable Speed Control | Multiple Beaters &amp; Dough Hooks | Turbo Function"/>
    <x v="419"/>
    <x v="2"/>
    <n v="1745"/>
    <x v="0"/>
    <n v="2400"/>
    <n v="4188000"/>
    <n v="0.27"/>
    <x v="3"/>
    <s v="no"/>
    <x v="1"/>
    <n v="14160"/>
    <n v="18.36"/>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Y9PY6Y1"/>
    <s v="Sujata Powermatic Plus, Juicer Mixer Grinder With Chutney Jar, 900 Watts, 3 Jars (White)"/>
    <x v="262"/>
    <x v="2"/>
    <n v="6525"/>
    <x v="0"/>
    <n v="8820"/>
    <n v="57550500"/>
    <n v="0.26"/>
    <x v="3"/>
    <s v="no"/>
    <x v="3"/>
    <n v="5137"/>
    <n v="9.6370000000000005"/>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7YC8JHMB"/>
    <s v="Aquasure From Aquaguard Amaze Ro+Uv+Mtds,7L Storage Water Purifier,Suitable For Borewell,Tanker,Municipal Water (Grey) From Eureka Forbes"/>
    <x v="420"/>
    <x v="2"/>
    <n v="8199"/>
    <x v="0"/>
    <n v="16000"/>
    <n v="131184000"/>
    <n v="0.49"/>
    <x v="1"/>
    <s v="no"/>
    <x v="5"/>
    <n v="18497"/>
    <n v="22.39699999999999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7YCBSCYB"/>
    <s v="Amazonbasics Induction Cooktop 1600 Watt (Black)"/>
    <x v="421"/>
    <x v="2"/>
    <n v="1999"/>
    <x v="0"/>
    <n v="3300"/>
    <n v="6596700"/>
    <n v="0.39"/>
    <x v="4"/>
    <s v="no"/>
    <x v="1"/>
    <n v="780"/>
    <n v="4.9800000000000004"/>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7YFWVRCM"/>
    <s v="Imou 360¬∞ 1080P Full Hd Security Camera, Human Detection, Motion Tracking, 2-Way Audio, Night Vision, Dome Camera With Wifi &amp; Ethernet Connection, Alexa Google Assistant, Up To 256Gb Sd Card Support"/>
    <x v="422"/>
    <x v="1"/>
    <n v="2299"/>
    <x v="0"/>
    <n v="7500"/>
    <n v="17242500"/>
    <n v="0.69"/>
    <x v="7"/>
    <s v="yes"/>
    <x v="0"/>
    <n v="5554"/>
    <n v="9.6539999999999999"/>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YL54NVJ"/>
    <s v="Brand Conquer 6 In 1 With Otg, Sd Card Reader, Usb Type C, Usb 3.0 And Micro Usb, For Memory Card | Portable Card Reader | Compatible With Tf, Sd, Micro Sd, Sdhc, Sdxc, Mmc, Rs-Mmc, Micro Sdxc"/>
    <x v="423"/>
    <x v="0"/>
    <n v="549"/>
    <x v="0"/>
    <n v="999"/>
    <n v="548451"/>
    <n v="0.45"/>
    <x v="1"/>
    <s v="no"/>
    <x v="2"/>
    <n v="7758"/>
    <n v="12.0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YNHCW6N"/>
    <s v="Robustrion Smart Trifold Hard Back Flip Stand Case Cover For Apple Ipad 10.2 Cover Ipad 9Th Generation Cover 2021 8Th Gen 2020 7Th Gen 2019 Generation Case - Black"/>
    <x v="424"/>
    <x v="0"/>
    <n v="549"/>
    <x v="0"/>
    <n v="2499"/>
    <n v="1371951"/>
    <n v="0.78"/>
    <x v="5"/>
    <s v="yes"/>
    <x v="2"/>
    <n v="5556"/>
    <n v="9.855999999999999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YNTJ8ZM"/>
    <s v="Zebronics Zeb-County 3W Wireless Bluetooth Portable Speaker With Supporting Carry Handle, Usb, Sd Card, Aux, Fm &amp; Call Function. (Green)"/>
    <x v="425"/>
    <x v="1"/>
    <n v="549"/>
    <x v="0"/>
    <n v="999"/>
    <n v="548451"/>
    <n v="0.45"/>
    <x v="1"/>
    <s v="no"/>
    <x v="5"/>
    <n v="64705"/>
    <n v="68.605000000000004"/>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YQ5SN4H"/>
    <s v="Cello Non-Stick Aluminium Sandwich Gas Toaster(Black)"/>
    <x v="426"/>
    <x v="2"/>
    <n v="299"/>
    <x v="1"/>
    <n v="595"/>
    <n v="177905"/>
    <n v="0.5"/>
    <x v="1"/>
    <s v="yes"/>
    <x v="9"/>
    <n v="314"/>
    <n v="4.314000000000000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7YR26BJ3"/>
    <s v="Kent 16052 Elegant Electric Glass Kettle 1.8L 2000 W | Blue Led Illumination | Borosilicate Glass Body | Boil Drying Protection | Used As Boiler | Milk | Tea | Water &amp; Soup | 1 Year Warranty"/>
    <x v="427"/>
    <x v="2"/>
    <n v="1199"/>
    <x v="0"/>
    <n v="2000"/>
    <n v="2398000"/>
    <n v="0.4"/>
    <x v="4"/>
    <s v="no"/>
    <x v="9"/>
    <n v="14030"/>
    <n v="18.03"/>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YSJ7FF1"/>
    <s v="Crompton Brio 1000-Watts Dry Iron With Weilburger Coating (Sky Blue And White)"/>
    <x v="428"/>
    <x v="2"/>
    <n v="645"/>
    <x v="0"/>
    <n v="1100"/>
    <n v="709500"/>
    <n v="0.41"/>
    <x v="1"/>
    <s v="no"/>
    <x v="9"/>
    <n v="3271"/>
    <n v="7.2709999999999999"/>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YTNKVJQ"/>
    <s v="Mi Xiaomi Usb Type C Hypercharge Cable 6A 100Cm Sturdy And Durable Black Supports 120W Hypercharging"/>
    <x v="429"/>
    <x v="0"/>
    <n v="499"/>
    <x v="1"/>
    <n v="1299"/>
    <n v="648201"/>
    <n v="0.62"/>
    <x v="7"/>
    <s v="yes"/>
    <x v="2"/>
    <n v="30411"/>
    <n v="34.71099999999999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7YWS9SP9"/>
    <s v="Zebronics, Zeb-Nc3300 Usb Powered Laptop Cooling Pad With Dual Fan, Dual Usb Port And Blue Led Lights"/>
    <x v="430"/>
    <x v="0"/>
    <n v="599"/>
    <x v="0"/>
    <n v="999"/>
    <n v="598401"/>
    <n v="0.4"/>
    <x v="4"/>
    <s v="no"/>
    <x v="9"/>
    <n v="7601"/>
    <n v="11.6009999999999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YY1BY5B"/>
    <s v="Noise Colorfit Pro 2 Full Touch Control Smart Watch With 35G Weight &amp; Upgraded Lcd Display,Ip68 Waterproof,Heart Rate Monitor,Sleep &amp; Step Tracker,Call &amp; Message Alerts &amp; Long Battery Life (Jet Black)"/>
    <x v="431"/>
    <x v="1"/>
    <n v="1499"/>
    <x v="0"/>
    <n v="4999"/>
    <n v="7493501"/>
    <n v="0.7"/>
    <x v="7"/>
    <s v="yes"/>
    <x v="9"/>
    <n v="92588"/>
    <n v="96.587999999999994"/>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YZG8PPY"/>
    <s v="Tata Sky Hd Connection With 1 Month Basic Package And Free Installation"/>
    <x v="432"/>
    <x v="1"/>
    <n v="1249"/>
    <x v="0"/>
    <n v="2299"/>
    <n v="2871451"/>
    <n v="0.46"/>
    <x v="1"/>
    <s v="no"/>
    <x v="2"/>
    <n v="7636"/>
    <n v="11.9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7Z1X6VFC"/>
    <s v="Aircase Protective Laptop Bag Sleeve Fits Upto 13.3&quot; Laptop/ Macbook, Wrinkle Free, Padded, Waterproof Light Neoprene Case Cover Pouch, For Men &amp; Women, Black- 6 Months Warranty"/>
    <x v="433"/>
    <x v="0"/>
    <n v="449"/>
    <x v="1"/>
    <n v="999"/>
    <n v="448551"/>
    <n v="0.55000000000000004"/>
    <x v="0"/>
    <s v="yes"/>
    <x v="4"/>
    <n v="9940"/>
    <n v="14.34"/>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Z1YVP72"/>
    <s v="Aircase Protective Laptop Bag Sleeve Fits Upto 15.6&quot; Laptop/ Macbook, Wrinkle Free, Padded, Waterproof Light Neoprene Case Cover Pouch, For Men &amp; Women, Black- 6 Months Warranty"/>
    <x v="433"/>
    <x v="0"/>
    <n v="449"/>
    <x v="1"/>
    <n v="999"/>
    <n v="448551"/>
    <n v="0.55000000000000004"/>
    <x v="0"/>
    <s v="yes"/>
    <x v="2"/>
    <n v="11330"/>
    <n v="15.6299999999999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7Z1Z77ZZ"/>
    <s v="Aircase Protective Laptop Bag Sleeve Fits Upto 14.1&quot; Laptop/ Macbook, Wrinkle Free, Padded, Waterproof Light Neoprene Case Cover Pouch, For Men &amp; Women, Black- 6 Months Warranty"/>
    <x v="433"/>
    <x v="0"/>
    <n v="449"/>
    <x v="1"/>
    <n v="999"/>
    <n v="448551"/>
    <n v="0.55000000000000004"/>
    <x v="0"/>
    <s v="yes"/>
    <x v="2"/>
    <n v="9701"/>
    <n v="14.0010000000000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7Z3K96FR"/>
    <s v="Robustrion Tempered Glass Screen Protector For Ipad 10.2 Inch 9Th Gen Generation 2021 8Th Gen 2020 7Th Gen 2019"/>
    <x v="434"/>
    <x v="0"/>
    <n v="399"/>
    <x v="1"/>
    <n v="1499"/>
    <n v="598101"/>
    <n v="0.73"/>
    <x v="5"/>
    <s v="yes"/>
    <x v="0"/>
    <n v="5730"/>
    <n v="9.8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51CGGH"/>
    <s v="Eureka Forbes Wet &amp; Dry Ultimo 1400 Watts Multipurpose Vacuum Cleaner,Power Suction &amp; Blower With 20 Litres Tank Capacity,6 Accessories,1 Year Warranty,Compact,Light Weight &amp; Easy To Use (Red)"/>
    <x v="435"/>
    <x v="2"/>
    <n v="5499"/>
    <x v="0"/>
    <n v="9999"/>
    <n v="54984501"/>
    <n v="0.45"/>
    <x v="1"/>
    <s v="no"/>
    <x v="10"/>
    <n v="4353"/>
    <n v="8.152999999999998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Z53L5QL"/>
    <s v="Proelite Faux Leather Smart Flip Case Cover For Apple Ipad 10.2&quot; 9Th Gen (2021) / 8Th Gen / 7Th Gen With Stylus Pen, Black"/>
    <x v="436"/>
    <x v="0"/>
    <n v="549"/>
    <x v="0"/>
    <n v="1499"/>
    <n v="822951"/>
    <n v="0.63"/>
    <x v="7"/>
    <s v="yes"/>
    <x v="2"/>
    <n v="11006"/>
    <n v="15.306000000000001"/>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ZJND9B9"/>
    <s v="Activa 1200 Mm High Speed 390 Rpm Bee Approved 5 Star Rated Apsra Ceiling Fan Brown 2 Years Warranty"/>
    <x v="437"/>
    <x v="2"/>
    <n v="1099"/>
    <x v="0"/>
    <n v="1990"/>
    <n v="2187010"/>
    <n v="0.45"/>
    <x v="1"/>
    <s v="no"/>
    <x v="5"/>
    <n v="5911"/>
    <n v="9.810999999999999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7ZKD8T1Q"/>
    <s v="Cuzor 12V Mini Ups For Wifi Router | Power Backup Up To 4 Hours | Replaceable Battery | Ups For Wi-Fi Router And Modem | Ups For Router Up To 2A | Ups For Uninterrupted Wi-Fi"/>
    <x v="438"/>
    <x v="0"/>
    <n v="1499"/>
    <x v="0"/>
    <n v="2999"/>
    <n v="4495501"/>
    <n v="0.5"/>
    <x v="1"/>
    <s v="yes"/>
    <x v="3"/>
    <n v="8656"/>
    <n v="13.15600000000000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ZR4S1G4"/>
    <s v="Universal Remote Control For All Sony Tv For All Lcd Led And Bravia Tvs Remote"/>
    <x v="439"/>
    <x v="1"/>
    <n v="239"/>
    <x v="1"/>
    <n v="699"/>
    <n v="167061"/>
    <n v="0.66"/>
    <x v="7"/>
    <s v="yes"/>
    <x v="4"/>
    <n v="2640"/>
    <n v="7.0400000000000009"/>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811VCGL5"/>
    <s v="Mi Air Purifier 3 With True Hepa Filter, Removes Air Pollutants, Smoke, Odor, Bacteria &amp; Viruses With 99.97% Efficiency, Coverage Area Up To 484 Sq. Ft., Wi-Fi &amp; Voice Control - Alexa/Ga (White)"/>
    <x v="440"/>
    <x v="2"/>
    <n v="9970"/>
    <x v="0"/>
    <n v="12999"/>
    <n v="129600030"/>
    <n v="0.23"/>
    <x v="3"/>
    <s v="no"/>
    <x v="2"/>
    <n v="4049"/>
    <n v="8.3490000000000002"/>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814LP6S9"/>
    <s v="Prettykrafts Laundry Basket For Clothes With Lid &amp; Handles, Toys Organiser, 75 Ltr Grey"/>
    <x v="441"/>
    <x v="2"/>
    <n v="351"/>
    <x v="1"/>
    <n v="1099"/>
    <n v="385749"/>
    <n v="0.68"/>
    <x v="7"/>
    <s v="yes"/>
    <x v="6"/>
    <n v="1470"/>
    <n v="5.1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814P4L98"/>
    <s v="Prettykrafts Laundry Basket For Clothes With Lid &amp; Handles, Toys Organiser, 75 Ltr Black &amp; Grey"/>
    <x v="441"/>
    <x v="2"/>
    <n v="351"/>
    <x v="1"/>
    <n v="999"/>
    <n v="350649"/>
    <n v="0.65"/>
    <x v="7"/>
    <s v="yes"/>
    <x v="9"/>
    <n v="5380"/>
    <n v="9.37999999999999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14ZY6FP"/>
    <s v="Zebronics Zeb-Vita Wireless Bluetooth 10W Portable Bar Speaker With Supporting Usb, Sd Card, Aux, Fm, Tws &amp; Call Function"/>
    <x v="442"/>
    <x v="1"/>
    <n v="899"/>
    <x v="0"/>
    <n v="1199"/>
    <n v="1077901"/>
    <n v="0.25"/>
    <x v="3"/>
    <s v="no"/>
    <x v="10"/>
    <n v="10751"/>
    <n v="14.55099999999999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819HZPXL"/>
    <s v="Zebronics Zeb-Transformer-M Optical Usb Gaming Mouse With Led Effect(Black)"/>
    <x v="443"/>
    <x v="0"/>
    <n v="399"/>
    <x v="1"/>
    <n v="549"/>
    <n v="219051"/>
    <n v="0.27"/>
    <x v="3"/>
    <s v="no"/>
    <x v="4"/>
    <n v="18139"/>
    <n v="22.53900000000000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19ZZK5K"/>
    <s v="Sandisk Ultra Dual Drive Go Usb Type C Pendrive For Mobile (Black, 128 Gb, 5Y - Sdddc3-128G-I35)"/>
    <x v="190"/>
    <x v="0"/>
    <n v="1109"/>
    <x v="0"/>
    <n v="2800"/>
    <n v="3105200"/>
    <n v="0.6"/>
    <x v="0"/>
    <s v="yes"/>
    <x v="2"/>
    <n v="53464"/>
    <n v="57.763999999999996"/>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1B1JL35"/>
    <s v="Csi International¬Æ Instant Water Geyser, Water Heater, Portable Water Heater, Geyser Made Of First Class Abs Plastic 3Kw (Red)"/>
    <x v="444"/>
    <x v="2"/>
    <n v="1049"/>
    <x v="0"/>
    <n v="2499"/>
    <n v="2621451"/>
    <n v="0.57999999999999996"/>
    <x v="0"/>
    <s v="yes"/>
    <x v="6"/>
    <n v="638"/>
    <n v="4.338000000000000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81FG1QYX"/>
    <s v="Wayona Type C Cable Nylon Braided Usb C Qc 3.0 Fast Charging Short Power Bank Cable For Samsung Galaxy S10E/S10+/S10/S9/S9+/Note 9/S8/Note 8, Lg G7 G5 G6, Moto G6 G7 (0.25M, Black)"/>
    <x v="445"/>
    <x v="0"/>
    <n v="339"/>
    <x v="1"/>
    <n v="999"/>
    <n v="338661"/>
    <n v="0.66"/>
    <x v="7"/>
    <s v="yes"/>
    <x v="2"/>
    <n v="6255"/>
    <n v="10.5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s v="Wayona Usb Type C To Usb Nylon Braided Quick Charger Fast Charging Short Cable For Smartphone (Samsung Galaxy S21/S20/S10/S9/S9+/Note 9/S8/Note 8, Lg G7 G5 G6, Moto G6 G7) (0.25M,Grey)"/>
    <x v="285"/>
    <x v="0"/>
    <n v="339"/>
    <x v="1"/>
    <n v="999"/>
    <n v="338661"/>
    <n v="0.66"/>
    <x v="7"/>
    <s v="yes"/>
    <x v="2"/>
    <n v="6255"/>
    <n v="10.5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1NHWT6Z"/>
    <s v="Lohaya Television Remote Compatible With Samsung Smart Led/Lcd/Hd Tv Remote Control [ Compatible For All Samsung Tv Remote Control ]"/>
    <x v="446"/>
    <x v="1"/>
    <n v="299"/>
    <x v="1"/>
    <n v="1199"/>
    <n v="358501"/>
    <n v="0.75"/>
    <x v="5"/>
    <s v="yes"/>
    <x v="5"/>
    <n v="1193"/>
    <n v="5.0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1RLM75M"/>
    <s v="Lacopine Mini Pocket Size Lint Roller (White)"/>
    <x v="447"/>
    <x v="2"/>
    <n v="369"/>
    <x v="1"/>
    <n v="599"/>
    <n v="221031"/>
    <n v="0.38"/>
    <x v="4"/>
    <s v="no"/>
    <x v="5"/>
    <n v="82"/>
    <n v="3.981999999999999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8235JZFB"/>
    <s v="Crompton Instaglide 1000-Watts Dry Iron With American Heritage Coating, Pack Of 1 Iron"/>
    <x v="448"/>
    <x v="2"/>
    <n v="850"/>
    <x v="0"/>
    <n v="1000"/>
    <n v="850000"/>
    <n v="0.15"/>
    <x v="2"/>
    <s v="no"/>
    <x v="0"/>
    <n v="7619"/>
    <n v="11.71899999999999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243SKCK"/>
    <s v="Vedini Transparent Empty Refillable Reusable Fine Mist Spray Bottle For Perfume, Travel With Diy Sticker Set ( 100Ml, Pack Of 4)"/>
    <x v="449"/>
    <x v="2"/>
    <n v="189"/>
    <x v="2"/>
    <n v="299"/>
    <n v="56511"/>
    <n v="0.37"/>
    <x v="4"/>
    <s v="no"/>
    <x v="1"/>
    <n v="2737"/>
    <n v="6.937000000000000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82FTPRSK"/>
    <s v="Zinq Five Fan Cooling Pad And Laptop Stand With Dual Height Adjustment And Dual Usb Port Extension (Black)"/>
    <x v="450"/>
    <x v="0"/>
    <n v="999"/>
    <x v="0"/>
    <n v="1999"/>
    <n v="1997001"/>
    <n v="0.5"/>
    <x v="1"/>
    <s v="yes"/>
    <x v="1"/>
    <n v="27441"/>
    <n v="31.640999999999998"/>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82KVTRW8"/>
    <s v="Kent 16055 Amaze Cool Touch Electric Kettle 1.8 L 1500 W | Plastic Outer &amp; Stainless Steel Inside Body | Auto Shut Off Over Heating Protection | Multipurpose Hot Water Kettle | 1 Year Warranty"/>
    <x v="451"/>
    <x v="2"/>
    <n v="1199"/>
    <x v="0"/>
    <n v="1900"/>
    <n v="2278100"/>
    <n v="0.37"/>
    <x v="4"/>
    <s v="no"/>
    <x v="9"/>
    <n v="1765"/>
    <n v="5.7649999999999997"/>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2LSVT4B"/>
    <s v="Ambrane Unbreakable 60W / 3A Fast Charging 1.5M Braided Type C To Type C Cable For Smartphones, Tablets, Laptops &amp; Other Type C Devices, Pd Technology, 480Mbps Data Sync (Rctt15, Black)"/>
    <x v="452"/>
    <x v="0"/>
    <n v="249"/>
    <x v="1"/>
    <n v="399"/>
    <n v="99351"/>
    <n v="0.38"/>
    <x v="4"/>
    <s v="no"/>
    <x v="9"/>
    <n v="43994"/>
    <n v="47.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SVT4B"/>
    <s v="Ambrane Unbreakable 60W / 3A Fast Charging 1.5M Braided Type C To Type C Cable For Smartphones, Tablets, Laptops &amp; Other Type C Devices, Pd Technology, 480Mbps Data Sync (Rctt15, Black)"/>
    <x v="452"/>
    <x v="0"/>
    <n v="249"/>
    <x v="1"/>
    <n v="399"/>
    <n v="99351"/>
    <n v="0.38"/>
    <x v="4"/>
    <s v="no"/>
    <x v="9"/>
    <n v="43994"/>
    <n v="47.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82LZGK39"/>
    <s v="Ambrane Unbreakable 60W / 3A Fast Charging 1.5M Braided Micro Usb Cable For Smartphones, Tablets, Laptops &amp; Other Micro Usb Devices, 480Mbps Data Sync, Quick Charge 3.0 (Rcm15, Black)"/>
    <x v="452"/>
    <x v="0"/>
    <n v="199"/>
    <x v="2"/>
    <n v="299"/>
    <n v="59501"/>
    <n v="0.33"/>
    <x v="4"/>
    <s v="no"/>
    <x v="9"/>
    <n v="43994"/>
    <n v="47.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ZGK39"/>
    <s v="Ambrane Unbreakable 60W / 3A Fast Charging 1.5M Braided Micro Usb Cable For Smartphones, Tablets, Laptops &amp; Other Micro Usb Devices, 480Mbps Data Sync, Quick Charge 3.0 (Rcm15, Black)"/>
    <x v="452"/>
    <x v="0"/>
    <n v="199"/>
    <x v="2"/>
    <n v="299"/>
    <n v="59501"/>
    <n v="0.33"/>
    <x v="4"/>
    <s v="no"/>
    <x v="9"/>
    <n v="43994"/>
    <n v="47.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82T6GVG9"/>
    <s v="Amazonbasics New Release Abs Usb-A To Lightning Cable Cord, Fast Charging Mfi Certified Charger For Apple Iphone, Ipad Tablet (3-Ft, White)"/>
    <x v="453"/>
    <x v="0"/>
    <n v="689"/>
    <x v="0"/>
    <n v="1500"/>
    <n v="1033500"/>
    <n v="0.54"/>
    <x v="0"/>
    <s v="yes"/>
    <x v="1"/>
    <n v="42301"/>
    <n v="46.501000000000005"/>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82T6GVLJ"/>
    <s v="Amazon Basics New Release Nylon Usb-A To Lightning Cable Cord, Fast Charging Mfi Certified Charger For Apple Iphone, Ipad (3-Ft, Rose Gold)"/>
    <x v="454"/>
    <x v="0"/>
    <n v="849"/>
    <x v="0"/>
    <n v="1809"/>
    <n v="1535841"/>
    <n v="0.53"/>
    <x v="0"/>
    <s v="yes"/>
    <x v="2"/>
    <n v="6547"/>
    <n v="10.8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82T6GXS5"/>
    <s v="Amazonbasics New Release Nylon Usb-A To Lightning Cable Cord, Mfi Certified Charger For Apple Iphone, Ipad, Silver, 6-Ft"/>
    <x v="453"/>
    <x v="0"/>
    <n v="999"/>
    <x v="0"/>
    <n v="2100"/>
    <n v="2097900"/>
    <n v="0.52"/>
    <x v="0"/>
    <s v="yes"/>
    <x v="3"/>
    <n v="5492"/>
    <n v="9.9920000000000009"/>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82T6V3DT"/>
    <s v="Amazonbasics New Release Nylon Usb-A To Lightning Cable Cord, Fast Charging Mfi Certified Charger For Apple Iphone, Ipad (6-Ft, Rose Gold)"/>
    <x v="453"/>
    <x v="0"/>
    <n v="799"/>
    <x v="0"/>
    <n v="2100"/>
    <n v="1677900"/>
    <n v="0.62"/>
    <x v="7"/>
    <s v="yes"/>
    <x v="2"/>
    <n v="8188"/>
    <n v="12.4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82T6V3DT"/>
    <s v="Amazonbasics New Release Nylon Usb-A To Lightning Cable Cord, Fast Charging Mfi Certified Charger For Apple Iphone, Ipad (6-Ft, Rose Gold)"/>
    <x v="453"/>
    <x v="0"/>
    <n v="799"/>
    <x v="0"/>
    <n v="2100"/>
    <n v="1677900"/>
    <n v="0.62"/>
    <x v="7"/>
    <s v="yes"/>
    <x v="2"/>
    <n v="8188"/>
    <n v="12.4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82T6V3DT"/>
    <s v="Amazonbasics New Release Nylon Usb-A To Lightning Cable Cord, Fast Charging Mfi Certified Charger For Apple Iphone, Ipad (6-Ft, Rose Gold)"/>
    <x v="453"/>
    <x v="0"/>
    <n v="799"/>
    <x v="0"/>
    <n v="2100"/>
    <n v="1677900"/>
    <n v="0.62"/>
    <x v="7"/>
    <s v="yes"/>
    <x v="2"/>
    <n v="8188"/>
    <n v="12.4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2ZQ4479"/>
    <s v="Prestige Pwg 07 Wet Grinder, 2L (Multicolor) With Coconut Scraper And Atta Kneader Attachments, 200 Watt"/>
    <x v="455"/>
    <x v="2"/>
    <n v="3710"/>
    <x v="0"/>
    <n v="4330"/>
    <n v="16064300"/>
    <n v="0.14000000000000001"/>
    <x v="2"/>
    <s v="no"/>
    <x v="6"/>
    <n v="1662"/>
    <n v="5.3620000000000001"/>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832W3B7Q"/>
    <s v="Pigeon By Stovekraft Abs Plastic Acer Plus Induction Cooktop 1800 Watts With Feather Touch Control - Black"/>
    <x v="153"/>
    <x v="2"/>
    <n v="1799"/>
    <x v="0"/>
    <n v="3595"/>
    <n v="6467405"/>
    <n v="0.5"/>
    <x v="1"/>
    <s v="yes"/>
    <x v="10"/>
    <n v="9791"/>
    <n v="13.59100000000000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83342NKJ"/>
    <s v="Mi Braided Usb Type-C Cable For Charging Adapter (Red)"/>
    <x v="456"/>
    <x v="0"/>
    <n v="349"/>
    <x v="1"/>
    <n v="399"/>
    <n v="139251"/>
    <n v="0.13"/>
    <x v="2"/>
    <s v="no"/>
    <x v="4"/>
    <n v="18757"/>
    <n v="23.157000000000004"/>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83342NKJ"/>
    <s v="Mi Braided Usb Type-C Cable For Charging Adapter (Red)"/>
    <x v="456"/>
    <x v="0"/>
    <n v="349"/>
    <x v="1"/>
    <n v="399"/>
    <n v="139251"/>
    <n v="0.13"/>
    <x v="2"/>
    <s v="no"/>
    <x v="4"/>
    <n v="18757"/>
    <n v="23.157000000000004"/>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83342NKJ"/>
    <s v="Mi Braided Usb Type-C Cable For Charging Adapter (Red)"/>
    <x v="456"/>
    <x v="0"/>
    <n v="349"/>
    <x v="1"/>
    <n v="399"/>
    <n v="139251"/>
    <n v="0.13"/>
    <x v="2"/>
    <s v="no"/>
    <x v="4"/>
    <n v="18757"/>
    <n v="23.157000000000004"/>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836JGZ74"/>
    <s v="Csi International¬Æ Instant Water Geyser, Water Heater, Portable Water Heater, Geyser Made Of First Class Abs Plastic 3Kw (White)"/>
    <x v="444"/>
    <x v="2"/>
    <n v="1049"/>
    <x v="0"/>
    <n v="2499"/>
    <n v="2621451"/>
    <n v="0.57999999999999996"/>
    <x v="0"/>
    <s v="yes"/>
    <x v="7"/>
    <n v="328"/>
    <n v="3.9279999999999999"/>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83GKDRKR"/>
    <s v="Havells Aqua Plus 1.2 Litre Double Wall Kettle / 304 Stainless Steel Inner Body / Cool Touch Outer Body / Wider Mouth/ 2 Year Warranty (Black, 1500 Watt)"/>
    <x v="457"/>
    <x v="2"/>
    <n v="1625"/>
    <x v="0"/>
    <n v="2995"/>
    <n v="4866875"/>
    <n v="0.46"/>
    <x v="1"/>
    <s v="no"/>
    <x v="3"/>
    <n v="23484"/>
    <n v="27.984000000000002"/>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83GQGT3Z"/>
    <s v="Caprigo Heavy Duty Tv Wall Mount Stand For 12 To 27 Inches Led/Lcd/Monitor Screen'S, Full Motion Rotatable Universal Tv &amp; Monitor Wall Mount Bracket With Swivel &amp; Tilt Adjustments (Single Arm - M416)"/>
    <x v="220"/>
    <x v="1"/>
    <n v="399"/>
    <x v="1"/>
    <n v="799"/>
    <n v="318801"/>
    <n v="0.5"/>
    <x v="1"/>
    <s v="yes"/>
    <x v="0"/>
    <n v="1161"/>
    <n v="5.2609999999999992"/>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83J64CBB"/>
    <s v="Kuber Industries Waterproof Canvas Laundry Bag/Hamper|Metalic Printed With Handles|Foldable Bin &amp; 45 Liter Capicity|Size 37 X 37 X 46, Pack Of 1 (Brown)"/>
    <x v="458"/>
    <x v="2"/>
    <n v="199"/>
    <x v="2"/>
    <n v="499"/>
    <n v="99301"/>
    <n v="0.6"/>
    <x v="0"/>
    <s v="yes"/>
    <x v="9"/>
    <n v="10234"/>
    <n v="14.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3M7WPZD"/>
    <s v="Agaro 33398 Rapid 1000-Watt, 10-Litre Wet &amp; Dry Vacuum Cleaner, With Blower Function (Red &amp; Black)"/>
    <x v="459"/>
    <x v="2"/>
    <n v="3199"/>
    <x v="0"/>
    <n v="5999"/>
    <n v="19190801"/>
    <n v="0.47"/>
    <x v="1"/>
    <s v="no"/>
    <x v="9"/>
    <n v="3242"/>
    <n v="7.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83P71WKK"/>
    <s v="Healthsense Weight Machine For Kitchen, Kitchen Food Weighing Scale For Health, Fitness, Home Baking &amp; Cooking With Hanging Design, Touch Button, Tare Function &amp; 1 Year Warranty ‚Äì Chef-Mate Ks 40"/>
    <x v="460"/>
    <x v="2"/>
    <n v="799"/>
    <x v="0"/>
    <n v="1500"/>
    <n v="1198500"/>
    <n v="0.47"/>
    <x v="1"/>
    <s v="no"/>
    <x v="2"/>
    <n v="9695"/>
    <n v="13.99500000000000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83RC4WFJ"/>
    <s v="Prettykrafts Laundry Bag / Basket For Dirty Clothes, Folding Round Laundry Bag,Set Of 2, Black Wave"/>
    <x v="461"/>
    <x v="2"/>
    <n v="320"/>
    <x v="1"/>
    <n v="799"/>
    <n v="255680"/>
    <n v="0.6"/>
    <x v="0"/>
    <s v="yes"/>
    <x v="1"/>
    <n v="3846"/>
    <n v="8.045999999999999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83RCTXLL"/>
    <s v="Hp X200 Wireless Mouse With 2.4 Ghz Wireless Connectivity, Adjustable Dpi Up To 1600, Ambidextrous Design, And 18-Month Long Battery Life. 3-Years Warranty (6Vy95Aa)"/>
    <x v="462"/>
    <x v="0"/>
    <n v="681"/>
    <x v="0"/>
    <n v="1199"/>
    <n v="816519"/>
    <n v="0.43"/>
    <x v="1"/>
    <s v="no"/>
    <x v="1"/>
    <n v="8258"/>
    <n v="12.45799999999999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3RD1J99"/>
    <s v="Hp Wired Mouse 100 With 1600 Dpi Optical Sensor, Usb Plug-And -Play,Ambidextrous Design, Built-In Scrolling And 3 Handy Buttons. 3-Years Warranty (6Vy96Aa)"/>
    <x v="463"/>
    <x v="0"/>
    <n v="328"/>
    <x v="1"/>
    <n v="399"/>
    <n v="130872"/>
    <n v="0.18"/>
    <x v="2"/>
    <s v="no"/>
    <x v="0"/>
    <n v="3441"/>
    <n v="7.540999999999999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83T5G5PM"/>
    <s v="Sennheiser Cx 80S In-Ear Wired Headphones With In-Line One-Button Smart Remote With Microphone Black"/>
    <x v="464"/>
    <x v="1"/>
    <n v="1490"/>
    <x v="0"/>
    <n v="1990"/>
    <n v="2965100"/>
    <n v="0.25"/>
    <x v="3"/>
    <s v="no"/>
    <x v="0"/>
    <n v="98250"/>
    <n v="102.35"/>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841KQR1Z"/>
    <s v="Crypo‚Ñ¢ Universal Remote Compatible With Tata Sky Universal Hd &amp; Sd Set Top Box (Also Works With All Tv)"/>
    <x v="465"/>
    <x v="1"/>
    <n v="299"/>
    <x v="1"/>
    <n v="999"/>
    <n v="298701"/>
    <n v="0.7"/>
    <x v="7"/>
    <s v="yes"/>
    <x v="10"/>
    <n v="928"/>
    <n v="4.727999999999999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8444S68L"/>
    <s v="Oppo A31 (Mystery Black, 6Gb Ram, 128Gb Storage) With No Cost Emi/Additional Exchange Offers"/>
    <x v="466"/>
    <x v="1"/>
    <n v="12490"/>
    <x v="0"/>
    <n v="15990"/>
    <n v="199715100"/>
    <n v="0.22"/>
    <x v="3"/>
    <s v="no"/>
    <x v="1"/>
    <n v="58506"/>
    <n v="62.706000000000003"/>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461VC1Z"/>
    <s v="Scarters Mouse Pad, Desk Mat Extended For Work From Home/Office/Gaming | Vegan Pu Leather | Anti-Skid, Anti-Slip, Reversible Splash-Proof ‚Äì Deskspread ~ Navy Blue &amp; Yellow"/>
    <x v="467"/>
    <x v="0"/>
    <n v="999"/>
    <x v="0"/>
    <n v="1995"/>
    <n v="1993005"/>
    <n v="0.5"/>
    <x v="1"/>
    <s v="yes"/>
    <x v="3"/>
    <n v="7317"/>
    <n v="11.8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846D5CBP"/>
    <s v="Casio Fx-991Es Plus-2Nd Edition Scientific Calculator, Black"/>
    <x v="468"/>
    <x v="3"/>
    <n v="1295"/>
    <x v="0"/>
    <n v="1295"/>
    <n v="1677025"/>
    <n v="0"/>
    <x v="6"/>
    <s v="no"/>
    <x v="3"/>
    <n v="5760"/>
    <n v="10.26"/>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84872DQY"/>
    <s v="Mi 80 Cm (32 Inches) Hd Ready Android Smart Led Tv 4A Pro | L32M5-Al (Black)"/>
    <x v="469"/>
    <x v="1"/>
    <n v="14999"/>
    <x v="0"/>
    <n v="14999"/>
    <n v="224970001"/>
    <n v="0"/>
    <x v="6"/>
    <s v="no"/>
    <x v="2"/>
    <n v="27508"/>
    <n v="31.8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497Z1MQ"/>
    <s v="Hp M270 Backlit Usb Wired Gaming Mouse With 6 Buttons, 4-Speed Customizable 2400 Dpi, Ergonomic Design, Breathing Led Lighting, Metal Scroll Wheel, Lightweighted / 3 Years Warranty (7Zz87Aa), Black"/>
    <x v="470"/>
    <x v="0"/>
    <n v="599"/>
    <x v="0"/>
    <n v="700"/>
    <n v="419300"/>
    <n v="0.14000000000000001"/>
    <x v="2"/>
    <s v="no"/>
    <x v="2"/>
    <n v="2301"/>
    <n v="6.6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498D67S"/>
    <s v="Hp K500F Backlit Membrane Wired Gaming Keyboard With Mixed Color Lighting, Metal Panel With Logo Lighting, 26 Anti-Ghosting Keys, And Windows Lock Key / 3 Years Warranty(7Zz97Aa)"/>
    <x v="471"/>
    <x v="0"/>
    <n v="1149"/>
    <x v="0"/>
    <n v="1800"/>
    <n v="2068200"/>
    <n v="0.36"/>
    <x v="4"/>
    <s v="no"/>
    <x v="2"/>
    <n v="4723"/>
    <n v="9.022999999999999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8498H13H"/>
    <s v="Hp Gk320 Wired Full Size Rgb Backlight Mechanical Gaming Keyboard, 4 Led Indicators, Mechanical Switches, Double Injection Key Caps, And Windows Lock Key(4Qn01Aa)"/>
    <x v="472"/>
    <x v="0"/>
    <n v="1519"/>
    <x v="0"/>
    <n v="3499"/>
    <n v="5314981"/>
    <n v="0.56999999999999995"/>
    <x v="0"/>
    <s v="yes"/>
    <x v="2"/>
    <n v="408"/>
    <n v="4.708000000000000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84BR3QX8"/>
    <s v="Lapster Accessories Power Cable Cord 2 Pin Laptop Adapter And Tape Recorder 1.5M"/>
    <x v="473"/>
    <x v="0"/>
    <n v="149"/>
    <x v="2"/>
    <n v="999"/>
    <n v="148851"/>
    <n v="0.85"/>
    <x v="8"/>
    <s v="yes"/>
    <x v="8"/>
    <n v="2523"/>
    <n v="6.022999999999999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84DTMYWK"/>
    <s v="Myvn 30W Warp/20W Dash Charging Usb Type C Charger Cable Compatible For Cellular Phones Oneplus 8T 8 8Pro 7 Pro / 7T / 7T Pro Nord And Oneplus 3 / 3T / 5 / 5T / 6 / 6T / 7"/>
    <x v="474"/>
    <x v="1"/>
    <n v="329"/>
    <x v="1"/>
    <n v="999"/>
    <n v="328671"/>
    <n v="0.67"/>
    <x v="7"/>
    <s v="yes"/>
    <x v="1"/>
    <n v="3492"/>
    <n v="7.692000000000000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84MZXJN6"/>
    <s v="Belkin Apple Certified Lightning To Usb Charge And Sync Cable For Iphone, Ipad, Air Pods, 39.6 Inch (100Cm) ‚Äì Black"/>
    <x v="475"/>
    <x v="0"/>
    <n v="999"/>
    <x v="0"/>
    <n v="1699"/>
    <n v="1697301"/>
    <n v="0.41"/>
    <x v="1"/>
    <s v="no"/>
    <x v="4"/>
    <n v="7318"/>
    <n v="11.7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MZXJNK"/>
    <s v="Belkin Apple Certified Lightning To Type C Cable, Tough Unbreakable Braided Fast Charging For Iphone, Ipad, Air Pods, 3.3 Feet (1 Meters) White"/>
    <x v="475"/>
    <x v="0"/>
    <n v="1599"/>
    <x v="0"/>
    <n v="1999"/>
    <n v="3196401"/>
    <n v="0.2"/>
    <x v="2"/>
    <s v="no"/>
    <x v="4"/>
    <n v="1951"/>
    <n v="6.351000000000000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MZYBTV"/>
    <s v="Belkin Usb C To Usb-C Fast Charging Type C Cable, 60W Pd, 3.3 Feet (1 Meter) For Laptop, Personal Computer, Tablet, Smartphone - White, Usb-If Certified"/>
    <x v="476"/>
    <x v="0"/>
    <n v="599"/>
    <x v="0"/>
    <n v="849"/>
    <n v="508551"/>
    <n v="0.28999999999999998"/>
    <x v="3"/>
    <s v="no"/>
    <x v="3"/>
    <n v="474"/>
    <n v="4.974000000000000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84N133Y7"/>
    <s v="Belkin Apple Certified Lightning To Type C Cable, Fast Charging For Iphone, Ipad, Air Pods, 3.3 Feet (1 Meters) White"/>
    <x v="475"/>
    <x v="0"/>
    <n v="1499"/>
    <x v="0"/>
    <n v="1999"/>
    <n v="2996501"/>
    <n v="0.25"/>
    <x v="3"/>
    <s v="no"/>
    <x v="4"/>
    <n v="1951"/>
    <n v="6.351000000000000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4N18QZY"/>
    <s v="Belkin Usb C To Usb-C Fast Charging Type C Cable, 60W Pd, 3.3 Feet (1 Meter) For Laptop, Personal Computer, Tablet, Smartphone - Black, Usb-If Certified"/>
    <x v="476"/>
    <x v="0"/>
    <n v="599"/>
    <x v="0"/>
    <n v="849"/>
    <n v="508551"/>
    <n v="0.28999999999999998"/>
    <x v="3"/>
    <s v="no"/>
    <x v="3"/>
    <n v="577"/>
    <n v="5.0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4N1BM9L"/>
    <s v="Belkin Apple Certified Lightning To Usb Charge And Sync Tough Braided Cable For Iphone, Ipad, Air Pods, 3.3 Feet (1 Meters) ‚Äì Black"/>
    <x v="475"/>
    <x v="0"/>
    <n v="1299"/>
    <x v="0"/>
    <n v="1999"/>
    <n v="2596701"/>
    <n v="0.35"/>
    <x v="4"/>
    <s v="no"/>
    <x v="4"/>
    <n v="7318"/>
    <n v="11.7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84PJSSQ1"/>
    <s v="Sandisk Ultra Dual Drive Luxe Usb Type C Flash Drive (Silver, 128 Gb, 5Y - Sdddc4-128G-I35)"/>
    <x v="190"/>
    <x v="0"/>
    <n v="1299"/>
    <x v="0"/>
    <n v="3000"/>
    <n v="3897000"/>
    <n v="0.56999999999999995"/>
    <x v="0"/>
    <s v="yes"/>
    <x v="2"/>
    <n v="23022"/>
    <n v="27.321999999999999"/>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85194JFL"/>
    <s v="Tizum Hdmi To Vga Adapter Cable 1080P For Projector, Computer, Laptop, Tv, Projectors &amp; Tv"/>
    <x v="477"/>
    <x v="1"/>
    <n v="279"/>
    <x v="1"/>
    <n v="499"/>
    <n v="139221"/>
    <n v="0.44"/>
    <x v="1"/>
    <s v="no"/>
    <x v="6"/>
    <n v="10962"/>
    <n v="14.661999999999999"/>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85194JFL"/>
    <s v="Tizum Hdmi To Vga Adapter Cable 1080P For Projector, Computer, Laptop, Tv, Projectors &amp; Tv"/>
    <x v="477"/>
    <x v="1"/>
    <n v="279"/>
    <x v="1"/>
    <n v="499"/>
    <n v="139221"/>
    <n v="0.44"/>
    <x v="1"/>
    <s v="no"/>
    <x v="6"/>
    <n v="10962"/>
    <n v="14.661999999999999"/>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856HNMR7"/>
    <s v="Boat Rockerz 370 On Ear Bluetooth Headphones With Upto 12 Hours Playtime, Cozy Padded Earcups And Bluetooth V5.0, With Mic (Buoyant Black)"/>
    <x v="478"/>
    <x v="1"/>
    <n v="1199"/>
    <x v="0"/>
    <n v="2499"/>
    <n v="2996301"/>
    <n v="0.52"/>
    <x v="0"/>
    <s v="yes"/>
    <x v="9"/>
    <n v="33584"/>
    <n v="37.58400000000000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856HY85J"/>
    <s v="Boat Rockerz 550 Over Ear Bluetooth Headphones With Upto 20 Hours Playback, 50Mm Drivers, Soft Padded Ear Cushions And Physical Noise Isolation, Without Mic (Black)"/>
    <x v="479"/>
    <x v="1"/>
    <n v="1799"/>
    <x v="0"/>
    <n v="4999"/>
    <n v="8993201"/>
    <n v="0.64"/>
    <x v="7"/>
    <s v="yes"/>
    <x v="0"/>
    <n v="55192"/>
    <n v="59.29200000000000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859M539M"/>
    <s v="Tp-Link Ac1300 Archer T3U Plus High Gain Usb 3.0 Wi-Fi Dongle, Wireless Dual Band Mu-Mimo Wifi Adapter With High Gain Antenna, Supports Windows 11/10/8.1/8/7/Xp/Macos"/>
    <x v="480"/>
    <x v="0"/>
    <n v="1699"/>
    <x v="0"/>
    <n v="2999"/>
    <n v="5095301"/>
    <n v="0.43"/>
    <x v="1"/>
    <s v="no"/>
    <x v="4"/>
    <n v="24780"/>
    <n v="29.18"/>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5CZ3SR1"/>
    <s v="Mi 10W Wall Charger For Mobile Phones With Micro Usb Cable (Black)"/>
    <x v="481"/>
    <x v="1"/>
    <n v="499"/>
    <x v="1"/>
    <n v="599"/>
    <n v="298901"/>
    <n v="0.17"/>
    <x v="2"/>
    <s v="no"/>
    <x v="1"/>
    <n v="21916"/>
    <n v="26.1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85DTN6R2"/>
    <s v="Portronics Konnect Cl 20W Por-1067 Type-C To 8 Pin Usb 1.2M Cable With Power Delivery &amp; 3A Quick Charge Support, Nylon Braided For All Type-C And 8 Pin Devices, Green"/>
    <x v="482"/>
    <x v="0"/>
    <n v="350"/>
    <x v="1"/>
    <n v="899"/>
    <n v="314650"/>
    <n v="0.61"/>
    <x v="7"/>
    <s v="yes"/>
    <x v="1"/>
    <n v="2263"/>
    <n v="6.4630000000000001"/>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85DTN6R2"/>
    <s v="Portronics Konnect Cl 20W Por-1067 Type-C To 8 Pin Usb 1.2M Cable With Power Delivery &amp; 3A Quick Charge Support, Nylon Braided For All Type-C And 8 Pin Devices, Green"/>
    <x v="482"/>
    <x v="0"/>
    <n v="350"/>
    <x v="1"/>
    <n v="899"/>
    <n v="314650"/>
    <n v="0.61"/>
    <x v="7"/>
    <s v="yes"/>
    <x v="1"/>
    <n v="2262"/>
    <n v="6.461999999999999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85DTN6R2"/>
    <s v="Portronics Konnect Cl 20W Por-1067 Type-C To 8 Pin Usb 1.2M Cable With Power Delivery &amp; 3A Quick Charge Support, Nylon Braided For All Type-C And 8 Pin Devices, Green"/>
    <x v="482"/>
    <x v="0"/>
    <n v="350"/>
    <x v="1"/>
    <n v="899"/>
    <n v="314650"/>
    <n v="0.61"/>
    <x v="7"/>
    <s v="yes"/>
    <x v="1"/>
    <n v="2262"/>
    <n v="6.4619999999999997"/>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85HY1DGR"/>
    <s v="Sounce Spiral Charger Cable Protector Data Cable Saver Charging Cord Protective Cable Cover Headphone Macbook Laptop Earphone Cell Phone Set Of 3 (Cable Protector (12 Units))"/>
    <x v="483"/>
    <x v="0"/>
    <n v="99"/>
    <x v="2"/>
    <n v="999"/>
    <n v="98901"/>
    <n v="0.9"/>
    <x v="8"/>
    <s v="yes"/>
    <x v="9"/>
    <n v="1396"/>
    <n v="5.395999999999999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5HY1DGR"/>
    <s v="Sounce Spiral Charger Cable Protector Data Cable Saver Charging Cord Protective Cable Cover Headphone Macbook Laptop Earphone Cell Phone Set Of 3 (Cable Protector (12 Units))"/>
    <x v="483"/>
    <x v="0"/>
    <n v="99"/>
    <x v="2"/>
    <n v="999"/>
    <n v="98901"/>
    <n v="0.9"/>
    <x v="8"/>
    <s v="yes"/>
    <x v="9"/>
    <n v="1396"/>
    <n v="5.395999999999999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85LPT5F4"/>
    <s v="Solidaire 550-Watt Mixer Grinder With 3 Jars (Black) (Sld-550-B)"/>
    <x v="484"/>
    <x v="2"/>
    <n v="1649"/>
    <x v="0"/>
    <n v="2800"/>
    <n v="4617200"/>
    <n v="0.41"/>
    <x v="1"/>
    <s v="no"/>
    <x v="5"/>
    <n v="2162"/>
    <n v="6.0619999999999994"/>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85W8CFLH"/>
    <s v="Ptron Tangent Lite Bluetooth 5.0 Earphones With Mic, Hi-Fi Stereo Sound Neckband, 8Hrs Playtime, Lightweight Snug-Fit In-Ear Headphones, Ipx4 Water Resistant, Fast Charge &amp; Voice Assistant (Black)"/>
    <x v="485"/>
    <x v="1"/>
    <n v="599"/>
    <x v="0"/>
    <n v="1800"/>
    <n v="1078200"/>
    <n v="0.67"/>
    <x v="7"/>
    <s v="yes"/>
    <x v="8"/>
    <n v="83996"/>
    <n v="87.495999999999995"/>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86199CWG"/>
    <s v="Maharaja Whiteline Odacio Plus 550-Watt Juicer Mixer Grinder With 3 Jars (Black/Silver)"/>
    <x v="486"/>
    <x v="2"/>
    <n v="3349"/>
    <x v="0"/>
    <n v="4799"/>
    <n v="16071851"/>
    <n v="0.3"/>
    <x v="3"/>
    <s v="no"/>
    <x v="6"/>
    <n v="4200"/>
    <n v="7.9"/>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86394NY5"/>
    <s v="Table Magic Multipurpose Laptop Table Mat Finish Top Work At Home Study Table (Tm Regular- Black) (Alloy Steel)"/>
    <x v="487"/>
    <x v="0"/>
    <n v="1399"/>
    <x v="0"/>
    <n v="2490"/>
    <n v="3483510"/>
    <n v="0.44"/>
    <x v="1"/>
    <s v="no"/>
    <x v="2"/>
    <n v="11074"/>
    <n v="15.373999999999999"/>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86GVRP63"/>
    <s v="Amazon Basics 650 Watt Drip Coffee Maker With Borosilicate Carafe"/>
    <x v="488"/>
    <x v="2"/>
    <n v="1189"/>
    <x v="0"/>
    <n v="2400"/>
    <n v="2853600"/>
    <n v="0.5"/>
    <x v="1"/>
    <s v="yes"/>
    <x v="0"/>
    <n v="618"/>
    <n v="4.7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6JTMRYL"/>
    <s v="Esr Usb C To Lightning Cable, 10 Ft (3 M), Mfi-Certified, Braided Nylon Power Delivery Fast Charging For Iphone 14/14 Plus/14 Pro/14 Pro Max, Iphone 13/12/11/X/8 Series, Use With Type-C Chargers, Black"/>
    <x v="489"/>
    <x v="0"/>
    <n v="1519"/>
    <x v="0"/>
    <n v="1899"/>
    <n v="2884581"/>
    <n v="0.2"/>
    <x v="2"/>
    <s v="no"/>
    <x v="4"/>
    <n v="19763"/>
    <n v="24.163000000000004"/>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86PXQ2R4"/>
    <s v="Classmate Long Book - Unruled, 160 Pages, 314 Mm X 194 Mm - Pack Of 3"/>
    <x v="490"/>
    <x v="3"/>
    <n v="165"/>
    <x v="2"/>
    <n v="165"/>
    <n v="27225"/>
    <n v="0"/>
    <x v="6"/>
    <s v="no"/>
    <x v="3"/>
    <n v="1674"/>
    <n v="6.1739999999999995"/>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6Q3QMFS"/>
    <s v="Classmate Drawing Book - Unruled, 40 Pages, 210 Mm X 297 Mm - Pack Of 4"/>
    <x v="491"/>
    <x v="3"/>
    <n v="120"/>
    <x v="2"/>
    <n v="120"/>
    <n v="14400"/>
    <n v="0"/>
    <x v="6"/>
    <s v="no"/>
    <x v="3"/>
    <n v="4951"/>
    <n v="9.451000000000000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6WMSCN3"/>
    <s v="Boat Airdopes 171 In Ear Bluetooth True Wireless Earbuds With Upto 13 Hours Battery, Ipx4, Bluetooth V5.0, Dual Tone Finish With Mic (Mysterious Blue)"/>
    <x v="492"/>
    <x v="1"/>
    <n v="1199"/>
    <x v="0"/>
    <n v="5999"/>
    <n v="7192801"/>
    <n v="0.8"/>
    <x v="5"/>
    <s v="yes"/>
    <x v="5"/>
    <n v="47521"/>
    <n v="51.42099999999999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86X18Q71"/>
    <s v="Usha Janome Dream Stitch Automatic Zig-Zag Electric Sewing Machine With 14 Stitch Function (White And Blue) With Free Sewing Kit Worth Rs 500"/>
    <x v="493"/>
    <x v="2"/>
    <n v="9799"/>
    <x v="0"/>
    <n v="12150"/>
    <n v="119057850"/>
    <n v="0.19"/>
    <x v="2"/>
    <s v="no"/>
    <x v="2"/>
    <n v="13251"/>
    <n v="17.550999999999998"/>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873L7J6X"/>
    <s v="Infinity (Jbl Glide 510, 72 Hrs Playtime With Quick Charge, Wireless On Ear Headphone With Mic, Deep Bass, Dual Equalizer, Bluetooth 5.0 With Voice Assistant Support (Black)"/>
    <x v="494"/>
    <x v="1"/>
    <n v="1499"/>
    <x v="0"/>
    <n v="3999"/>
    <n v="5994501"/>
    <n v="0.63"/>
    <x v="7"/>
    <s v="yes"/>
    <x v="1"/>
    <n v="42775"/>
    <n v="46.975000000000001"/>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87FXHB6J"/>
    <s v="Zebronics Zeb-Companion 107 Usb Wireless Keyboard And Mouse Set With Nano Receiver (Black)"/>
    <x v="495"/>
    <x v="0"/>
    <n v="699"/>
    <x v="0"/>
    <n v="999"/>
    <n v="698301"/>
    <n v="0.3"/>
    <x v="3"/>
    <s v="no"/>
    <x v="8"/>
    <n v="15295"/>
    <n v="18.795000000000002"/>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87JWLZ2K"/>
    <s v="Amazonbasics 108 Cm (43 Inches) 4K Ultra Hd Smart Led Fire Tv Ab43U20Ps (Black)"/>
    <x v="496"/>
    <x v="1"/>
    <n v="24499"/>
    <x v="0"/>
    <n v="50000"/>
    <n v="1224950000"/>
    <n v="0.51"/>
    <x v="0"/>
    <s v="yes"/>
    <x v="5"/>
    <n v="3518"/>
    <n v="7.4179999999999993"/>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883KDSXC"/>
    <s v="Usha Armor Ar1100Wb 1100 W Dry Iron With Black Weilburger Soleplate (Purple)"/>
    <x v="497"/>
    <x v="2"/>
    <n v="599"/>
    <x v="0"/>
    <n v="990"/>
    <n v="593010"/>
    <n v="0.39"/>
    <x v="4"/>
    <s v="no"/>
    <x v="5"/>
    <n v="16166"/>
    <n v="20.065999999999999"/>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883LQJ6B"/>
    <s v="Usha Goliath Go1200Wg Heavy Weight 1200-Watt Dry Iron, 1.8 Kg(Red)"/>
    <x v="498"/>
    <x v="2"/>
    <n v="1199"/>
    <x v="0"/>
    <n v="1690"/>
    <n v="2026310"/>
    <n v="0.28999999999999998"/>
    <x v="3"/>
    <s v="no"/>
    <x v="1"/>
    <n v="4580"/>
    <n v="8.7800000000000011"/>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8GXTJM3"/>
    <s v="Digitek¬Æ (Dls-9Ft) Lightweight &amp; Portable Aluminum Alloy Light Stand For Ring Light, Reflector, Flash Units, Diffuser, Portrait, Softbox, Studio Lighting &amp; More Ideal For Outdoor &amp; Indoor Shoots"/>
    <x v="499"/>
    <x v="1"/>
    <n v="699"/>
    <x v="0"/>
    <n v="1299"/>
    <n v="908001"/>
    <n v="0.46"/>
    <x v="1"/>
    <s v="no"/>
    <x v="2"/>
    <n v="6183"/>
    <n v="10.48300000000000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88WCFPQF"/>
    <s v="Cafe Jei French Press Coffee And Tea Maker 600Ml With 4 Level Filtration System, Heat Resistant Borosilicate Glass (Black, 600Ml)"/>
    <x v="500"/>
    <x v="2"/>
    <n v="1099"/>
    <x v="0"/>
    <n v="1500"/>
    <n v="1648500"/>
    <n v="0.27"/>
    <x v="3"/>
    <s v="no"/>
    <x v="3"/>
    <n v="1065"/>
    <n v="5.564999999999999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8Z1YWBC"/>
    <s v="Egate I9 Pro-Max 1080P Native Full Hd Projector 4K Support | 3600 L (330 Ansi ) | 150&quot; (381 Cm) Large Screen | Vga, Av, Hdmi, Sd Card, Usb, Audio Out | (E03I31 / E04I32) Black"/>
    <x v="501"/>
    <x v="1"/>
    <n v="9490"/>
    <x v="0"/>
    <n v="15990"/>
    <n v="151745100"/>
    <n v="0.41"/>
    <x v="1"/>
    <s v="no"/>
    <x v="5"/>
    <n v="10480"/>
    <n v="14.38"/>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88ZFJY82"/>
    <s v="Elv Aluminium Adjustable Mobile Phone Foldable Holder Tabletop Stand Dock Mount For All Smartphones, Tabs, Kindle, Ipad (Moonlight Silver)"/>
    <x v="502"/>
    <x v="1"/>
    <n v="314"/>
    <x v="1"/>
    <n v="1499"/>
    <n v="470686"/>
    <n v="0.79"/>
    <x v="5"/>
    <s v="yes"/>
    <x v="3"/>
    <n v="28978"/>
    <n v="33.47800000000000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88ZTJT2R"/>
    <s v="Havells Immersion Hb15 1500 Watt (White Blue)"/>
    <x v="503"/>
    <x v="2"/>
    <n v="719"/>
    <x v="0"/>
    <n v="1295"/>
    <n v="931105"/>
    <n v="0.44"/>
    <x v="1"/>
    <s v="no"/>
    <x v="1"/>
    <n v="17218"/>
    <n v="21.417999999999999"/>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89BDBDGM"/>
    <s v="Kuber Industries Waterproof Round Laundry Bag/Hamper|Polka Dots Print Print With Handles|Foldable Bin &amp; 45 Liter Capicity|Size 37 X 37 X 49, Pack Of 1(Black &amp; White)- Ctktc044992"/>
    <x v="458"/>
    <x v="2"/>
    <n v="219"/>
    <x v="1"/>
    <n v="249"/>
    <n v="54531"/>
    <n v="0.12"/>
    <x v="2"/>
    <s v="no"/>
    <x v="9"/>
    <n v="1108"/>
    <n v="5.1080000000000005"/>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9WB69Y1"/>
    <s v="Usb Charger, Oraimo Elite Dual Port 5V/2.4A Wall Charger, Usb Wall Charger Adapter For Iphone 11/Xs/Xs Max/Xr/X/8/7/6/Plus, Ipad Pro/Air 2/Mini 3/Mini 4, Samsung S4/S5, And More"/>
    <x v="504"/>
    <x v="1"/>
    <n v="249"/>
    <x v="1"/>
    <n v="649"/>
    <n v="161601"/>
    <n v="0.62"/>
    <x v="7"/>
    <s v="yes"/>
    <x v="9"/>
    <n v="14404"/>
    <n v="18.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8B42LWKN"/>
    <s v="Oneplus 80 Cm (32 Inches) Y Series Hd Ready Led Smart Android Tv 32Y1 (Black)"/>
    <x v="505"/>
    <x v="1"/>
    <n v="14999"/>
    <x v="0"/>
    <n v="19999"/>
    <n v="299965001"/>
    <n v="0.25"/>
    <x v="3"/>
    <s v="no"/>
    <x v="1"/>
    <n v="34899"/>
    <n v="39.099000000000004"/>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8B6XWQ1C"/>
    <s v="Digitek¬Æ (Dtr-200Mt) (18 Cm) Portable &amp; Flexible Mini Tripod With Mobile Holder &amp; 360 Degree Ball Head, For Smart Phones, Compact Cameras, Gopro, Maximum Operating Height: 7.87 Inch, Maximum Load Upto: 1 Kgs"/>
    <x v="506"/>
    <x v="1"/>
    <n v="349"/>
    <x v="1"/>
    <n v="995"/>
    <n v="347255"/>
    <n v="0.65"/>
    <x v="7"/>
    <s v="yes"/>
    <x v="1"/>
    <n v="6676"/>
    <n v="10.876000000000001"/>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8BCKN299"/>
    <s v="Sounce Gold Plated 3.5 Mm Headphone Splitter For Computer 2 Male To 1 Female 3.5Mm Headphone Mic Audio Y Splitter Cable Smartphone Headset To Pc Adapter ‚Äì (Black,20Cm)"/>
    <x v="507"/>
    <x v="1"/>
    <n v="120"/>
    <x v="2"/>
    <n v="999"/>
    <n v="119880"/>
    <n v="0.88"/>
    <x v="8"/>
    <s v="yes"/>
    <x v="5"/>
    <n v="6491"/>
    <n v="10.3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8BCKN299"/>
    <s v="Sounce Gold Plated 3.5 Mm Headphone Splitter For Computer 2 Male To 1 Female 3.5Mm Headphone Mic Audio Y Splitter Cable Smartphone Headset To Pc Adapter ‚Äì (Black,20Cm)"/>
    <x v="507"/>
    <x v="1"/>
    <n v="120"/>
    <x v="2"/>
    <n v="999"/>
    <n v="119880"/>
    <n v="0.88"/>
    <x v="8"/>
    <s v="yes"/>
    <x v="5"/>
    <n v="6491"/>
    <n v="10.3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8BG4M4N7"/>
    <s v="Prushti Cover And Bags, Protective Case For Airtel Xstream Settop Box Remote Remote Control Pouch Cover Holder Pu Leather Cover Holder(Only Cover For Selling Purpose)"/>
    <x v="508"/>
    <x v="1"/>
    <n v="199"/>
    <x v="2"/>
    <n v="499"/>
    <n v="99301"/>
    <n v="0.6"/>
    <x v="0"/>
    <s v="yes"/>
    <x v="10"/>
    <n v="538"/>
    <n v="4.338000000000000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BJN4MP3"/>
    <s v="Hul Pureit Eco Water Saver Mineral Ro+Uv+Mf As Wall Mounted/Counter Top Black 10L Water Purifier"/>
    <x v="509"/>
    <x v="2"/>
    <n v="13999"/>
    <x v="0"/>
    <n v="24850"/>
    <n v="347875150"/>
    <n v="0.44"/>
    <x v="1"/>
    <s v="no"/>
    <x v="4"/>
    <n v="8948"/>
    <n v="13.34800000000000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BQ947H3"/>
    <s v="Liramark Webcam Cover Slide, Ultra Thin Laptop Camera Cover Slide Blocker For Computer Macbook Pro Imac Pc Tablet (Pack Of 3)"/>
    <x v="510"/>
    <x v="0"/>
    <n v="149"/>
    <x v="2"/>
    <n v="149"/>
    <n v="22201"/>
    <n v="0"/>
    <x v="6"/>
    <s v="no"/>
    <x v="2"/>
    <n v="10833"/>
    <n v="15.13299999999999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BQ947H3"/>
    <s v="Liramark Webcam Cover Slide, Ultra Thin Laptop Camera Cover Slide Blocker For Computer Macbook Pro Imac Pc Tablet (Pack Of 3)"/>
    <x v="510"/>
    <x v="0"/>
    <n v="149"/>
    <x v="2"/>
    <n v="149"/>
    <n v="22201"/>
    <n v="0"/>
    <x v="6"/>
    <s v="no"/>
    <x v="2"/>
    <n v="10833"/>
    <n v="15.132999999999999"/>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8C4Z69LN"/>
    <s v="Crucial Ram 8Gb Ddr4 3200Mhz Cl22 (Or 2933Mhz Or 2666Mhz) Laptop Memory Ct8G4Sfra32A"/>
    <x v="511"/>
    <x v="0"/>
    <n v="1792"/>
    <x v="0"/>
    <n v="3500"/>
    <n v="6272000"/>
    <n v="0.49"/>
    <x v="1"/>
    <s v="no"/>
    <x v="3"/>
    <n v="26194"/>
    <n v="30.693999999999999"/>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8C7TYHPB"/>
    <s v="Ibell Castor Ctek15L Premium 1.5 Litre Stainless Steel Electric Kettle,1500W Auto Cut-Off Feature,Silver"/>
    <x v="512"/>
    <x v="2"/>
    <n v="664"/>
    <x v="0"/>
    <n v="1490"/>
    <n v="989360"/>
    <n v="0.55000000000000004"/>
    <x v="0"/>
    <s v="yes"/>
    <x v="0"/>
    <n v="925"/>
    <n v="5.024999999999999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CDKQ8T6"/>
    <s v="Portronics Konnect L 1.2Mtr, Fast Charging 3A Micro Usb Cable With Charge &amp; Sync Function (Grey)"/>
    <x v="513"/>
    <x v="0"/>
    <n v="154"/>
    <x v="2"/>
    <n v="349"/>
    <n v="53746"/>
    <n v="0.56000000000000005"/>
    <x v="0"/>
    <s v="yes"/>
    <x v="2"/>
    <n v="7064"/>
    <n v="11.36400000000000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CDKQ8T6"/>
    <s v="Portronics Konnect L 1.2Mtr, Fast Charging 3A Micro Usb Cable With Charge &amp; Sync Function (Grey)"/>
    <x v="513"/>
    <x v="0"/>
    <n v="154"/>
    <x v="2"/>
    <n v="349"/>
    <n v="53746"/>
    <n v="0.56000000000000005"/>
    <x v="0"/>
    <s v="yes"/>
    <x v="2"/>
    <n v="7064"/>
    <n v="11.364000000000001"/>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CF3B7N1"/>
    <s v="Portronics Konnect L 1.2M Fast Charging 3A 8 Pin Usb Cable With Charge &amp; Sync Function For Iphone, Ipad (Grey)"/>
    <x v="514"/>
    <x v="0"/>
    <n v="154"/>
    <x v="2"/>
    <n v="399"/>
    <n v="61446"/>
    <n v="0.61"/>
    <x v="7"/>
    <s v="yes"/>
    <x v="1"/>
    <n v="16905"/>
    <n v="21.1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CF3B7N1"/>
    <s v="Portronics Konnect L 1.2M Fast Charging 3A 8 Pin Usb Cable With Charge &amp; Sync Function For Iphone, Ipad (Grey)"/>
    <x v="513"/>
    <x v="0"/>
    <n v="154"/>
    <x v="2"/>
    <n v="399"/>
    <n v="61446"/>
    <n v="0.61"/>
    <x v="7"/>
    <s v="yes"/>
    <x v="1"/>
    <n v="16905"/>
    <n v="21.1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8CF3B7N1"/>
    <s v="Portronics Konnect L 1.2M Fast Charging 3A 8 Pin Usb Cable With Charge &amp; Sync Function For Iphone, Ipad (Grey)"/>
    <x v="513"/>
    <x v="0"/>
    <n v="154"/>
    <x v="2"/>
    <n v="399"/>
    <n v="61446"/>
    <n v="0.61"/>
    <x v="7"/>
    <s v="yes"/>
    <x v="1"/>
    <n v="16905"/>
    <n v="21.1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8CF3D7QR"/>
    <s v="Portronics Konnect L Por-1081 Fast Charging 3A Type-C Cable 1.2Meter With Charge &amp; Sync Function For All Type-C Devices (Grey)"/>
    <x v="513"/>
    <x v="0"/>
    <n v="154"/>
    <x v="2"/>
    <n v="339"/>
    <n v="52206"/>
    <n v="0.55000000000000004"/>
    <x v="0"/>
    <s v="yes"/>
    <x v="2"/>
    <n v="13391"/>
    <n v="17.69099999999999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CF3D7QR"/>
    <s v="Portronics Konnect L Por-1081 Fast Charging 3A Type-C Cable 1.2Meter With Charge &amp; Sync Function For All Type-C Devices (Grey)"/>
    <x v="513"/>
    <x v="0"/>
    <n v="154"/>
    <x v="2"/>
    <n v="339"/>
    <n v="52206"/>
    <n v="0.55000000000000004"/>
    <x v="0"/>
    <s v="yes"/>
    <x v="2"/>
    <n v="13391"/>
    <n v="17.69099999999999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8CF3D7QR"/>
    <s v="Portronics Konnect L Por-1081 Fast Charging 3A Type-C Cable 1.2Meter With Charge &amp; Sync Function For All Type-C Devices (Grey)"/>
    <x v="513"/>
    <x v="0"/>
    <n v="154"/>
    <x v="2"/>
    <n v="339"/>
    <n v="52206"/>
    <n v="0.55000000000000004"/>
    <x v="0"/>
    <s v="yes"/>
    <x v="2"/>
    <n v="13391"/>
    <n v="17.69099999999999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8CF4SCNP"/>
    <s v="Quantum Qhm-7406 Full-Sized Keyboard With () Rupee Symbol, Hotkeys And 3-Pieces Led Function For Desktop/Laptop/Smart Tv Spill-Resistant Wired Usb Keyboard With 10 Million Keystrokes Lifespan (Black)"/>
    <x v="515"/>
    <x v="0"/>
    <n v="299"/>
    <x v="1"/>
    <n v="599"/>
    <n v="179101"/>
    <n v="0.5"/>
    <x v="1"/>
    <s v="yes"/>
    <x v="10"/>
    <n v="3066"/>
    <n v="6.8659999999999997"/>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CFCK6CW"/>
    <s v="Boult Audio Truebuds With 30H Playtime, Ipx7 Waterproof, Lightning Boult‚Ñ¢ Type C Fast Charging (10 Min=100Mins), Boomx‚Ñ¢ Tech Rich Bass, Pro+ Calling Hd Mic, Touch Controls In Ear Earbuds Tws (Grey)"/>
    <x v="516"/>
    <x v="1"/>
    <n v="1199"/>
    <x v="0"/>
    <n v="7999"/>
    <n v="9590801"/>
    <n v="0.85"/>
    <x v="8"/>
    <s v="yes"/>
    <x v="7"/>
    <n v="25910"/>
    <n v="29.51"/>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8CFJBZRK"/>
    <s v="Prestige Iris Plus 750 Watt Mixer Grinder"/>
    <x v="517"/>
    <x v="2"/>
    <n v="3249"/>
    <x v="0"/>
    <n v="6295"/>
    <n v="20452455"/>
    <n v="0.48"/>
    <x v="1"/>
    <s v="no"/>
    <x v="10"/>
    <n v="14062"/>
    <n v="17.861999999999998"/>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8CGW4GYR"/>
    <s v="Milk Frother, Immersion Blender Cordlesss Foam Maker Usb Rechargeable Small Mixer Handheld With 2 Stainless Whisksôºåwisker For Stirring 3-Speed Adjustable Mini Frother For Cappuccino Latte Coffee Egg"/>
    <x v="518"/>
    <x v="2"/>
    <n v="375"/>
    <x v="1"/>
    <n v="999"/>
    <n v="374625"/>
    <n v="0.62"/>
    <x v="7"/>
    <s v="yes"/>
    <x v="7"/>
    <n v="1988"/>
    <n v="5.588000000000000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8CHKQ8D4"/>
    <s v="Wayona Type C To Lightning Mfi Certified 20W Fast Charging Nylon Braided Usb C Cable For Iphone 14, 14 Pro, 14 Pro Max, 14 Plus, 13, 13 Pro, 13 Pro Max, 13 Mini, 12, 12 Pro, 11, 11 Pro Max Iphone 12 Mini, X, 8 (2M, Grey)"/>
    <x v="445"/>
    <x v="0"/>
    <n v="719"/>
    <x v="0"/>
    <n v="1499"/>
    <n v="1077781"/>
    <n v="0.52"/>
    <x v="0"/>
    <s v="yes"/>
    <x v="0"/>
    <n v="1045"/>
    <n v="5.1449999999999996"/>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8CHZ3ZQ7"/>
    <s v="Redgear A-15 Wired Gaming Mouse With Upto 6400 Dpi, Rgb &amp; Driver Customization For Pc(Black)"/>
    <x v="519"/>
    <x v="0"/>
    <n v="599"/>
    <x v="0"/>
    <n v="799"/>
    <n v="478601"/>
    <n v="0.25"/>
    <x v="3"/>
    <s v="no"/>
    <x v="2"/>
    <n v="15790"/>
    <n v="20.09"/>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CKW1KH9"/>
    <s v="Tata Sky Universal Remote Compatible For Sd/Hd"/>
    <x v="191"/>
    <x v="1"/>
    <n v="204"/>
    <x v="1"/>
    <n v="599"/>
    <n v="122196"/>
    <n v="0.66"/>
    <x v="7"/>
    <s v="yes"/>
    <x v="7"/>
    <n v="339"/>
    <n v="3.939000000000000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CNLYKW5"/>
    <s v="Lifelong Power - Pro 500 Watt 3 Jar Mixer Grinder With 3 Speed Control And 1100 Watt Dry Non-Stick Soleplate Iron Super Combo (White And Grey, 1 Year Warranty)"/>
    <x v="520"/>
    <x v="2"/>
    <n v="1699"/>
    <x v="0"/>
    <n v="3398"/>
    <n v="5773202"/>
    <n v="0.5"/>
    <x v="1"/>
    <s v="yes"/>
    <x v="10"/>
    <n v="7988"/>
    <n v="11.7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RRQK6Z"/>
    <s v="Zebronics Zeb-Jukebar 3900, 80W Multimedia Soundbar With Subwoofer Supporting Bluetooth, Hdmi(Arc), Coaxial Input, Aux, Usb &amp; Remote Control (Black)"/>
    <x v="521"/>
    <x v="1"/>
    <n v="4999"/>
    <x v="0"/>
    <n v="12499"/>
    <n v="62482501"/>
    <n v="0.6"/>
    <x v="0"/>
    <s v="yes"/>
    <x v="1"/>
    <n v="4541"/>
    <n v="8.7409999999999997"/>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CS3BT4L"/>
    <s v="Kodak 80 Cm (32 Inches) Hd Ready Certified Android Led Tv 32Hdx7Xpro (Black)"/>
    <x v="196"/>
    <x v="1"/>
    <n v="9999"/>
    <x v="0"/>
    <n v="12999"/>
    <n v="129977001"/>
    <n v="0.23"/>
    <x v="3"/>
    <s v="no"/>
    <x v="1"/>
    <n v="6088"/>
    <n v="10.2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8CT62BM1"/>
    <s v="Wayona Usb Type C Fast Charging Cable Charger Cord 3A Qc 3.0 Data Cable Compatible With Samsung Galaxy S10E S10 S9 S8 S20 Plus, Note 10 9 8, M51 A40 A50 A70, Moto G7 G8 (1M, Grey)"/>
    <x v="285"/>
    <x v="0"/>
    <n v="299"/>
    <x v="1"/>
    <n v="999"/>
    <n v="298701"/>
    <n v="0.7"/>
    <x v="7"/>
    <s v="yes"/>
    <x v="2"/>
    <n v="2651"/>
    <n v="6.9509999999999996"/>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8CTNJ985"/>
    <s v="Wayona Usb Type C 65W Fast Charging 2M/6Ft Long Flash Charge Cable 3A Qc 3.0 Data Cable Compatible With Samsung Galaxy S21 S10 S9 S8, Iqoo Z3, Vivo, Note 10 9 8, A20E A40 A50 A70, Moto G7 G8 (2M, Grey)"/>
    <x v="285"/>
    <x v="0"/>
    <n v="325"/>
    <x v="1"/>
    <n v="999"/>
    <n v="324675"/>
    <n v="0.67"/>
    <x v="7"/>
    <s v="yes"/>
    <x v="2"/>
    <n v="2651"/>
    <n v="6.9509999999999996"/>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QP51L"/>
    <s v="Robustrion [Anti-Scratch] &amp; [Smudge Proof] [S Pen Compatible] Premium Tempered Glass Screen Protector For Samsung Tab S6 Lite 10.4 Inch Sm-P610/615 [Bubble Free]"/>
    <x v="522"/>
    <x v="0"/>
    <n v="379"/>
    <x v="1"/>
    <n v="1499"/>
    <n v="568121"/>
    <n v="0.75"/>
    <x v="5"/>
    <s v="yes"/>
    <x v="1"/>
    <n v="4149"/>
    <n v="8.349000000000000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8CYNJ5KY"/>
    <s v="Hp 682 Black Original Ink Cartridge"/>
    <x v="523"/>
    <x v="0"/>
    <n v="828"/>
    <x v="0"/>
    <n v="861"/>
    <n v="712908"/>
    <n v="0.04"/>
    <x v="6"/>
    <s v="no"/>
    <x v="1"/>
    <n v="4567"/>
    <n v="8.7669999999999995"/>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8CYPB15D"/>
    <s v="Hp 805 Black Original Ink Cartridge"/>
    <x v="524"/>
    <x v="0"/>
    <n v="717"/>
    <x v="0"/>
    <n v="761"/>
    <n v="545637"/>
    <n v="0.06"/>
    <x v="6"/>
    <s v="no"/>
    <x v="9"/>
    <n v="7199"/>
    <n v="11.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CZHGHKH"/>
    <s v="Bestor¬Æ Lcd Writing Tablet/Pad 12 Inches | Electronic Writing Scribble Board For Kids | Kids Learning Toy | Portable Ruff For Lcd Paperless Memo Digital Tablet Notepad E-Writer/Writing/Drawing Pad Home/School/Office (Black)"/>
    <x v="525"/>
    <x v="0"/>
    <n v="499"/>
    <x v="1"/>
    <n v="1399"/>
    <n v="698101"/>
    <n v="0.64"/>
    <x v="7"/>
    <s v="yes"/>
    <x v="5"/>
    <n v="1462"/>
    <n v="5.3620000000000001"/>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D11DZ2W"/>
    <s v="Boult Audio Airbass Powerbuds With Inbuilt Powerbank, 120H Total Playtime, Ipx7 Fully Waterproof, Lightning Boult Type-C Fast Charging, Low Latency Gaming, Tws Earbuds With Pro+ Calling Mic (Black)"/>
    <x v="526"/>
    <x v="1"/>
    <n v="1499"/>
    <x v="0"/>
    <n v="8999"/>
    <n v="13489501"/>
    <n v="0.83"/>
    <x v="8"/>
    <s v="yes"/>
    <x v="6"/>
    <n v="28324"/>
    <n v="32.024000000000001"/>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8D64C9FN"/>
    <s v="Ant Esports Gm320 Rgb Optical Wired Gaming Mouse | 8 Programmable Buttons | 12800 Dpi"/>
    <x v="527"/>
    <x v="0"/>
    <n v="575"/>
    <x v="0"/>
    <n v="2799"/>
    <n v="1609425"/>
    <n v="0.79"/>
    <x v="5"/>
    <s v="yes"/>
    <x v="1"/>
    <n v="8537"/>
    <n v="12.737000000000002"/>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D6RCM3Q"/>
    <s v="Prettykrafts Folding Laundry Basket For Clothes With Lid &amp; Handle, Toys Organiser, 75 Litre, (Pack Of 1), Mushroom Print"/>
    <x v="528"/>
    <x v="2"/>
    <n v="355"/>
    <x v="1"/>
    <n v="899"/>
    <n v="319145"/>
    <n v="0.61"/>
    <x v="7"/>
    <s v="yes"/>
    <x v="0"/>
    <n v="1051"/>
    <n v="5.1509999999999998"/>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D75R3Z1"/>
    <s v="Ptron Boom Ultima 4D Dual Driver, In-Ear Gaming Wired Headphones With In-Line Mic, Volume Control &amp; Passive Noise Cancelling Boom 3 Earphones - (Dark Blue)"/>
    <x v="529"/>
    <x v="1"/>
    <n v="299"/>
    <x v="1"/>
    <n v="1900"/>
    <n v="568100"/>
    <n v="0.84"/>
    <x v="8"/>
    <s v="yes"/>
    <x v="7"/>
    <n v="18202"/>
    <n v="21.802000000000003"/>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8D77XZX5"/>
    <s v="Ptron Tangentbeat In-Ear Bluetooth 5.0 Wireless Headphones With Mic, Enhanced Bass, 10Mm Drivers, Clear Calls, Snug-Fit, Fast Charging, Magnetic Buds, Voice Assistant &amp; Ipx4 Wireless Neckband (Black)"/>
    <x v="530"/>
    <x v="1"/>
    <n v="599"/>
    <x v="0"/>
    <n v="2499"/>
    <n v="1496901"/>
    <n v="0.76"/>
    <x v="5"/>
    <s v="yes"/>
    <x v="5"/>
    <n v="58162"/>
    <n v="62.06199999999999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8D9MNH4B"/>
    <s v="Hp Deskjet 2723 Aio Printer, Copy, Scan, Wifi, Bluetooth, Usb, Simple Setup Smart App, Ideal For Home."/>
    <x v="531"/>
    <x v="0"/>
    <n v="5899"/>
    <x v="0"/>
    <n v="7005"/>
    <n v="41322495"/>
    <n v="0.16"/>
    <x v="2"/>
    <s v="no"/>
    <x v="7"/>
    <n v="4199"/>
    <n v="7.7989999999999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D9NDZ1Y"/>
    <s v="Hp Deskjet 2331 Colour Printer, Scanner And Copier For Home/Small Office, Compact Size, Reliable, Easy Set-Up Through Smart App On Your Pc Connected Through Usb, Ideal For Home."/>
    <x v="532"/>
    <x v="0"/>
    <n v="3999"/>
    <x v="0"/>
    <n v="4332.96"/>
    <n v="17327507.039999999"/>
    <n v="0.08"/>
    <x v="6"/>
    <s v="no"/>
    <x v="8"/>
    <n v="21762"/>
    <n v="25.2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8DCVRW98"/>
    <s v="Sonivision Sa-D10 Sa-D100 Sa-D40 Home Theater Systems Remote Compatible With Sony Rm-Anu156"/>
    <x v="533"/>
    <x v="1"/>
    <n v="209"/>
    <x v="1"/>
    <n v="499"/>
    <n v="104291"/>
    <n v="0.57999999999999996"/>
    <x v="0"/>
    <s v="yes"/>
    <x v="9"/>
    <n v="479"/>
    <n v="4.479000000000000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8DDRGWTJ"/>
    <s v="Mi Usb Type-C Cable Smartphone (Black)"/>
    <x v="534"/>
    <x v="0"/>
    <n v="229"/>
    <x v="1"/>
    <n v="299"/>
    <n v="68471"/>
    <n v="0.23"/>
    <x v="3"/>
    <s v="no"/>
    <x v="2"/>
    <n v="30411"/>
    <n v="34.71099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8DDRGWTJ"/>
    <s v="Mi Usb Type-C Cable Smartphone (Black)"/>
    <x v="534"/>
    <x v="0"/>
    <n v="229"/>
    <x v="1"/>
    <n v="299"/>
    <n v="68471"/>
    <n v="0.23"/>
    <x v="3"/>
    <s v="no"/>
    <x v="2"/>
    <n v="30411"/>
    <n v="34.71099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DDRGWTJ"/>
    <s v="Mi Usb Type-C Cable Smartphone (Black)"/>
    <x v="534"/>
    <x v="0"/>
    <n v="229"/>
    <x v="1"/>
    <n v="299"/>
    <n v="68471"/>
    <n v="0.23"/>
    <x v="3"/>
    <s v="no"/>
    <x v="2"/>
    <n v="30411"/>
    <n v="34.71099999999999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8DPLCM6T"/>
    <s v="Lg 80 Cm (32 Inches) Hd Ready Smart Led Tv 32Lm563Bptc (Dark Iron Gray)"/>
    <x v="535"/>
    <x v="1"/>
    <n v="13490"/>
    <x v="0"/>
    <n v="21990"/>
    <n v="296645100"/>
    <n v="0.39"/>
    <x v="4"/>
    <s v="no"/>
    <x v="2"/>
    <n v="11976"/>
    <n v="16.2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8DPLCM6T"/>
    <s v="Lg 80 Cm (32 Inches) Hd Ready Smart Led Tv 32Lm563Bptc (Dark Iron Gray)"/>
    <x v="535"/>
    <x v="1"/>
    <n v="13490"/>
    <x v="0"/>
    <n v="21990"/>
    <n v="296645100"/>
    <n v="0.39"/>
    <x v="4"/>
    <s v="no"/>
    <x v="2"/>
    <n v="11976"/>
    <n v="16.2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8F47T4X5"/>
    <s v="Vr 18 Pcs - 3 Different Size Plastic Food Snack Bag Pouch Clip Sealer Large, Medium, Small Plastic Snack Seal Sealing Bag Clips Vacuum Sealer (Set Of 18, Multi-Color) (Multicolor)"/>
    <x v="536"/>
    <x v="2"/>
    <n v="89"/>
    <x v="2"/>
    <n v="89"/>
    <n v="7921"/>
    <n v="0"/>
    <x v="6"/>
    <s v="no"/>
    <x v="1"/>
    <n v="19621"/>
    <n v="23.82099999999999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8FB2LNSZ"/>
    <s v="Jbl Tune 215Bt, 16 Hrs Playtime With Quick Charge, In Ear Bluetooth Wireless Earphones With Mic, 12.5Mm Premium Earbuds With Pure Bass, Bt 5.0, Dual Pairing, Type C &amp; Voice Assistant Support (Black)"/>
    <x v="537"/>
    <x v="1"/>
    <n v="1499"/>
    <x v="0"/>
    <n v="2999"/>
    <n v="4495501"/>
    <n v="0.5"/>
    <x v="1"/>
    <s v="yes"/>
    <x v="6"/>
    <n v="87798"/>
    <n v="91.498000000000005"/>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FD2VSD9"/>
    <s v="Tcl 108 Cm (43 Inches) 4K Ultra Hd Certified Android Smart Led Tv 43P615 (Black)"/>
    <x v="538"/>
    <x v="1"/>
    <n v="24990"/>
    <x v="0"/>
    <n v="51990"/>
    <n v="1299230100"/>
    <n v="0.52"/>
    <x v="0"/>
    <s v="yes"/>
    <x v="1"/>
    <n v="2951"/>
    <n v="7.1509999999999998"/>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FGNPQ9X"/>
    <s v="Zinq Ups For Router, Mini Ups For 12V Wifi Router Broadband Modem With Upto 4 Hours Power Backup, Upto 2Amp, Works With Existing Adapter, Also Works With Set-Top Box, Smart Camera, Cctv (Black)"/>
    <x v="539"/>
    <x v="0"/>
    <n v="1199"/>
    <x v="0"/>
    <n v="2999"/>
    <n v="3595801"/>
    <n v="0.6"/>
    <x v="0"/>
    <s v="yes"/>
    <x v="0"/>
    <n v="10725"/>
    <n v="14.82499999999999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8FN6WGDQ"/>
    <s v="Samsung Galaxy Buds Live Bluetooth Truly Wireless In Ear Earbuds With Mic, Upto 21 Hours Playtime, Mystic Black"/>
    <x v="540"/>
    <x v="1"/>
    <n v="4790"/>
    <x v="0"/>
    <n v="15990"/>
    <n v="76592100"/>
    <n v="0.7"/>
    <x v="7"/>
    <s v="yes"/>
    <x v="9"/>
    <n v="4390"/>
    <n v="8.39"/>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8FTFXNNB"/>
    <s v="Hp W100 480P 30 Fps Digital Webcam With Built-In Mic, Plug And Play Setup, Wide-Angle View For Video Calling On Skype, Zoom, Microsoft Teams And Other Apps (Black)"/>
    <x v="541"/>
    <x v="1"/>
    <n v="499"/>
    <x v="1"/>
    <n v="1999"/>
    <n v="997501"/>
    <n v="0.75"/>
    <x v="5"/>
    <s v="yes"/>
    <x v="6"/>
    <n v="3369"/>
    <n v="7.0690000000000008"/>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FY4FG5X"/>
    <s v="Boult Audio Bass Buds Q2 Lightweight Stereo Wired Over Ear Headphones Set With Mic With Deep Bass, Comfortable Ear Cushions, &amp; Long Cord (Black)"/>
    <x v="542"/>
    <x v="1"/>
    <n v="649"/>
    <x v="0"/>
    <n v="2499"/>
    <n v="1621851"/>
    <n v="0.74"/>
    <x v="5"/>
    <s v="yes"/>
    <x v="5"/>
    <n v="13049"/>
    <n v="16.948999999999998"/>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8FYB5HHK"/>
    <s v="Tp-Link Ue300C Usb Type-C To Rj45 Gigabit Ethernet Network Adapter/Rj45 Lan Wired Adapter For Ultrabook, Chromebook, Laptop, Desktop, Plug &amp; Play, Usb 3.0, Foldable And Portable Design"/>
    <x v="543"/>
    <x v="0"/>
    <n v="1199"/>
    <x v="0"/>
    <n v="1999"/>
    <n v="2396801"/>
    <n v="0.4"/>
    <x v="4"/>
    <s v="no"/>
    <x v="3"/>
    <n v="22420"/>
    <n v="26.92"/>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8G1RW2Q3"/>
    <s v="Eynk Extra Long Micro Usb Fast Charging Usb Cable | Micro Usb Data Cable | Quick Fast Charging Cable | Charger Sync Cable | High Speed Transfer Android Smartphones V8 Cable (2.4 Amp, 3M,) (White)"/>
    <x v="544"/>
    <x v="0"/>
    <n v="299"/>
    <x v="1"/>
    <n v="799"/>
    <n v="238901"/>
    <n v="0.63"/>
    <x v="7"/>
    <s v="yes"/>
    <x v="9"/>
    <n v="151"/>
    <n v="4.1509999999999998"/>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G28Z33M"/>
    <s v="Realme Buds Classic Wired In Ear Earphones With Mic (Black)"/>
    <x v="545"/>
    <x v="1"/>
    <n v="399"/>
    <x v="1"/>
    <n v="699"/>
    <n v="278901"/>
    <n v="0.43"/>
    <x v="1"/>
    <s v="no"/>
    <x v="9"/>
    <n v="37817"/>
    <n v="41.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8G43CCLC"/>
    <s v="Nk Star 950 Mbps Usb Wifi Adapter Wireless Network Receiver Dongle For Desktop Laptop, (Support- Windows Xp/7/8/10 &amp; Mac Os) Not Support To Dvr And Hdtv"/>
    <x v="546"/>
    <x v="0"/>
    <n v="218"/>
    <x v="1"/>
    <n v="999"/>
    <n v="217782"/>
    <n v="0.78"/>
    <x v="5"/>
    <s v="yes"/>
    <x v="1"/>
    <n v="163"/>
    <n v="4.363000000000000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8G8H8DPL"/>
    <s v="Bajaj Rex 750W Mixer Grinder With Nutri Pro Feature, 4 Jars, White"/>
    <x v="547"/>
    <x v="2"/>
    <n v="3249"/>
    <x v="0"/>
    <n v="6375"/>
    <n v="20712375"/>
    <n v="0.49"/>
    <x v="1"/>
    <s v="no"/>
    <x v="9"/>
    <n v="4978"/>
    <n v="8.977999999999999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GJ57MKL"/>
    <s v="Coway Professional Air Purifier For Home, Longest Filter Life 8500 Hrs, Green True Hepa Filter, Traps 99.99% Virus &amp; Pm 0.1 Particles, Warranty 7 Years (Airmega 150 (Ap-1019C))"/>
    <x v="548"/>
    <x v="2"/>
    <n v="14400"/>
    <x v="0"/>
    <n v="59900"/>
    <n v="862560000"/>
    <n v="0.76"/>
    <x v="5"/>
    <s v="yes"/>
    <x v="4"/>
    <n v="3837"/>
    <n v="8.2370000000000001"/>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8GJNM9N7"/>
    <s v="Lohaya Television Remote Compatible For Vu Led Lcd Hd Tv Remote Control Model No :- En2B27V"/>
    <x v="446"/>
    <x v="1"/>
    <n v="299"/>
    <x v="1"/>
    <n v="1199"/>
    <n v="358501"/>
    <n v="0.75"/>
    <x v="5"/>
    <s v="yes"/>
    <x v="6"/>
    <n v="490"/>
    <n v="4.1900000000000004"/>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8GM5S4CQ"/>
    <s v="Havells Instanio 10 Litre Storage Water Heater With Flexi Pipe And Free Installation (White Blue)"/>
    <x v="549"/>
    <x v="2"/>
    <n v="6990"/>
    <x v="0"/>
    <n v="14290"/>
    <n v="99887100"/>
    <n v="0.51"/>
    <x v="0"/>
    <s v="yes"/>
    <x v="4"/>
    <n v="1771"/>
    <n v="6.171000000000000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8GSQXLJ2"/>
    <s v="Crompton Arno Neo 15-L 5 Star Rated Storage Water Heater (Geyser) With Advanced 3 Level Safety (Grey)"/>
    <x v="550"/>
    <x v="2"/>
    <n v="6199"/>
    <x v="0"/>
    <n v="10400"/>
    <n v="64469600"/>
    <n v="0.4"/>
    <x v="4"/>
    <s v="no"/>
    <x v="0"/>
    <n v="14391"/>
    <n v="18.4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8GTYFC37"/>
    <s v="Sandisk 1Tb Extreme Portable Ssd 1050Mb/S R, 1000Mb/S W,Upto 2 Meter Drop Protection With Ip55 Water/Dust Resistance, Hw Encryption, Pc,Mac &amp; Typec Smartphone Compatible, 5Y Warranty, External Ssd"/>
    <x v="551"/>
    <x v="0"/>
    <n v="10389"/>
    <x v="0"/>
    <n v="32000"/>
    <n v="332448000"/>
    <n v="0.68"/>
    <x v="7"/>
    <s v="yes"/>
    <x v="4"/>
    <n v="41398"/>
    <n v="45.798000000000002"/>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GYG6T12"/>
    <s v="Sandisk Ultra Sdhc Uhs-I Card 32Gb 120Mb/S R For Dslr Cameras, For Full Hd Recording, 10Y Warranty"/>
    <x v="552"/>
    <x v="1"/>
    <n v="449"/>
    <x v="1"/>
    <n v="800"/>
    <n v="359200"/>
    <n v="0.44"/>
    <x v="1"/>
    <s v="no"/>
    <x v="4"/>
    <n v="69585"/>
    <n v="73.984999999999999"/>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8H21B6V7"/>
    <s v="Nokia 150 (2020) (Cyan)"/>
    <x v="553"/>
    <x v="1"/>
    <n v="2599"/>
    <x v="0"/>
    <n v="2999"/>
    <n v="7794401"/>
    <n v="0.13"/>
    <x v="2"/>
    <s v="no"/>
    <x v="5"/>
    <n v="14266"/>
    <n v="18.1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8H5L8V1L"/>
    <s v="Synqe Usb Type C Fast Charging Cable 2M Charger Cord Data Cable Compatible With Samsung Galaxy M51,Galaxy M31S, S10E S10 S9 S20 Plus, Note10 9 8,M40 A50 A70, Redmi Note 9, Moto G7, Poco F1 (2M, Grey)"/>
    <x v="554"/>
    <x v="0"/>
    <n v="379"/>
    <x v="1"/>
    <n v="1099"/>
    <n v="416521"/>
    <n v="0.66"/>
    <x v="7"/>
    <s v="yes"/>
    <x v="2"/>
    <n v="3049"/>
    <n v="7.3490000000000002"/>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8H673XKN"/>
    <s v="Morphy Richards Icon Superb 750W Mixer Grinder, 4 Jars, Silver And Black"/>
    <x v="555"/>
    <x v="2"/>
    <n v="3249"/>
    <x v="0"/>
    <n v="7795"/>
    <n v="25325955"/>
    <n v="0.57999999999999996"/>
    <x v="0"/>
    <s v="yes"/>
    <x v="1"/>
    <n v="4664"/>
    <n v="8.8640000000000008"/>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8H6B3G96"/>
    <s v="Philips Easyspeed Plus Steam Iron Gc2147/30-2400W, Quick Heat Up With Up To 30 G/Min Steam, 150G Steam Boost, Scratch Resistant Ceramic Soleplate, Vertical Steam, Drip-Stop"/>
    <x v="556"/>
    <x v="2"/>
    <n v="3349"/>
    <x v="0"/>
    <n v="3995"/>
    <n v="13379255"/>
    <n v="0.16"/>
    <x v="2"/>
    <s v="no"/>
    <x v="2"/>
    <n v="1954"/>
    <n v="6.253999999999999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8H6CZSHT"/>
    <s v="Philips Easyspeed Plus Steam Iron Gc2145/20-2200W, Quick Heat Up With Up To 30 G/Min Steam, 110 G Steam Boost, Scratch Resistant Ceramic Soleplate, Vertical Steam &amp; Drip-Stop"/>
    <x v="556"/>
    <x v="2"/>
    <n v="2903"/>
    <x v="0"/>
    <n v="3295"/>
    <n v="9565385"/>
    <n v="0.12"/>
    <x v="2"/>
    <s v="no"/>
    <x v="2"/>
    <n v="2299"/>
    <n v="6.5990000000000002"/>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8H9Z3XQW"/>
    <s v="Boat Bassheads 242 In Ear Wired Earphones With Mic(Blue)"/>
    <x v="369"/>
    <x v="1"/>
    <n v="455"/>
    <x v="1"/>
    <n v="1490"/>
    <n v="677950"/>
    <n v="0.69"/>
    <x v="7"/>
    <s v="yes"/>
    <x v="0"/>
    <n v="161677"/>
    <n v="165.77699999999999"/>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HD7JQHX"/>
    <s v="Humble Dynamic Lapel Collar Mic Voice Recording Filter Microphone For Singing Youtube Smartphones, Black"/>
    <x v="557"/>
    <x v="0"/>
    <n v="199"/>
    <x v="2"/>
    <n v="499"/>
    <n v="99301"/>
    <n v="0.6"/>
    <x v="0"/>
    <s v="yes"/>
    <x v="13"/>
    <n v="2804"/>
    <n v="6.1039999999999992"/>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HDCWDXD"/>
    <s v="Eureka Forbes Active Clean 700 Watts Powerful Suction &amp; Blower Vacuum Cleaner With Washable Hepa Filter &amp; 6 Accessories,1 Year Warranty,Compact,Light Weight &amp; Easy To Use (Red &amp; Black)"/>
    <x v="558"/>
    <x v="2"/>
    <n v="3179"/>
    <x v="0"/>
    <n v="6999"/>
    <n v="22249821"/>
    <n v="0.55000000000000004"/>
    <x v="0"/>
    <s v="yes"/>
    <x v="9"/>
    <n v="743"/>
    <n v="4.743000000000000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HDH26JX"/>
    <s v="Boat Deuce Usb 300 2 In 1 Type-C &amp; Micro Usb Stress Resistant, Sturdy Cable With 3A Fast Charging &amp; 480Mbps Data Transmission, 10000+ Bends Lifespan And Extended 1.5M Length(Mercurial Black)"/>
    <x v="559"/>
    <x v="0"/>
    <n v="299"/>
    <x v="1"/>
    <n v="699"/>
    <n v="209001"/>
    <n v="0.56999999999999995"/>
    <x v="0"/>
    <s v="yes"/>
    <x v="1"/>
    <n v="94363"/>
    <n v="98.56300000000000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8HDJ86NZ"/>
    <s v="Boat Deuce Usb 300 2 In 1 Type-C &amp; Micro Usb Stress Resistant, Tangle-Free, Sturdy Cable With 3A Fast Charging &amp; 480Mbps Data Transmission, 10000+ Bends Lifespan And Extended 1.5M Length(Martian Red)"/>
    <x v="559"/>
    <x v="0"/>
    <n v="329"/>
    <x v="1"/>
    <n v="699"/>
    <n v="229971"/>
    <n v="0.53"/>
    <x v="0"/>
    <s v="yes"/>
    <x v="1"/>
    <n v="94364"/>
    <n v="98.56400000000000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HDJ86NZ"/>
    <s v="Boat Deuce Usb 300 2 In 1 Type-C &amp; Micro Usb Stress Resistant, Tangle-Free, Sturdy Cable With 3A Fast Charging &amp; 480Mbps Data Transmission, 10000+ Bends Lifespan And Extended 1.5M Length(Martian Red)"/>
    <x v="559"/>
    <x v="0"/>
    <n v="329"/>
    <x v="1"/>
    <n v="699"/>
    <n v="229971"/>
    <n v="0.53"/>
    <x v="0"/>
    <s v="yes"/>
    <x v="1"/>
    <n v="94364"/>
    <n v="98.56400000000000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HDJ86NZ"/>
    <s v="Boat Deuce Usb 300 2 In 1 Type-C &amp; Micro Usb Stress Resistant, Tangle-Free, Sturdy Cable With 3A Fast Charging &amp; 480Mbps Data Transmission, 10000+ Bends Lifespan And Extended 1.5M Length(Martian Red)"/>
    <x v="559"/>
    <x v="0"/>
    <n v="329"/>
    <x v="1"/>
    <n v="699"/>
    <n v="229971"/>
    <n v="0.53"/>
    <x v="0"/>
    <s v="yes"/>
    <x v="1"/>
    <n v="94363"/>
    <n v="98.563000000000002"/>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HF4W2CT"/>
    <s v="Urbn 20000 Mah Lithium_Polymer Power Bank With 12 Watt Fast Charging, Camo"/>
    <x v="560"/>
    <x v="1"/>
    <n v="1599"/>
    <x v="0"/>
    <n v="3499"/>
    <n v="5594901"/>
    <n v="0.54"/>
    <x v="0"/>
    <s v="yes"/>
    <x v="9"/>
    <n v="36384"/>
    <n v="40.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HLC7Z3G"/>
    <s v="Inalsa Electric Kettle Prism Inox - 1350 W With Led Illumination &amp; Boro-Silicate Body, 1.8 L Capacity Along With Cordless Base, 2 Year Warranty (Black)"/>
    <x v="354"/>
    <x v="2"/>
    <n v="1182"/>
    <x v="0"/>
    <n v="2995"/>
    <n v="3540090"/>
    <n v="0.61"/>
    <x v="7"/>
    <s v="yes"/>
    <x v="1"/>
    <n v="5178"/>
    <n v="9.3780000000000001"/>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8HLZ28QC"/>
    <s v="Oakter Mini Ups For 12V Wifi Router Broadband Modem | Backup Upto 4 Hours | Wifi Router Ups Power Backup During Power Cuts | Ups For 12V Router Broadband Modem | Current Surge &amp; Deep Discharge Protection"/>
    <x v="561"/>
    <x v="0"/>
    <n v="1199"/>
    <x v="0"/>
    <n v="3490"/>
    <n v="4184510"/>
    <n v="0.66"/>
    <x v="7"/>
    <s v="yes"/>
    <x v="0"/>
    <n v="11716"/>
    <n v="15.815999999999999"/>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8HQL67D6"/>
    <s v="Ofixo Multi-Purpose Laptop Table/Study Table/Bed Table/Foldable And Portable Wooden/Writing Desk (Wooden)"/>
    <x v="562"/>
    <x v="0"/>
    <n v="599"/>
    <x v="0"/>
    <n v="599"/>
    <n v="358801"/>
    <n v="0"/>
    <x v="6"/>
    <s v="no"/>
    <x v="9"/>
    <n v="26423"/>
    <n v="30.422999999999998"/>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8HV25BBQ"/>
    <s v="Noise Colorfit Pro 2 Full Touch Control Smart Watch With 35G Weight &amp; Upgraded Lcd Display (Deep Wine)"/>
    <x v="431"/>
    <x v="1"/>
    <n v="1499"/>
    <x v="0"/>
    <n v="4999"/>
    <n v="7493501"/>
    <n v="0.7"/>
    <x v="7"/>
    <s v="yes"/>
    <x v="9"/>
    <n v="92588"/>
    <n v="96.587999999999994"/>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8HV83HL3"/>
    <s v="Mi Power Bank 3I 20000Mah Lithium Polymer 18W Fast Power Delivery Charging | Input- Type C | Micro Usb| Triple Output | Sandstone Black"/>
    <x v="563"/>
    <x v="1"/>
    <n v="2049"/>
    <x v="0"/>
    <n v="2199"/>
    <n v="4505751"/>
    <n v="7.0000000000000007E-2"/>
    <x v="6"/>
    <s v="no"/>
    <x v="2"/>
    <n v="178912"/>
    <n v="183.2120000000000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JCW95"/>
    <s v="Mi 10000Mah 3I Lithium Polymer Power Bank Dual Input(Micro-Usb And Type C) And Output Ports 18W Fast Charging (Metallic Blue)"/>
    <x v="564"/>
    <x v="1"/>
    <n v="1149"/>
    <x v="0"/>
    <n v="2199"/>
    <n v="2526651"/>
    <n v="0.48"/>
    <x v="1"/>
    <s v="no"/>
    <x v="2"/>
    <n v="178912"/>
    <n v="183.2120000000000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8HVL8QN3"/>
    <s v="Mi 10000Mah Li-Polymer, Micro-Usb And Type C Input Port, Power Bank 3I With 18W Fast Charging (Midnight Black)"/>
    <x v="565"/>
    <x v="1"/>
    <n v="1149"/>
    <x v="0"/>
    <n v="2199"/>
    <n v="2526651"/>
    <n v="0.48"/>
    <x v="1"/>
    <s v="no"/>
    <x v="2"/>
    <n v="178912"/>
    <n v="183.2120000000000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J4PL1Z3"/>
    <s v="Rpm Euro Games Laptop/Pc Controller Wired For Windows - 7, 8, 8.1, 10 And Xp, Ps3(Upgraded With Xyab Buttons)"/>
    <x v="566"/>
    <x v="0"/>
    <n v="699"/>
    <x v="0"/>
    <n v="1490"/>
    <n v="1041510"/>
    <n v="0.53"/>
    <x v="0"/>
    <s v="yes"/>
    <x v="9"/>
    <n v="5736"/>
    <n v="9.7360000000000007"/>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8J7VCT12"/>
    <s v="Kent 16068 Zoom Vacuum Cleaner For Home And Car 130 W | Cordless, Hoseless, Rechargeable Hepa Filters Vacuum Cleaner With Cyclonic Technology | Bagless Design And Multi Nozzle Operation | Blue"/>
    <x v="567"/>
    <x v="2"/>
    <n v="6999"/>
    <x v="0"/>
    <n v="14999"/>
    <n v="104978001"/>
    <n v="0.53"/>
    <x v="0"/>
    <s v="yes"/>
    <x v="0"/>
    <n v="1728"/>
    <n v="5.8279999999999994"/>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8J82K4GX"/>
    <s v="Samsung 24-Inch(60.46Cm) Fhd Monitor, Ips, 75 Hz, Bezel Less Design, Amd Freesync, Flicker Free, Hdmi, D-Sub, (Lf24T350Fhwxxl, Dark Blue Gray)"/>
    <x v="568"/>
    <x v="0"/>
    <n v="10099"/>
    <x v="0"/>
    <n v="19110"/>
    <n v="192991890"/>
    <n v="0.47"/>
    <x v="1"/>
    <s v="no"/>
    <x v="2"/>
    <n v="2623"/>
    <n v="6.9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8JD36C6H"/>
    <s v="Kingston Datatraveler Exodia Dtx/32 Gb Pen Drive Usb 3.2 Gen 1 (Multicolor)"/>
    <x v="569"/>
    <x v="0"/>
    <n v="349"/>
    <x v="1"/>
    <n v="450"/>
    <n v="157050"/>
    <n v="0.22"/>
    <x v="3"/>
    <s v="no"/>
    <x v="0"/>
    <n v="18656"/>
    <n v="22.7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8JKPVDKL"/>
    <s v="Inkulture Stainless_Steel Measuring Cups &amp; Spoon Combo For Dry Or Liquid/Kitchen Gadgets For Cooking &amp; Baking Cakes/Measuring Cup Set Combo With Handles (Set Of 4 Cups &amp; 4 Spoons)"/>
    <x v="570"/>
    <x v="2"/>
    <n v="279"/>
    <x v="1"/>
    <n v="699"/>
    <n v="195021"/>
    <n v="0.6"/>
    <x v="0"/>
    <s v="yes"/>
    <x v="2"/>
    <n v="2326"/>
    <n v="6.625999999999999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JMC1988"/>
    <s v="Boat Stone 180 5W Bluetooth Speaker With Upto 10 Hours Playback, 1.75&quot; Driver, Ipx7 &amp; Tws Feature(Black)"/>
    <x v="571"/>
    <x v="1"/>
    <n v="999"/>
    <x v="0"/>
    <n v="2490"/>
    <n v="2487510"/>
    <n v="0.6"/>
    <x v="0"/>
    <s v="yes"/>
    <x v="0"/>
    <n v="18331"/>
    <n v="22.430999999999997"/>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8JQN8DGZ"/>
    <s v="Boat Airdopes 121V2 In-Ear True Wireless Earbuds With Upto 14 Hours Playback, 8Mm Drivers, Battery Indicators, Lightweight Earbuds &amp; Multifunction Controls (Active Black, With Mic)"/>
    <x v="572"/>
    <x v="1"/>
    <n v="1299"/>
    <x v="0"/>
    <n v="2990"/>
    <n v="3884010"/>
    <n v="0.56999999999999995"/>
    <x v="0"/>
    <s v="yes"/>
    <x v="10"/>
    <n v="180998"/>
    <n v="184.7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8JV91JTK"/>
    <s v="Jm Seller 180 W 2021 Edition Electric Beater High Speed Hand Mixer Egg Beater For Cake Making And Whipping Cream With 7 Speed Control (White) With Free Spatula And Oil Brush"/>
    <x v="573"/>
    <x v="2"/>
    <n v="474"/>
    <x v="1"/>
    <n v="1299"/>
    <n v="615726"/>
    <n v="0.64"/>
    <x v="7"/>
    <s v="yes"/>
    <x v="0"/>
    <n v="550"/>
    <n v="4.6499999999999995"/>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8JW1GVS7"/>
    <s v="Urbn 20000 Mah Lithium_Polymer 22.5W Super Fast Charging Ultra Compact Power Bank With Quick Charge &amp; Power Delivery, Type C Input/Output, Made In India, Type C Cable Included (Camo)"/>
    <x v="560"/>
    <x v="1"/>
    <n v="2179"/>
    <x v="0"/>
    <n v="3999"/>
    <n v="8713821"/>
    <n v="0.46"/>
    <x v="1"/>
    <s v="no"/>
    <x v="9"/>
    <n v="8380"/>
    <n v="12.38"/>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8K36NZSV"/>
    <s v="Konvio Neer 10 Inch Spun Filter (Pp Spun) Cartridge Compatible For 10 Inch Pre-Filter Housing Of Water Purifier | Pack Of 4 Spun"/>
    <x v="574"/>
    <x v="2"/>
    <n v="499"/>
    <x v="1"/>
    <n v="999"/>
    <n v="498501"/>
    <n v="0.5"/>
    <x v="1"/>
    <s v="yes"/>
    <x v="2"/>
    <n v="1436"/>
    <n v="5.7359999999999998"/>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8K4PSZ3V"/>
    <s v="Tukzer Capacitive Stylus Pen For Touch Screens Devices, Fine Point, Lightweight Metal Body With Magnetism Cover Cap For Smartphones/Tablets/Ipad/Ipad Pro/Iphone (Grey)"/>
    <x v="575"/>
    <x v="1"/>
    <n v="349"/>
    <x v="1"/>
    <n v="999"/>
    <n v="348651"/>
    <n v="0.65"/>
    <x v="7"/>
    <s v="yes"/>
    <x v="10"/>
    <n v="16557"/>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PSZ3V"/>
    <s v="Tukzer Capacitive Stylus Pen For Touch Screens Devices, Fine Point, Lightweight Metal Body With Magnetism Cover Cap For Smartphones/Tablets/Ipad/Ipad Pro/Iphone (Grey)"/>
    <x v="575"/>
    <x v="1"/>
    <n v="349"/>
    <x v="1"/>
    <n v="999"/>
    <n v="348651"/>
    <n v="0.65"/>
    <x v="7"/>
    <s v="yes"/>
    <x v="10"/>
    <n v="16557"/>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8K4RDQ71"/>
    <s v="Tukzer Capacitive Stylus Pen For Touch Screens Devices, Fine Point, Lightweight Metal Body With Magnetism Cover Cap For Smartphones/Tablets/Ipad/Ipad Pro/Iphone (White)"/>
    <x v="575"/>
    <x v="1"/>
    <n v="349"/>
    <x v="1"/>
    <n v="999"/>
    <n v="348651"/>
    <n v="0.65"/>
    <x v="7"/>
    <s v="yes"/>
    <x v="10"/>
    <n v="16557"/>
    <n v="20.356999999999999"/>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K9PX15C"/>
    <s v="Zebronics Zeb Wonderbar 10 Usb Powered 2.0 Computer Speaker With Rgb Lights"/>
    <x v="576"/>
    <x v="0"/>
    <n v="849"/>
    <x v="0"/>
    <n v="1499"/>
    <n v="1272651"/>
    <n v="0.43"/>
    <x v="1"/>
    <s v="no"/>
    <x v="9"/>
    <n v="7352"/>
    <n v="11.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KDBLMQP"/>
    <s v="Croma 500W Mixer Grinder With 3 Stainless Steel Leak-Proof Jars, 3 Speed &amp; Pulse Function, 2 Years Warranty (Crak4184, White &amp; Purple)"/>
    <x v="577"/>
    <x v="2"/>
    <n v="1290"/>
    <x v="0"/>
    <n v="2500"/>
    <n v="3225000"/>
    <n v="0.48"/>
    <x v="1"/>
    <s v="no"/>
    <x v="9"/>
    <n v="6530"/>
    <n v="10.53000000000000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8KHM9VBJ"/>
    <s v="Airtel Amf-311Ww Data Card (Black), 4G Hotspot Support With 2300 Mah Battery"/>
    <x v="578"/>
    <x v="0"/>
    <n v="2099"/>
    <x v="0"/>
    <n v="3250"/>
    <n v="6821750"/>
    <n v="0.35"/>
    <x v="4"/>
    <s v="no"/>
    <x v="10"/>
    <n v="11213"/>
    <n v="15.012999999999998"/>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8KRMK9LZ"/>
    <s v="Tukzer Stylus Pen, Ipad Pencil With Palm Rejection Tilt Sensor| 2Nd Gen For 2018-2022 Ipad 6/7/8/9Th Gen; Ipad 10.2&quot;, Pro 12.9/11&quot;, Mini 6/5Th, Air 5/4/3Rd, Precise For Writing/Drawing (3 Spare Tips)"/>
    <x v="579"/>
    <x v="1"/>
    <n v="2025"/>
    <x v="0"/>
    <n v="5999"/>
    <n v="12147975"/>
    <n v="0.66"/>
    <x v="7"/>
    <s v="yes"/>
    <x v="1"/>
    <n v="6233"/>
    <n v="10.4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580"/>
    <x v="2"/>
    <n v="293"/>
    <x v="1"/>
    <n v="499"/>
    <n v="146207"/>
    <n v="0.41"/>
    <x v="1"/>
    <s v="no"/>
    <x v="0"/>
    <n v="1456"/>
    <n v="5.555999999999999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8L12N5H1"/>
    <s v="Eureka Forbes Car Vac 100 Watts Powerful Suction Vacuum Cleaner With Washable Hepa Filter, 3 Accessories,Compact,Light Weight &amp; Easy To Use (Black And Red)"/>
    <x v="581"/>
    <x v="2"/>
    <n v="2099"/>
    <x v="0"/>
    <n v="2499"/>
    <n v="5245401"/>
    <n v="0.16"/>
    <x v="2"/>
    <s v="no"/>
    <x v="14"/>
    <n v="992"/>
    <n v="0.99199999999999999"/>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8L4SBJRY"/>
    <s v="Saifsmart Outlet Wall Mount Hanger Holder For Dot 3Rd Gen, Compact Bracket Case Plug And Built-In Cable Management For Kitchen Bathroom, Bedroom (Black)"/>
    <x v="582"/>
    <x v="1"/>
    <n v="349"/>
    <x v="1"/>
    <n v="1299"/>
    <n v="453351"/>
    <n v="0.73"/>
    <x v="5"/>
    <s v="yes"/>
    <x v="9"/>
    <n v="3295"/>
    <n v="7.2949999999999999"/>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8L5FM4JC"/>
    <s v="Sandisk Ultra Microsd Uhs-I Card 64Gb, 120Mb/S R"/>
    <x v="583"/>
    <x v="1"/>
    <n v="649"/>
    <x v="0"/>
    <n v="2400"/>
    <n v="1557600"/>
    <n v="0.73"/>
    <x v="5"/>
    <s v="yes"/>
    <x v="4"/>
    <n v="67260"/>
    <n v="71.660000000000011"/>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8L5HMJVW"/>
    <s v="Sandisk Ultra Microsd Uhs-I Card 32Gb, 120Mb/S R"/>
    <x v="583"/>
    <x v="1"/>
    <n v="369"/>
    <x v="1"/>
    <n v="700"/>
    <n v="258300"/>
    <n v="0.47"/>
    <x v="1"/>
    <s v="no"/>
    <x v="4"/>
    <n v="67259"/>
    <n v="71.659000000000006"/>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8L7J3T31"/>
    <s v="Noir Aqua - 5Pcs Pp Spun Filter + 1 Spanner | For All Types Of Ro Water Purifiers (5 Piece, White, 10 Inch, 5 Micron) - Ro Spun Filter Cartridge Sponge Replacement Water Filter Candle"/>
    <x v="584"/>
    <x v="2"/>
    <n v="379"/>
    <x v="1"/>
    <n v="919"/>
    <n v="348301"/>
    <n v="0.59"/>
    <x v="0"/>
    <s v="yes"/>
    <x v="9"/>
    <n v="1090"/>
    <n v="5.09"/>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8L879JSN"/>
    <s v="Acer Ek220Q 21.5 Inch (54.61 Cm) Full Hd (1920X1080) Va Panel Lcd Monitor With Led Back Light I 250 Nits I Hdmi, Vga Ports I Eye Care Features Like Bluelight Shield, Flickerless &amp; Comfy View (Black)"/>
    <x v="585"/>
    <x v="0"/>
    <n v="6299"/>
    <x v="0"/>
    <n v="13750"/>
    <n v="86611250"/>
    <n v="0.54"/>
    <x v="0"/>
    <s v="yes"/>
    <x v="1"/>
    <n v="2014"/>
    <n v="6.214000000000000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LHTJTBB"/>
    <s v="Dyazo 6 Angles Adjustable Aluminum Ergonomic Foldable Portable Tabletop Laptop/Desktop Riser Stand Holder Compatible For Macbook, Hp, Dell, Lenovo &amp; All Other Notebook (Silver)"/>
    <x v="586"/>
    <x v="0"/>
    <n v="599"/>
    <x v="0"/>
    <n v="1999"/>
    <n v="1197401"/>
    <n v="0.7"/>
    <x v="7"/>
    <s v="yes"/>
    <x v="4"/>
    <n v="4736"/>
    <n v="9.1359999999999992"/>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LKS3LSP"/>
    <s v="Gilary Multi Charging Cable, 3 In 1 Nylon Braided Fast Charging Cable For Iphone Micro Usb Type C Mobile Phone | Colour May Vary |"/>
    <x v="587"/>
    <x v="0"/>
    <n v="345"/>
    <x v="1"/>
    <n v="999"/>
    <n v="344655"/>
    <n v="0.65"/>
    <x v="7"/>
    <s v="yes"/>
    <x v="6"/>
    <n v="1097"/>
    <n v="4.7970000000000006"/>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8LPJZSSW"/>
    <s v="Digitek¬Æ (Dtr 260 Gt) Gorilla Tripod/Mini 33 Cm (13 Inch) Tripod For Mobile Phone With Phone Mount &amp; Remote, Flexible Gorilla Stand For Dslr &amp; Action Cameras"/>
    <x v="588"/>
    <x v="1"/>
    <n v="399"/>
    <x v="1"/>
    <n v="995"/>
    <n v="397005"/>
    <n v="0.6"/>
    <x v="0"/>
    <s v="yes"/>
    <x v="5"/>
    <n v="21372"/>
    <n v="25.27199999999999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LT9BMPP"/>
    <s v="Logitech G102 Usb Light Sync Gaming Mouse With Customizable Rgb Lighting, 6 Programmable Buttons, Gaming Grade Sensor, 8K Dpi Tracking, 16.8Mn Color, Light Weight - Black"/>
    <x v="589"/>
    <x v="0"/>
    <n v="1495"/>
    <x v="0"/>
    <n v="1995"/>
    <n v="2982525"/>
    <n v="0.25"/>
    <x v="3"/>
    <s v="no"/>
    <x v="3"/>
    <n v="10541"/>
    <n v="15.0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LVVTGZK"/>
    <s v="Lifelong Llsm120G Sandwich Griller , Classic Pro 750 W Sandwich Maker With 4 Slice Non-Stick Fixed Plates For Sandwiches At Home With 1 Year Warranty (Black)"/>
    <x v="590"/>
    <x v="2"/>
    <n v="929"/>
    <x v="0"/>
    <n v="1300"/>
    <n v="1207700"/>
    <n v="0.28999999999999998"/>
    <x v="3"/>
    <s v="no"/>
    <x v="5"/>
    <n v="1672"/>
    <n v="5.572000000000000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LW31NQ6"/>
    <s v="Lenovo 600 Bluetooth 5.0 Silent Mouse: Compact, Portable, Dongle-Free Multi-Device Connectivity With Microsoft Swift Pair | 3-Level Adjustable Dpi Up To 2400 | Battery Life: Up To 1 Yr"/>
    <x v="591"/>
    <x v="0"/>
    <n v="1439"/>
    <x v="0"/>
    <n v="2890"/>
    <n v="4158710"/>
    <n v="0.5"/>
    <x v="1"/>
    <s v="yes"/>
    <x v="3"/>
    <n v="4099"/>
    <n v="8.599000000000000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8M66K48D"/>
    <s v="Popio Tempered Glass Screen Protector Compatible For Iphone 12 / Iphone 12 Pro With Case Friendly Edge To Edge Coverage And Easy Installation Kit, Pack Of 1"/>
    <x v="592"/>
    <x v="1"/>
    <n v="299"/>
    <x v="1"/>
    <n v="599"/>
    <n v="179101"/>
    <n v="0.5"/>
    <x v="1"/>
    <s v="yes"/>
    <x v="2"/>
    <n v="4674"/>
    <n v="8.9740000000000002"/>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8MC57J31"/>
    <s v="Mi 10000Mah Lithium Ion, Lithium Polymer Power Bank Pocket Pro With 22.5 Watt Fast Charging, Dual Input Ports(Micro-Usb And Type C), Triple Output Ports, (Black)"/>
    <x v="593"/>
    <x v="1"/>
    <n v="1499"/>
    <x v="0"/>
    <n v="2499"/>
    <n v="3746001"/>
    <n v="0.4"/>
    <x v="4"/>
    <s v="no"/>
    <x v="2"/>
    <n v="15970"/>
    <n v="20.27"/>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MCD9JFY"/>
    <s v="Tygot 10 Inches Big Led Ring Light For Camera, Phone Tiktok Youtube Video Shooting And Makeup, 10&quot; Inch Ring Light With 7 Feet Long Foldable And Lightweight Tripod Stand"/>
    <x v="594"/>
    <x v="1"/>
    <n v="799"/>
    <x v="0"/>
    <n v="1999"/>
    <n v="1597201"/>
    <n v="0.6"/>
    <x v="0"/>
    <s v="yes"/>
    <x v="10"/>
    <n v="12958"/>
    <n v="16.757999999999999"/>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MTCKDYN"/>
    <s v="Gizga Essentials Spiral Cable Protector Cord Saver For Mac Charger, Iphone Charger, Wire Protector, Lightweight Durable Flexible Wire Winder For Charging Cables, Data Cables, Earphones, Pack Of 10"/>
    <x v="595"/>
    <x v="1"/>
    <n v="119"/>
    <x v="2"/>
    <n v="299"/>
    <n v="35581"/>
    <n v="0.6"/>
    <x v="0"/>
    <s v="yes"/>
    <x v="0"/>
    <n v="5999"/>
    <n v="10.0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8MTCKDYN"/>
    <s v="Gizga Essentials Spiral Cable Protector Cord Saver For Mac Charger, Iphone Charger, Wire Protector, Lightweight Durable Flexible Wire Winder For Charging Cables, Data Cables, Earphones, Pack Of 10"/>
    <x v="595"/>
    <x v="1"/>
    <n v="119"/>
    <x v="2"/>
    <n v="299"/>
    <n v="35581"/>
    <n v="0.6"/>
    <x v="0"/>
    <s v="yes"/>
    <x v="0"/>
    <n v="5999"/>
    <n v="10.0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MTLLSL8"/>
    <s v="Boat Bassheads 102 Wired In Ear Earphones With Mic (Mint Green)"/>
    <x v="596"/>
    <x v="1"/>
    <n v="399"/>
    <x v="1"/>
    <n v="1290"/>
    <n v="514710"/>
    <n v="0.69"/>
    <x v="7"/>
    <s v="yes"/>
    <x v="1"/>
    <n v="76042"/>
    <n v="80.242000000000004"/>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MV82R99"/>
    <s v="Bajaj Waterproof 1500 Watts Immersion Rod Heater"/>
    <x v="597"/>
    <x v="2"/>
    <n v="653"/>
    <x v="0"/>
    <n v="1020"/>
    <n v="666060"/>
    <n v="0.36"/>
    <x v="4"/>
    <s v="no"/>
    <x v="0"/>
    <n v="3366"/>
    <n v="7.4659999999999993"/>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8MVSGXMY"/>
    <s v="Crompton Insta Comfy 800 Watt Room Heater With 2 Heat Settings(Grey Blue)"/>
    <x v="598"/>
    <x v="2"/>
    <n v="1498"/>
    <x v="0"/>
    <n v="2300"/>
    <n v="3445400"/>
    <n v="0.35"/>
    <x v="4"/>
    <s v="no"/>
    <x v="10"/>
    <n v="95"/>
    <n v="3.8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8MVXPTDG"/>
    <s v="Crompton Insta Delight Fan Circulator Room Heater With 3 Heat Settings (Slate Grey &amp; Black, 2000 Watt)"/>
    <x v="599"/>
    <x v="2"/>
    <n v="2590"/>
    <x v="0"/>
    <n v="4200"/>
    <n v="10878000"/>
    <n v="0.38"/>
    <x v="4"/>
    <s v="no"/>
    <x v="0"/>
    <n v="63"/>
    <n v="4.1629999999999994"/>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8MWJTST6"/>
    <s v="Tukzer Fully Foldable Tabletop Desktop Tablet Mobile Stand Holder - Angle &amp; Height Adjustable For Desk, Cradle, Dock, Compatible With Smartphones &amp; Tablets (White)"/>
    <x v="600"/>
    <x v="1"/>
    <n v="279"/>
    <x v="1"/>
    <n v="1299"/>
    <n v="362421"/>
    <n v="0.79"/>
    <x v="5"/>
    <s v="yes"/>
    <x v="9"/>
    <n v="5072"/>
    <n v="9.071999999999999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8MXJYB2V"/>
    <s v="Usha Rapidmix 500-Watt Copper Motor Mixer Grinder With 3 Jars And 5 Years Warranty(Sea Green/White)"/>
    <x v="601"/>
    <x v="2"/>
    <n v="2449"/>
    <x v="0"/>
    <n v="3390"/>
    <n v="8302110"/>
    <n v="0.28000000000000003"/>
    <x v="3"/>
    <s v="no"/>
    <x v="9"/>
    <n v="5206"/>
    <n v="9.2059999999999995"/>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MZNT7GP"/>
    <s v="Havells Ofr 13 Wave Fin With Ptc Fan Heater 2900 Watts (Black)"/>
    <x v="602"/>
    <x v="2"/>
    <n v="12499"/>
    <x v="0"/>
    <n v="19825"/>
    <n v="247792675"/>
    <n v="0.37"/>
    <x v="4"/>
    <s v="no"/>
    <x v="0"/>
    <n v="322"/>
    <n v="4.4219999999999997"/>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8MZQBFLN"/>
    <s v="Callas Multipurpose Foldable Laptop Table With Cup Holder | Drawer | Mac Holder | Table Holder Study Table, Breakfast Table, Foldable And Portable/Ergonomic &amp; Rounded Edges/Non-Slip Legs (Wa-27-Black)"/>
    <x v="603"/>
    <x v="0"/>
    <n v="849"/>
    <x v="0"/>
    <n v="4999"/>
    <n v="4244151"/>
    <n v="0.83"/>
    <x v="8"/>
    <s v="yes"/>
    <x v="9"/>
    <n v="20457"/>
    <n v="24.457000000000001"/>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8N1WL9XW"/>
    <s v="Flix (Beetel) 3In1 (Type C|Micro|Iphone Lightening) Textured Pattern 3A Fast Charging Cable With Qc &amp; Pd Support For Type C,Micro Usb &amp; Lightning Iphone Cable,Made In India,1.5 Meter Long Cable(T101)"/>
    <x v="604"/>
    <x v="0"/>
    <n v="182"/>
    <x v="2"/>
    <n v="599"/>
    <n v="109018"/>
    <n v="0.7"/>
    <x v="7"/>
    <s v="yes"/>
    <x v="9"/>
    <n v="9378"/>
    <n v="13.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8N6P8G5K"/>
    <s v="Inalsa Air Fryer Digital 4L Nutri Fry - 1400W With Smart Aircrisp Technology| 8-Preset Menu, Touch Control &amp; Digital Display|Variable Temperature &amp; Timer Control|Free Recipe Book|2 Yr Warranty (Black)"/>
    <x v="605"/>
    <x v="2"/>
    <n v="6790"/>
    <x v="0"/>
    <n v="10995"/>
    <n v="74656050"/>
    <n v="0.38"/>
    <x v="4"/>
    <s v="no"/>
    <x v="3"/>
    <n v="3192"/>
    <n v="7.692000000000000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8NCKT9FG"/>
    <s v="Boat A 350 Type C Cable 1.5M(Jet Black)"/>
    <x v="606"/>
    <x v="0"/>
    <n v="299"/>
    <x v="1"/>
    <n v="798"/>
    <n v="238602"/>
    <n v="0.63"/>
    <x v="7"/>
    <s v="yes"/>
    <x v="4"/>
    <n v="28791"/>
    <n v="33.191000000000003"/>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8NW8GHCJ"/>
    <s v="Synqe Usb C To Usb C 60W Nylon Braided Fast Charging Type C To Type C Cable Compatible With Samsung Galaxy Note 20/Ultra, S20 S22 S21 S20 Fe A73 A53 A33 (2M, Black)"/>
    <x v="607"/>
    <x v="0"/>
    <n v="389"/>
    <x v="1"/>
    <n v="999"/>
    <n v="388611"/>
    <n v="0.61"/>
    <x v="7"/>
    <s v="yes"/>
    <x v="2"/>
    <n v="838"/>
    <n v="5.1379999999999999"/>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P9RYPLR"/>
    <s v="Flix (Beetel) Usb To Iphone Lightning Textured Pattern Data Sync &amp; 2A Fast Charging Cable, Made In India, 480Mbps Data Sync, Tough Cable, 1 Meter Long Usb Cable For Apple Devices (Black)(Xcd-L102)"/>
    <x v="608"/>
    <x v="0"/>
    <n v="129"/>
    <x v="2"/>
    <n v="249"/>
    <n v="32121"/>
    <n v="0.48"/>
    <x v="1"/>
    <s v="no"/>
    <x v="9"/>
    <n v="9378"/>
    <n v="13.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PFSZ7FH"/>
    <s v="Striff Laptop Stand Adjustable Laptop Computer Stand Multi-Angle Stand Phone Stand Portable Foldable Laptop Riser Notebook Holder Stand Compatible For 9 To 15.6‚Äù Laptops Black(Black)"/>
    <x v="609"/>
    <x v="0"/>
    <n v="299"/>
    <x v="1"/>
    <n v="1499"/>
    <n v="448201"/>
    <n v="0.8"/>
    <x v="5"/>
    <s v="yes"/>
    <x v="1"/>
    <n v="903"/>
    <n v="5.1029999999999998"/>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8PKBMJKS"/>
    <s v="Airtel Digitaltv Hd Setup Box Remote"/>
    <x v="610"/>
    <x v="1"/>
    <n v="197"/>
    <x v="2"/>
    <n v="499"/>
    <n v="98303"/>
    <n v="0.61"/>
    <x v="7"/>
    <s v="yes"/>
    <x v="10"/>
    <n v="136"/>
    <n v="3.9359999999999999"/>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8PPHFXG3"/>
    <s v="Posh 1.5 Meter High Speed Gold Plated Hdmi Male To Female Extension Cable (Black)"/>
    <x v="611"/>
    <x v="1"/>
    <n v="173"/>
    <x v="2"/>
    <n v="999"/>
    <n v="172827"/>
    <n v="0.83"/>
    <x v="8"/>
    <s v="yes"/>
    <x v="2"/>
    <n v="1237"/>
    <n v="5.5369999999999999"/>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8PSQRW2T"/>
    <s v="Zoul Type C To Type C Fast Charging Cable 65W 2M/6Ft Usb C Nylon Braided Cord Compatible With Macbook Oneplus 9 9R Samsung Galaxy S21 Ultra S20+ (2M, Black)"/>
    <x v="612"/>
    <x v="0"/>
    <n v="399"/>
    <x v="1"/>
    <n v="1099"/>
    <n v="438501"/>
    <n v="0.64"/>
    <x v="7"/>
    <s v="yes"/>
    <x v="0"/>
    <n v="2685"/>
    <n v="6.7850000000000001"/>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s v="Zoul Usb C To Usb C Fast Charging Cable 65W Type C To Type C Nylon Braided Cord Compatible With Macbook Oneplus 9 10R Samsung Galaxy S22 S21 Ultra Z Flip3 Macbook Air/Pro M1 Google Pixel 11'' Ipad Pro 2020/2018 (2M, Grey)"/>
    <x v="613"/>
    <x v="0"/>
    <n v="399"/>
    <x v="1"/>
    <n v="1099"/>
    <n v="438501"/>
    <n v="0.64"/>
    <x v="7"/>
    <s v="yes"/>
    <x v="0"/>
    <n v="2685"/>
    <n v="6.7850000000000001"/>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8PV1X771"/>
    <s v="Samsung 80 Cm (32 Inches) Wondertainment Series Hd Ready Led Smart Tv Ua32Te40Aakbxl (Titan Gray)"/>
    <x v="614"/>
    <x v="1"/>
    <n v="15490"/>
    <x v="0"/>
    <n v="20900"/>
    <n v="323741000"/>
    <n v="0.26"/>
    <x v="3"/>
    <s v="no"/>
    <x v="2"/>
    <n v="16299"/>
    <n v="20.5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8PZ6HZLT"/>
    <s v="Vw 80 Cm (32 Inches) Hd Ready Android Smart Led Tv Vw32Pro (Black)"/>
    <x v="330"/>
    <x v="1"/>
    <n v="8999"/>
    <x v="0"/>
    <n v="18999"/>
    <n v="170972001"/>
    <n v="0.53"/>
    <x v="0"/>
    <s v="yes"/>
    <x v="9"/>
    <n v="6347"/>
    <n v="10.347000000000001"/>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8QDPB1SL"/>
    <s v="Duracell Chhota Power Aa Battery Set Of 10 Pcs"/>
    <x v="615"/>
    <x v="1"/>
    <n v="190"/>
    <x v="2"/>
    <n v="220"/>
    <n v="41800"/>
    <n v="0.14000000000000001"/>
    <x v="2"/>
    <s v="no"/>
    <x v="4"/>
    <n v="2866"/>
    <n v="7.2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8QHLXWV3"/>
    <s v="Kenstar 2400 Watts 9 Fins Oil Filled Radiator With Ptc Fan Heater (Black Gold)"/>
    <x v="616"/>
    <x v="2"/>
    <n v="6850"/>
    <x v="0"/>
    <n v="11990"/>
    <n v="82131500"/>
    <n v="0.43"/>
    <x v="1"/>
    <s v="no"/>
    <x v="5"/>
    <n v="144"/>
    <n v="4.043999999999999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8QJJCY2Q"/>
    <s v="Tizum Mouse Pad/ Computer Mouse Mat With Anti-Slip Rubber Base | Smooth Mouse Control | Spill-Resistant Surface For Laptop, Notebook, Macbook, Gaming, Laser/ Optical Mouse, 9.4‚Äùx 7.9‚Äù, Multicolored"/>
    <x v="617"/>
    <x v="0"/>
    <n v="169"/>
    <x v="2"/>
    <n v="299"/>
    <n v="50531"/>
    <n v="0.43"/>
    <x v="1"/>
    <s v="no"/>
    <x v="4"/>
    <n v="5176"/>
    <n v="9.5760000000000005"/>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8QSC1XY8"/>
    <s v="Zoul Usb C 60W Fast Charging 3A 6Ft/2M Long Type C Nylon Braided Data Cable Quick Charger Cable Qc 3.0 For Samsung Galaxy M31S M30 S10 S9 S20 Plus, Note 10 9 8, A20E A40 A50 A70 (2M, Grey)"/>
    <x v="613"/>
    <x v="0"/>
    <n v="389"/>
    <x v="1"/>
    <n v="1099"/>
    <n v="427511"/>
    <n v="0.65"/>
    <x v="7"/>
    <s v="yes"/>
    <x v="2"/>
    <n v="974"/>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C1XY8"/>
    <s v="Zoul Usb C 60W Fast Charging 3A 6Ft/2M Long Type C Nylon Braided Data Cable Quick Charger Cable Qc 3.0 For Samsung Galaxy M31S M30 S10 S9 S20 Plus, Note 10 9 8, A20E A40 A50 A70 (2M, Grey)"/>
    <x v="613"/>
    <x v="0"/>
    <n v="389"/>
    <x v="1"/>
    <n v="1099"/>
    <n v="427511"/>
    <n v="0.65"/>
    <x v="7"/>
    <s v="yes"/>
    <x v="2"/>
    <n v="974"/>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8QSDKFGQ"/>
    <s v="Zoul Usb Type C Fast Charging 3A Nylon Braided Data Cable Quick Charger Cable Qc 3.0 For Samsung Galaxy M31S M30 S10 S9 S20 Plus, Note 10 9 8, A20E A40 A50 A70 (1M, Grey)"/>
    <x v="618"/>
    <x v="0"/>
    <n v="339"/>
    <x v="1"/>
    <n v="1099"/>
    <n v="372561"/>
    <n v="0.69"/>
    <x v="7"/>
    <s v="yes"/>
    <x v="2"/>
    <n v="974"/>
    <n v="5.2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QW937WV"/>
    <s v="Homeistic Applience‚Ñ¢ Instant Electric Water Heater Faucet Tap For Kitchen And Bathroom Sink Digital Water Heating Tap With Shower Head Abs Body- Shock Proof (Pack Of 1. White)"/>
    <x v="619"/>
    <x v="2"/>
    <n v="1448"/>
    <x v="0"/>
    <n v="2999"/>
    <n v="4342552"/>
    <n v="0.52"/>
    <x v="0"/>
    <s v="yes"/>
    <x v="3"/>
    <n v="19"/>
    <n v="4.519000000000000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8QX1CC14"/>
    <s v="Skywall 81.28 Cm (32 Inches) Hd Ready Smart Led Tv 32Swels-Pro (Black)"/>
    <x v="620"/>
    <x v="1"/>
    <n v="7299"/>
    <x v="0"/>
    <n v="19125"/>
    <n v="139593375"/>
    <n v="0.62"/>
    <x v="7"/>
    <s v="yes"/>
    <x v="12"/>
    <n v="902"/>
    <n v="4.3019999999999996"/>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8R69VDHT"/>
    <s v="Pinnaclz Original Combo Of 2 Micro Usb Fast Charging Cable, Usb Charging Cable For Data Transfer Perfect For Android Smart Phones White 1.2 Meter Made In India (Pack Of 2)"/>
    <x v="621"/>
    <x v="0"/>
    <n v="115"/>
    <x v="2"/>
    <n v="499"/>
    <n v="57385"/>
    <n v="0.77"/>
    <x v="5"/>
    <s v="yes"/>
    <x v="9"/>
    <n v="7732"/>
    <n v="11.73199999999999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VDHT"/>
    <s v="Pinnaclz Original Combo Of 2 Micro Usb Fast Charging Cable, Usb Charging Cable For Data Transfer Perfect For Android Smart Phones White 1.2 Meter Made In India (Pack Of 2)"/>
    <x v="621"/>
    <x v="0"/>
    <n v="115"/>
    <x v="2"/>
    <n v="499"/>
    <n v="57385"/>
    <n v="0.77"/>
    <x v="5"/>
    <s v="yes"/>
    <x v="9"/>
    <n v="7732"/>
    <n v="11.73199999999999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8R69VDHT"/>
    <s v="Pinnaclz Original Combo Of 2 Micro Usb Fast Charging Cable, Usb Charging Cable For Data Transfer Perfect For Android Smart Phones White 1.2 Meter Made In India (Pack Of 2)"/>
    <x v="621"/>
    <x v="0"/>
    <n v="115"/>
    <x v="2"/>
    <n v="499"/>
    <n v="57385"/>
    <n v="0.77"/>
    <x v="5"/>
    <s v="yes"/>
    <x v="9"/>
    <n v="7732"/>
    <n v="11.73199999999999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8R69WBN7"/>
    <s v="Pinnaclz Original Combo Of 2 Usb Type C Fast Charging Cable, Usb C Data Cable For Charging And Data Transfer Smart Phones White 1.2 Meter Made In India (Pack Of 2)"/>
    <x v="621"/>
    <x v="0"/>
    <n v="149"/>
    <x v="2"/>
    <n v="499"/>
    <n v="74351"/>
    <n v="0.7"/>
    <x v="7"/>
    <s v="yes"/>
    <x v="9"/>
    <n v="7732"/>
    <n v="11.731999999999999"/>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8RDWBYCQ"/>
    <s v="T Topline 180 W Electric Hand Mixer,Hand Blender , Egg Beater, Cake Maker , Beater Cream Mix, Food Blender, Beater For Whipping Cream Beater For Cake With 7 -Speed With Spatula And Oil Brush"/>
    <x v="622"/>
    <x v="2"/>
    <n v="549"/>
    <x v="0"/>
    <n v="999"/>
    <n v="548451"/>
    <n v="0.45"/>
    <x v="1"/>
    <s v="no"/>
    <x v="9"/>
    <n v="1313"/>
    <n v="5.312999999999999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8RHPDNVV"/>
    <s v="7Seven¬Æ Compatible Tata Sky Remote Control Replacement Of Original Dth Sd Hd Tata Play Set Top Box Remote - Ir Learning Universal Remote For Any Brand Tv - Pairing Must"/>
    <x v="623"/>
    <x v="1"/>
    <n v="235"/>
    <x v="1"/>
    <n v="599"/>
    <n v="140765"/>
    <n v="0.61"/>
    <x v="7"/>
    <s v="yes"/>
    <x v="8"/>
    <n v="197"/>
    <n v="3.697000000000000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8RP2L2NL"/>
    <s v="King Shine Multi Retractable 3.0A Fast Charger Cord, Multiple Charging Cable 4Ft/1.2M 3-In-1 Usb Charge Cord Compatible With Phone/Type C/Micro Usb For All Android And Ios Smartphones (Random Colour)"/>
    <x v="624"/>
    <x v="0"/>
    <n v="347"/>
    <x v="1"/>
    <n v="999"/>
    <n v="346653"/>
    <n v="0.65"/>
    <x v="7"/>
    <s v="yes"/>
    <x v="8"/>
    <n v="1121"/>
    <n v="4.6210000000000004"/>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8RWCZ6SY"/>
    <s v="7Seven¬Æ Compatible For Sony Bravia Lcd Led Uhd Oled Qled 4K Ultra Hd Tv Remote Control With Youtube And Netflix Hotkeys. Universal Replacement For Original Sony Smart Android Tv Remote Control"/>
    <x v="625"/>
    <x v="1"/>
    <n v="399"/>
    <x v="1"/>
    <n v="899"/>
    <n v="358701"/>
    <n v="0.56000000000000005"/>
    <x v="0"/>
    <s v="yes"/>
    <x v="5"/>
    <n v="254"/>
    <n v="4.1539999999999999"/>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RX8G496"/>
    <s v="Lripl Mi Remote Control With Netflix &amp; Prime Video Button Compatible For Mi 4X Led Android Smart Tv 4A Remote Control (32&quot;/43&quot;) With Voice Command (Pairing Required)"/>
    <x v="626"/>
    <x v="1"/>
    <n v="655"/>
    <x v="0"/>
    <n v="1099"/>
    <n v="719845"/>
    <n v="0.4"/>
    <x v="4"/>
    <s v="no"/>
    <x v="15"/>
    <n v="285"/>
    <n v="3.4850000000000003"/>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8RZ12GKR"/>
    <s v="Tata Sky Digital Tv Hd Setup Box Remote"/>
    <x v="627"/>
    <x v="1"/>
    <n v="215"/>
    <x v="1"/>
    <n v="499"/>
    <n v="107285"/>
    <n v="0.56999999999999995"/>
    <x v="0"/>
    <s v="yes"/>
    <x v="8"/>
    <n v="121"/>
    <n v="3.6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8RZ5K9YH"/>
    <s v="Mi 33W Soniccharge 2.0 Usb Charger For Cellular Phones - White"/>
    <x v="628"/>
    <x v="1"/>
    <n v="999"/>
    <x v="0"/>
    <n v="1999"/>
    <n v="1997001"/>
    <n v="0.5"/>
    <x v="1"/>
    <s v="yes"/>
    <x v="2"/>
    <n v="1777"/>
    <n v="6.0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S6RKT4L"/>
    <s v="Balzano High Speed Nutri Blender/Mixer/Smoothie Maker - 500 Watt - Silver, 2 Jar"/>
    <x v="629"/>
    <x v="2"/>
    <n v="2599"/>
    <x v="0"/>
    <n v="4290"/>
    <n v="11149710"/>
    <n v="0.39"/>
    <x v="4"/>
    <s v="no"/>
    <x v="4"/>
    <n v="2116"/>
    <n v="6.5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8S74GTBT"/>
    <s v="Zebronics Astra 10 Portable Wireless Bt V5.0 Speaker, 10W Rms Power, 15* Hours Backup, 2.25&quot; Drive Size, Up To 6.4&quot; Mobile Holder Support, Carry Handle, Usb, Msd, Aux Input And Fm Radio With Antenna"/>
    <x v="630"/>
    <x v="1"/>
    <n v="799"/>
    <x v="0"/>
    <n v="1999"/>
    <n v="1597201"/>
    <n v="0.6"/>
    <x v="0"/>
    <s v="yes"/>
    <x v="6"/>
    <n v="418"/>
    <n v="4.1180000000000003"/>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8S7V8YTN"/>
    <s v="Lifelong 2-In1 Egg Boiler And Poacher 500-Watt (Transparent And Silver Grey), Boil 8 Eggs, Poach 4 Eggs, Easy To Clean| 3 Boiling Modes, Stainless Steel Body And Heating Plate, Automatic Turn-Off"/>
    <x v="631"/>
    <x v="2"/>
    <n v="1199"/>
    <x v="0"/>
    <n v="3500"/>
    <n v="4196500"/>
    <n v="0.66"/>
    <x v="7"/>
    <s v="yes"/>
    <x v="2"/>
    <n v="1802"/>
    <n v="6.1020000000000003"/>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8SBH499M"/>
    <s v="Zebronics Zeb-Warrior Ii 10 Watts 2.0 Multimedia Speaker With Rgb Lights, Usb Powered, Aux Input, Volume Control Pod For Pc, Laptops, Desktop"/>
    <x v="632"/>
    <x v="0"/>
    <n v="649"/>
    <x v="0"/>
    <n v="1300"/>
    <n v="843700"/>
    <n v="0.5"/>
    <x v="1"/>
    <s v="yes"/>
    <x v="0"/>
    <n v="5195"/>
    <n v="9.2949999999999999"/>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SCCG9D4"/>
    <s v="Jbl Commercial Cslm20B Auxiliary Omnidirectional Lavalier Microphone With Battery For Content Creation, Voiceover/Dubbing, Recording (Black,Small)"/>
    <x v="633"/>
    <x v="0"/>
    <n v="949"/>
    <x v="0"/>
    <n v="2000"/>
    <n v="1898000"/>
    <n v="0.53"/>
    <x v="0"/>
    <s v="yes"/>
    <x v="5"/>
    <n v="14969"/>
    <n v="18.8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SJVD8QD"/>
    <s v="Cardex Digital Kitchen Weighing Machine Multipurpose Electronic Weight Scale With Back Lite Lcd Display For Measuring Food, Cake, Vegetable, Fruit (Kitchen Scale)"/>
    <x v="634"/>
    <x v="2"/>
    <n v="379"/>
    <x v="1"/>
    <n v="389"/>
    <n v="147431"/>
    <n v="0.03"/>
    <x v="6"/>
    <s v="no"/>
    <x v="1"/>
    <n v="3739"/>
    <n v="7.939000000000000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SKZ2RMG"/>
    <s v="Demokrazy New Nova Lint Cum Fuzz Remover For All Woolens Sweaters, Blankets, Jackets Remover Pill Remover From Carpets, Curtains (Pack Of 1)"/>
    <x v="635"/>
    <x v="2"/>
    <n v="475"/>
    <x v="1"/>
    <n v="999"/>
    <n v="474525"/>
    <n v="0.52"/>
    <x v="0"/>
    <s v="yes"/>
    <x v="0"/>
    <n v="1021"/>
    <n v="5.1209999999999996"/>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8SMJT55F"/>
    <s v="Boat Stone 250 Portable Wireless Speaker With 5W Rms Immersive Audio, Rgb Leds, Up To 8Hrs Playtime, Ipx7 Water Resistance, Multi-Compatibility Modes(Black)"/>
    <x v="636"/>
    <x v="1"/>
    <n v="1199"/>
    <x v="0"/>
    <n v="3990"/>
    <n v="4784010"/>
    <n v="0.7"/>
    <x v="7"/>
    <s v="yes"/>
    <x v="1"/>
    <n v="2908"/>
    <n v="7.1080000000000005"/>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T8KWNQ9"/>
    <s v="Te‚Ñ¢ Instant Electric Heating Hot And Cold Water Geyser Tap Water With Digital Display (White)"/>
    <x v="637"/>
    <x v="2"/>
    <n v="1449"/>
    <x v="0"/>
    <n v="4999"/>
    <n v="7243551"/>
    <n v="0.71"/>
    <x v="5"/>
    <s v="yes"/>
    <x v="7"/>
    <n v="63"/>
    <n v="3.663000000000000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8TDJ5BVF"/>
    <s v="E-Cosmos 5V 1.2W Portable Flexible Usb Led Light (Colours May Vary, Small, Ec-Pof1)"/>
    <x v="638"/>
    <x v="0"/>
    <n v="39"/>
    <x v="2"/>
    <n v="39"/>
    <n v="1521"/>
    <n v="0"/>
    <x v="6"/>
    <s v="no"/>
    <x v="10"/>
    <n v="3344"/>
    <n v="7.1440000000000001"/>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8TDJNM3G"/>
    <s v="E-Cosmos 5V 1.2W Portable Flexible Usb Led Light (Colors May Vary, Small) - Set Of 2 Pieces"/>
    <x v="638"/>
    <x v="0"/>
    <n v="59"/>
    <x v="2"/>
    <n v="59"/>
    <n v="3481"/>
    <n v="0"/>
    <x v="6"/>
    <s v="no"/>
    <x v="10"/>
    <n v="5958"/>
    <n v="9.7579999999999991"/>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8TGG316Z"/>
    <s v="10K 8K 4K Hdmi Cable, Certified 48Gbps 1Ms Ultra High Speed Hdmi 2.1 Cable 4K 120Hz 144Hz 2K 165Hz 8K 60Hz Dynamic Hdr Arc Earc Dts:X Compatible For Mac Gaming Pc Soundbar Tv Monitor Laptop Ps5 4 Xbox"/>
    <x v="639"/>
    <x v="1"/>
    <n v="999"/>
    <x v="0"/>
    <n v="2399"/>
    <n v="2396601"/>
    <n v="0.57999999999999996"/>
    <x v="0"/>
    <s v="yes"/>
    <x v="11"/>
    <n v="3664"/>
    <n v="8.2639999999999993"/>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8TM71L54"/>
    <s v="Philips Handheld Garment Steamer Sth3000/20 - Compact &amp; Foldable, Convenient Vertical Steaming, 1000 Watt Quick Heat Up, Up To 20G/Min, Kills 99.9%* Bacteria (Reno Blue), Small"/>
    <x v="269"/>
    <x v="2"/>
    <n v="3190"/>
    <x v="0"/>
    <n v="4195"/>
    <n v="13382050"/>
    <n v="0.24"/>
    <x v="3"/>
    <s v="no"/>
    <x v="9"/>
    <n v="1282"/>
    <n v="5.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TR61BVK"/>
    <s v="Tabelito¬Æ Polyester Foam, Nylon Hybrid Laptopss Bag Sleeve Case Cover Pouch For Laptopss Apple/Dell/Lenovo/ Asus/ Hp/Samsung/Mi/Macbook/Ultrabook/Thinkpad/Ideapad/Surfacepro (15.6 Inches /39.6Cm, Blue) Laptopsss"/>
    <x v="640"/>
    <x v="0"/>
    <n v="299"/>
    <x v="1"/>
    <n v="1499"/>
    <n v="448201"/>
    <n v="0.8"/>
    <x v="5"/>
    <s v="yes"/>
    <x v="1"/>
    <n v="2868"/>
    <n v="7.067999999999999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8TT63N58"/>
    <s v="Royal Step - Amazon'S Brand - Portable Electric Usb Juice Maker Juicer Bottle Blender Grinder Mixer,4 Blades Rechargeable Bottle With (Multi Color) (Multi)"/>
    <x v="641"/>
    <x v="2"/>
    <n v="499"/>
    <x v="1"/>
    <n v="2199"/>
    <n v="1097301"/>
    <n v="0.77"/>
    <x v="5"/>
    <s v="yes"/>
    <x v="16"/>
    <n v="3527"/>
    <n v="6.627000000000000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TTRVWKY"/>
    <s v="Milton Smart Egg Boiler 360-Watts (Transparent And Silver Grey), Boil Up To 7 Eggs"/>
    <x v="642"/>
    <x v="2"/>
    <n v="1099"/>
    <x v="0"/>
    <n v="1899"/>
    <n v="2087001"/>
    <n v="0.42"/>
    <x v="1"/>
    <s v="no"/>
    <x v="2"/>
    <n v="1811"/>
    <n v="6.1109999999999998"/>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TV2P1N8"/>
    <s v="Boat Rockerz 255 Pro+ In-Ear Bluetooth Neckband With Upto 40 Hours Playback, Asap Charge, Ipx7, Dual Pairing, Bt V5.0, With Mic (Active Black)"/>
    <x v="643"/>
    <x v="1"/>
    <n v="1399"/>
    <x v="0"/>
    <n v="3990"/>
    <n v="5582010"/>
    <n v="0.65"/>
    <x v="7"/>
    <s v="yes"/>
    <x v="0"/>
    <n v="141841"/>
    <n v="145.9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8TZD7FQN"/>
    <s v="Astigo Compatible Remote Control For Mi Smart Led 4A (43&quot;/32&quot;)"/>
    <x v="644"/>
    <x v="1"/>
    <n v="299"/>
    <x v="1"/>
    <n v="599"/>
    <n v="179101"/>
    <n v="0.5"/>
    <x v="1"/>
    <s v="yes"/>
    <x v="6"/>
    <n v="708"/>
    <n v="4.4080000000000004"/>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8V9C4B1J"/>
    <s v="Synqe Type C To Type C Short Fast Charging 60W Cable Compatible With Samsung Galaxy Z Fold3 5G, Z Flip3 5G, S22 5G, S22 Ultra, S21, S20, S20Fe, A52, A73, A53 (0.25M, Black)"/>
    <x v="645"/>
    <x v="0"/>
    <n v="349"/>
    <x v="1"/>
    <n v="999"/>
    <n v="348651"/>
    <n v="0.65"/>
    <x v="7"/>
    <s v="yes"/>
    <x v="2"/>
    <n v="838"/>
    <n v="5.1379999999999999"/>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VB2CMR3"/>
    <s v="Oppo A74 5G (Fluid Black, 6Gb Ram, 128Gb Storage) With No Cost Emi/Additional Exchange Offers"/>
    <x v="646"/>
    <x v="1"/>
    <n v="15490"/>
    <x v="0"/>
    <n v="20990"/>
    <n v="325135100"/>
    <n v="0.26"/>
    <x v="3"/>
    <s v="no"/>
    <x v="1"/>
    <n v="32916"/>
    <n v="37.1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8VB34KJ1"/>
    <s v="Oppo A74 5G (Fantastic Purple,6Gb Ram,128Gb Storage) With No Cost Emi/Additional Exchange Offers"/>
    <x v="646"/>
    <x v="1"/>
    <n v="15490"/>
    <x v="0"/>
    <n v="20990"/>
    <n v="325135100"/>
    <n v="0.26"/>
    <x v="3"/>
    <s v="no"/>
    <x v="1"/>
    <n v="32916"/>
    <n v="37.1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57558"/>
    <s v="Samsung Galaxy S20 Fe 5G (Cloud Navy, 8Gb Ram, 128Gb Storage) With No Cost Emi &amp; Additional Exchange Offers"/>
    <x v="647"/>
    <x v="1"/>
    <n v="37990"/>
    <x v="0"/>
    <n v="74999"/>
    <n v="2849212010"/>
    <n v="0.49"/>
    <x v="1"/>
    <s v="no"/>
    <x v="1"/>
    <n v="27790"/>
    <n v="31.99"/>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VF8V79P"/>
    <s v="Samsung Original 25W Usb Travel Lightning Adapter For Cellular Phones, Black"/>
    <x v="648"/>
    <x v="1"/>
    <n v="1075"/>
    <x v="0"/>
    <n v="1699"/>
    <n v="1826425"/>
    <n v="0.37"/>
    <x v="4"/>
    <s v="no"/>
    <x v="4"/>
    <n v="7462"/>
    <n v="11.8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VFF6JQ8"/>
    <s v="Samsung 25W Usb Travel Adapter For Cellular Phones - White"/>
    <x v="649"/>
    <x v="1"/>
    <n v="1219"/>
    <x v="0"/>
    <n v="1699"/>
    <n v="2071081"/>
    <n v="0.28000000000000003"/>
    <x v="3"/>
    <s v="no"/>
    <x v="4"/>
    <n v="8891"/>
    <n v="13.2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8VGDBF3B"/>
    <s v="Kuber Industries Round Non Woven Fabric Foldable Laundry Basket|Toy Storage Basket|Cloth Storage Basket With Handles| Capicity 45 Ltr (Grey &amp; Black)-Kubmart11446"/>
    <x v="650"/>
    <x v="2"/>
    <n v="395"/>
    <x v="1"/>
    <n v="499"/>
    <n v="197105"/>
    <n v="0.21"/>
    <x v="3"/>
    <s v="no"/>
    <x v="9"/>
    <n v="330"/>
    <n v="4.3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8VGFX2B6"/>
    <s v="Kuber Industries Waterproof Round Non Wovan Laundry Bag/Hamper|Metalic Printed With Handles|Foldable Bin &amp; 45 Liter Capicity|Size 37 X 37 X 49, Pack Of 1 (Beige &amp; Brown)-Kubmart11450"/>
    <x v="458"/>
    <x v="2"/>
    <n v="177"/>
    <x v="2"/>
    <n v="199"/>
    <n v="35223"/>
    <n v="0.11"/>
    <x v="2"/>
    <s v="no"/>
    <x v="0"/>
    <n v="3688"/>
    <n v="7.7880000000000003"/>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8VGM3YMF"/>
    <s v="Heart Home Waterproof Round Non Wovan Laundry Bag/Hamper|Metalic Printed With Handles|Foldable Bin &amp; 45 Liter Capicity|Size 37 X 37 X 49, Pack Of 1 (Grey &amp; Black)-Heartxy11447"/>
    <x v="651"/>
    <x v="2"/>
    <n v="199"/>
    <x v="2"/>
    <n v="499"/>
    <n v="99301"/>
    <n v="0.6"/>
    <x v="0"/>
    <s v="yes"/>
    <x v="0"/>
    <n v="1996"/>
    <n v="6.096000000000000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VJFYH6N"/>
    <s v="Bajaj Pygmy Mini 110 Mm 10 W High Speed Operation, Usb Charging, Multi-Clip Function Personal Fan"/>
    <x v="652"/>
    <x v="2"/>
    <n v="948"/>
    <x v="0"/>
    <n v="1620"/>
    <n v="1535760"/>
    <n v="0.41"/>
    <x v="1"/>
    <s v="no"/>
    <x v="0"/>
    <n v="4370"/>
    <n v="8.4699999999999989"/>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VRMK55F"/>
    <s v="Zebronics Zeb Buds C2 In Ear Type C Wired Earphones With Mic, Braided 1.2 Metre Cable, Metallic Design, 10Mm Drivers, In Line Mic &amp; Volume Controller (Blue)"/>
    <x v="653"/>
    <x v="1"/>
    <n v="399"/>
    <x v="1"/>
    <n v="699"/>
    <n v="278901"/>
    <n v="0.43"/>
    <x v="1"/>
    <s v="no"/>
    <x v="12"/>
    <n v="3454"/>
    <n v="6.8540000000000001"/>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VS3YLRK"/>
    <s v="Portronics Adapto 20 Type C 20W Fast Pd/Type C Adapter Charger With Fast Charging For Iphone 12/12 Pro/12 Mini/12 Pro Max/11/Xs/Xr/X/8/Plus, Ipad Pro/Air/Mini, Galaxy 10/9/8 (Adapter Only) White"/>
    <x v="654"/>
    <x v="1"/>
    <n v="529"/>
    <x v="0"/>
    <n v="1499"/>
    <n v="792971"/>
    <n v="0.65"/>
    <x v="7"/>
    <s v="yes"/>
    <x v="0"/>
    <n v="8599"/>
    <n v="12.6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8W56G1K9"/>
    <s v="Lapster Spiral Charger Spiral Charger Cable Protectors For Wires Data Cable Saver Charging Cord Protective Cable Cover Set Of 3 (12 Pieces)"/>
    <x v="655"/>
    <x v="0"/>
    <n v="99"/>
    <x v="2"/>
    <n v="999"/>
    <n v="98901"/>
    <n v="0.9"/>
    <x v="8"/>
    <s v="yes"/>
    <x v="0"/>
    <n v="8751"/>
    <n v="12.85099999999999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8W9BK4MD"/>
    <s v="Tom &amp; Jerry Folding Laundry Basket For Clothes With Lid &amp; Handle, Toys Organiser, 75 Litre, Green"/>
    <x v="656"/>
    <x v="2"/>
    <n v="351"/>
    <x v="1"/>
    <n v="899"/>
    <n v="315549"/>
    <n v="0.61"/>
    <x v="7"/>
    <s v="yes"/>
    <x v="5"/>
    <n v="296"/>
    <n v="4.1959999999999997"/>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8WD18LJZ"/>
    <s v="Tvara Lcd Writing Tablet 8.5 Inch E-Note Pad Lcd Writing Tablet, Kids Drawing Pad 8.5 Inch Doodle Board, Toddler Boy And Girl Learning Gift For 3 4 5 6 Years Old, Black"/>
    <x v="657"/>
    <x v="0"/>
    <n v="249"/>
    <x v="1"/>
    <n v="600"/>
    <n v="149400"/>
    <n v="0.59"/>
    <x v="0"/>
    <s v="yes"/>
    <x v="9"/>
    <n v="1208"/>
    <n v="5.2080000000000002"/>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8WJ86PV2"/>
    <s v="Rpm Euro Games Gaming Mousepad Speed Type Extended Large (Size - 800 Mm X 300 Mm X 3 Mm)"/>
    <x v="566"/>
    <x v="0"/>
    <n v="299"/>
    <x v="1"/>
    <n v="990"/>
    <n v="296010"/>
    <n v="0.7"/>
    <x v="7"/>
    <s v="yes"/>
    <x v="3"/>
    <n v="2453"/>
    <n v="6.9529999999999994"/>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WKCTFF3"/>
    <s v="Zebronics Aluminium Alloy Laptop Stand, Compatible With 9-15.6 Inch Laptops, 7 Angles Adjustable, Anti Slip Silicon Rubber Pads, Foldable, Velvet Pouch Inside, Zeb-Ns2000 (Dark Grey)"/>
    <x v="658"/>
    <x v="0"/>
    <n v="899"/>
    <x v="0"/>
    <n v="1999"/>
    <n v="1797101"/>
    <n v="0.55000000000000004"/>
    <x v="0"/>
    <s v="yes"/>
    <x v="4"/>
    <n v="1667"/>
    <n v="6.0670000000000002"/>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WKFSN84"/>
    <s v="Wayona Type C To Type C 65W/3.25A Nylon Braided Fast Charging Cable Compatible For Laptop, Macbook, Samsung Galaxy M33 M53 M51 S20 Ultra, A71, A53, A51, Ipad Pro 2018 (1M, Grey)"/>
    <x v="445"/>
    <x v="0"/>
    <n v="379"/>
    <x v="1"/>
    <n v="1099"/>
    <n v="416521"/>
    <n v="0.66"/>
    <x v="7"/>
    <s v="yes"/>
    <x v="2"/>
    <n v="2806"/>
    <n v="7.1059999999999999"/>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8WKG2MWT"/>
    <s v="Wayona Usb C 65W Fast Charging Cable Compatible For Tablets Samsung S22 S20 S10 S20Fe S21 S21 Ultra A70 A51 A71 A50S M31 M51 M31S M53 5G (1M, Black)"/>
    <x v="659"/>
    <x v="0"/>
    <n v="379"/>
    <x v="1"/>
    <n v="1099"/>
    <n v="416521"/>
    <n v="0.66"/>
    <x v="7"/>
    <s v="yes"/>
    <x v="2"/>
    <n v="2806"/>
    <n v="7.1059999999999999"/>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LY8V9S"/>
    <s v="Tukzer Gel Mouse Pad Wrist Rest Memory-Foam Ergonomic Mousepad| Cushion Wrist Support &amp; Pain Relief| Suitable For Gaming, Computer, Laptop, Home &amp; Office Non-Slip Rubber Base (Blue)"/>
    <x v="660"/>
    <x v="0"/>
    <n v="425"/>
    <x v="1"/>
    <n v="899"/>
    <n v="382075"/>
    <n v="0.53"/>
    <x v="0"/>
    <s v="yes"/>
    <x v="3"/>
    <n v="4219"/>
    <n v="8.7190000000000012"/>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WRBG3XW"/>
    <s v="Boat Type C A325 Tangle-Free, Sturdy Type C Cable With 3A Rapid Charging &amp; 480Mbps Data Transmission(Black)"/>
    <x v="661"/>
    <x v="0"/>
    <n v="199"/>
    <x v="2"/>
    <n v="499"/>
    <n v="99301"/>
    <n v="0.6"/>
    <x v="0"/>
    <s v="yes"/>
    <x v="0"/>
    <n v="13045"/>
    <n v="17.1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WRBG3XW"/>
    <s v="Boat Type C A325 Tangle-Free, Sturdy Type C Cable With 3A Rapid Charging &amp; 480Mbps Data Transmission(Black)"/>
    <x v="661"/>
    <x v="0"/>
    <n v="199"/>
    <x v="2"/>
    <n v="499"/>
    <n v="99301"/>
    <n v="0.6"/>
    <x v="0"/>
    <s v="yes"/>
    <x v="0"/>
    <n v="13045"/>
    <n v="17.1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8WRKSF9D"/>
    <s v="V-Guard Divino 5 Star Rated 15 Litre Storage Water Heater (Geyser) With Advanced Safety Features, White"/>
    <x v="662"/>
    <x v="2"/>
    <n v="6499"/>
    <x v="0"/>
    <n v="8500"/>
    <n v="55241500"/>
    <n v="0.24"/>
    <x v="3"/>
    <s v="no"/>
    <x v="4"/>
    <n v="5865"/>
    <n v="10.265000000000001"/>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WRWPM22"/>
    <s v="Boat Micro Usb 55 Tangle-Free, Sturdy Micro Usb Cable With 3A Fast Charging &amp; 480Mbps Data Transmission (Black)"/>
    <x v="663"/>
    <x v="0"/>
    <n v="176.63"/>
    <x v="2"/>
    <n v="499"/>
    <n v="88138.37"/>
    <n v="0.65"/>
    <x v="7"/>
    <s v="yes"/>
    <x v="0"/>
    <n v="15189"/>
    <n v="19.28900000000000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8WRWPM22"/>
    <s v="Boat Micro Usb 55 Tangle-Free, Sturdy Micro Usb Cable With 3A Fast Charging &amp; 480Mbps Data Transmission (Black)"/>
    <x v="663"/>
    <x v="0"/>
    <n v="176.63"/>
    <x v="2"/>
    <n v="499"/>
    <n v="88138.37"/>
    <n v="0.65"/>
    <x v="7"/>
    <s v="yes"/>
    <x v="0"/>
    <n v="15189"/>
    <n v="19.28900000000000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8WRWPM22"/>
    <s v="Boat Micro Usb 55 Tangle-Free, Sturdy Micro Usb Cable With 3A Fast Charging &amp; 480Mbps Data Transmission (Black)"/>
    <x v="663"/>
    <x v="0"/>
    <n v="176.63"/>
    <x v="2"/>
    <n v="499"/>
    <n v="88138.37"/>
    <n v="0.65"/>
    <x v="7"/>
    <s v="yes"/>
    <x v="0"/>
    <n v="15188"/>
    <n v="19.2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WWKM5HQ"/>
    <s v="Crompton Highspeed Markle Prime 1200 Mm (48 Inch) Anti-Dust Ceiling Fan With Energy Efficient 55W Motor (Burgundy)"/>
    <x v="664"/>
    <x v="2"/>
    <n v="2599"/>
    <x v="0"/>
    <n v="4780"/>
    <n v="12423220"/>
    <n v="0.46"/>
    <x v="1"/>
    <s v="no"/>
    <x v="5"/>
    <n v="898"/>
    <n v="4.7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X77LM8C"/>
    <s v="Silicone Rubber Earbuds Tips, Eartips, Earpads, Earplugs, For Replacement In Earphones And Bluetooth Medium Size (10 Pcs Black)"/>
    <x v="665"/>
    <x v="1"/>
    <n v="99"/>
    <x v="2"/>
    <n v="999"/>
    <n v="98901"/>
    <n v="0.9"/>
    <x v="8"/>
    <s v="yes"/>
    <x v="10"/>
    <n v="594"/>
    <n v="4.394000000000000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8XLR6DSB"/>
    <s v="Akiara - Makes Life Easy Electric Handy Sewing/Stitch Handheld Cordless Portable White Sewing Machine For Home Tailoring, Hand Machine | Mini Silai | White Hand Machine With Adapter"/>
    <x v="666"/>
    <x v="2"/>
    <n v="721"/>
    <x v="0"/>
    <n v="1499"/>
    <n v="1080779"/>
    <n v="0.52"/>
    <x v="0"/>
    <s v="yes"/>
    <x v="16"/>
    <n v="2449"/>
    <n v="5.5489999999999995"/>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XMG618K"/>
    <s v="Time Office Scanner Replacement Cable For Startek Fm220U (Type C) Ivory"/>
    <x v="667"/>
    <x v="0"/>
    <n v="225"/>
    <x v="1"/>
    <n v="499"/>
    <n v="112275"/>
    <n v="0.55000000000000004"/>
    <x v="0"/>
    <s v="yes"/>
    <x v="0"/>
    <n v="789"/>
    <n v="4.8889999999999993"/>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8XMSKKMM"/>
    <s v="7Seven¬Æ Bluetooth Voice Command Remote For Xiaomi Redmi Mi Smart Tv With Netflix &amp; Prime Video Hot Keys Xmrm-00A"/>
    <x v="668"/>
    <x v="1"/>
    <n v="799"/>
    <x v="0"/>
    <n v="1999"/>
    <n v="1597201"/>
    <n v="0.6"/>
    <x v="0"/>
    <s v="yes"/>
    <x v="13"/>
    <n v="576"/>
    <n v="3.8759999999999999"/>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8XNL93PL"/>
    <s v="Portronics Ruffpad 15 Re-Writable Lcd Screen 38.1Cm (15-Inch) Writing Pad For Drawing, Playing, Handwriting Gifts For Kids &amp; Adults (Grey)"/>
    <x v="669"/>
    <x v="3"/>
    <n v="1399"/>
    <x v="0"/>
    <n v="2999"/>
    <n v="4195601"/>
    <n v="0.53"/>
    <x v="0"/>
    <s v="yes"/>
    <x v="2"/>
    <n v="3530"/>
    <n v="7.8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XXF5V6G"/>
    <s v="Kodak 139 Cm (55 Inches) 4K Ultra Hd Smart Led Tv 55Ca0909 (Black)"/>
    <x v="670"/>
    <x v="1"/>
    <n v="29999"/>
    <x v="0"/>
    <n v="50999"/>
    <n v="1529919001"/>
    <n v="0.41"/>
    <x v="1"/>
    <s v="no"/>
    <x v="4"/>
    <n v="1712"/>
    <n v="6.1120000000000001"/>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XXVXP3J"/>
    <s v="Storite Super Speed Usb 3.0 Male To Male Cable For Hard Drive Enclosures, Laptop Cooling Pad, Dvd Players(60Cm,Black)"/>
    <x v="671"/>
    <x v="0"/>
    <n v="249"/>
    <x v="1"/>
    <n v="999"/>
    <n v="248751"/>
    <n v="0.75"/>
    <x v="5"/>
    <s v="yes"/>
    <x v="2"/>
    <n v="112"/>
    <n v="4.4119999999999999"/>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8Y1SJVV5"/>
    <s v="Ptron Solero Mb301 3A Micro Usb Data &amp; Charging Cable, Made In India, 480Mbps Data Sync, Strong &amp; Durable 1.5-Meter Nylon Braided Usb Cable For Micro Usb Devices - (Black)"/>
    <x v="672"/>
    <x v="0"/>
    <n v="99"/>
    <x v="2"/>
    <n v="666.66"/>
    <n v="65999.34"/>
    <n v="0.85"/>
    <x v="8"/>
    <s v="yes"/>
    <x v="5"/>
    <n v="24871"/>
    <n v="28.770999999999997"/>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1SJVV5"/>
    <s v="Ptron Solero Mb301 3A Micro Usb Data &amp; Charging Cable, Made In India, 480Mbps Data Sync, Strong &amp; Durable 1.5-Meter Nylon Braided Usb Cable For Micro Usb Devices - (Black)"/>
    <x v="672"/>
    <x v="0"/>
    <n v="99"/>
    <x v="2"/>
    <n v="666.66"/>
    <n v="65999.34"/>
    <n v="0.85"/>
    <x v="8"/>
    <s v="yes"/>
    <x v="5"/>
    <n v="24870"/>
    <n v="28.77"/>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8Y1TFSP6"/>
    <s v="Ptron Solero Tb301 3A Type-C Data And Fast Charging Cable, Made In India, 480Mbps Data Sync, Strong And Durable 1.5-Meter Nylon Braided Usb Cable For Type-C Devices For Charging Adapter (Black)"/>
    <x v="673"/>
    <x v="0"/>
    <n v="149"/>
    <x v="2"/>
    <n v="1000"/>
    <n v="149000"/>
    <n v="0.85"/>
    <x v="8"/>
    <s v="yes"/>
    <x v="5"/>
    <n v="24871"/>
    <n v="28.770999999999997"/>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TFSP6"/>
    <s v="Ptron Solero Tb301 3A Type-C Data And Fast Charging Cable, Made In India, 480Mbps Data Sync, Strong And Durable 1.5-Meter Nylon Braided Usb Cable For Type-C Devices For Charging Adapter (Black)"/>
    <x v="673"/>
    <x v="0"/>
    <n v="149"/>
    <x v="2"/>
    <n v="1000"/>
    <n v="149000"/>
    <n v="0.85"/>
    <x v="8"/>
    <s v="yes"/>
    <x v="5"/>
    <n v="24870"/>
    <n v="28.77"/>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8Y1TFSP6"/>
    <s v="Ptron Solero Tb301 3A Type-C Data And Fast Charging Cable, Made In India, 480Mbps Data Sync, Strong And Durable 1.5-Meter Nylon Braided Usb Cable For Type-C Devices For Charging Adapter (Black)"/>
    <x v="673"/>
    <x v="0"/>
    <n v="149"/>
    <x v="2"/>
    <n v="1000"/>
    <n v="149000"/>
    <n v="0.85"/>
    <x v="8"/>
    <s v="yes"/>
    <x v="5"/>
    <n v="24870"/>
    <n v="28.77"/>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Y55LPBF"/>
    <s v="Redmi 126 Cm (50 Inches) 4K Ultra Hd Android Smart Led Tv X50 | L50M6-Ra (Black)"/>
    <x v="674"/>
    <x v="1"/>
    <n v="32999"/>
    <x v="0"/>
    <n v="44999"/>
    <n v="1484922001"/>
    <n v="0.27"/>
    <x v="3"/>
    <s v="no"/>
    <x v="1"/>
    <n v="45238"/>
    <n v="49.43800000000000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8Y57TPDM"/>
    <s v="Duracell Cr2016 3V Lithium Coin Battery, 5 Pcs, 2016 Coin Button Cell Battery, Dl2016"/>
    <x v="675"/>
    <x v="1"/>
    <n v="116"/>
    <x v="2"/>
    <n v="200"/>
    <n v="23200"/>
    <n v="0.42"/>
    <x v="1"/>
    <s v="no"/>
    <x v="2"/>
    <n v="485"/>
    <n v="4.785000000000000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8Y5KXR6Z"/>
    <s v="Ptron Solero T241 2.4A Type-C Data &amp; Charging Usb Cable, Made In India, 480Mbps Data Sync, Durable 1-Meter Long Usb Cable For Type-C Usb Devices For Charging Adapter (Black)"/>
    <x v="676"/>
    <x v="0"/>
    <n v="99"/>
    <x v="2"/>
    <n v="800"/>
    <n v="79200"/>
    <n v="0.88"/>
    <x v="8"/>
    <s v="yes"/>
    <x v="5"/>
    <n v="24871"/>
    <n v="28.770999999999997"/>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8Y5QJTVK"/>
    <s v="Duracell Cr2025 3V Lithium Coin Battery, 5 Pcs, 2025 Coin Button Cell Battery, Dl2025"/>
    <x v="677"/>
    <x v="1"/>
    <n v="116"/>
    <x v="2"/>
    <n v="200"/>
    <n v="23200"/>
    <n v="0.42"/>
    <x v="1"/>
    <s v="no"/>
    <x v="4"/>
    <n v="357"/>
    <n v="4.7570000000000006"/>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8Y5QJXSR"/>
    <s v="Atomberg Renesa 1200Mm Bldc Motor With Remote 3 Blade Energy Saving Ceiling Fan (Matt Black)"/>
    <x v="678"/>
    <x v="2"/>
    <n v="3569"/>
    <x v="0"/>
    <n v="5190"/>
    <n v="18523110"/>
    <n v="0.31"/>
    <x v="4"/>
    <s v="no"/>
    <x v="2"/>
    <n v="28629"/>
    <n v="32.929000000000002"/>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8Y7MXFMK"/>
    <s v="Offbeat¬Æ - Dash 2.4Ghz Wireless + Bluetooth 5.1 Mouse, Multi-Device Dual Mode Slim Rechargeable Silent Click Buttons Wireless Bluetooth Mouse, 3 Adjustable Dpi, Works On 2 Devices At The Same Time With A Switch Button For Windows/Mac/Android/Ipad/Smart Tv"/>
    <x v="679"/>
    <x v="0"/>
    <n v="1099"/>
    <x v="0"/>
    <n v="1499"/>
    <n v="1647401"/>
    <n v="0.27"/>
    <x v="3"/>
    <s v="no"/>
    <x v="1"/>
    <n v="2375"/>
    <n v="6.5750000000000002"/>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YD264ZS"/>
    <s v="Tarkan Portable Folding Laptop Desk For Bed, Lapdesk With Handle, Drawer, Cup &amp; Mobile/Tablet Holder For Study, Eating, Work (Black)"/>
    <x v="680"/>
    <x v="0"/>
    <n v="999"/>
    <x v="0"/>
    <n v="2499"/>
    <n v="2496501"/>
    <n v="0.6"/>
    <x v="0"/>
    <s v="yes"/>
    <x v="2"/>
    <n v="1690"/>
    <n v="5.99"/>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8YDFX7Y1"/>
    <s v="Zebronics Zeb-Dash Plus 2.4Ghz High Precision Wireless Mouse With Up To 1600 Dpi, Power Saving Mode, Nano Receiver And Plug &amp; Play Usage - Usb"/>
    <x v="681"/>
    <x v="0"/>
    <n v="299"/>
    <x v="1"/>
    <n v="449"/>
    <n v="134251"/>
    <n v="0.33"/>
    <x v="4"/>
    <s v="no"/>
    <x v="8"/>
    <n v="11827"/>
    <n v="15.3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YK7BBD2"/>
    <s v="Nirdambhay Mini Bag Sealer, 2 In 1 Heat Sealer And Cutter Handheld Sealing Machine Portable Bag Resealer Sealer For Plastic Bags Food Storage Snack Fresh Bag Sealer (Including 2 Aa Battery)"/>
    <x v="682"/>
    <x v="2"/>
    <n v="429"/>
    <x v="1"/>
    <n v="999"/>
    <n v="428571"/>
    <n v="0.56999999999999995"/>
    <x v="0"/>
    <s v="yes"/>
    <x v="17"/>
    <n v="617"/>
    <n v="3.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8YRMBK9R"/>
    <s v="Candes 10 Litre Perfecto 5 Star Rated Automatic Instant Storage Electric Water Heater With Special Metal Body Anti Rust Coating With Installation Kit, 2Kw Geyser (Ivory)"/>
    <x v="683"/>
    <x v="2"/>
    <n v="3249"/>
    <x v="0"/>
    <n v="6299"/>
    <n v="20465451"/>
    <n v="0.48"/>
    <x v="1"/>
    <s v="no"/>
    <x v="5"/>
    <n v="2569"/>
    <n v="6.4689999999999994"/>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YXJJW8H"/>
    <s v="Lunagariya¬Æ, Protective Case Compatible With Jio Settop Box Remote Control,Pu Leather Cover Holder (Before Placing Order,Please Compare The Dimensions Of The Product With Your Remote)"/>
    <x v="684"/>
    <x v="1"/>
    <n v="247"/>
    <x v="1"/>
    <n v="399"/>
    <n v="98553"/>
    <n v="0.38"/>
    <x v="4"/>
    <s v="no"/>
    <x v="5"/>
    <n v="200"/>
    <n v="4.0999999999999996"/>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8ZHYNTM1"/>
    <s v="Havells Festiva 1200Mm Dust Resistant Ceiling Fan (Gold Mist)"/>
    <x v="685"/>
    <x v="2"/>
    <n v="2899"/>
    <x v="0"/>
    <n v="4005"/>
    <n v="11610495"/>
    <n v="0.28000000000000003"/>
    <x v="3"/>
    <s v="no"/>
    <x v="2"/>
    <n v="7140"/>
    <n v="11.44"/>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8ZJDWTJ1"/>
    <s v="Seagate Expansion 1Tb External Hdd - Usb 3.0 For Windows And Mac With 3 Yr Data Recovery Services, Portable Hard Drive (Stkm1000400)"/>
    <x v="686"/>
    <x v="0"/>
    <n v="4098"/>
    <x v="0"/>
    <n v="4999"/>
    <n v="20485902"/>
    <n v="0.18"/>
    <x v="2"/>
    <s v="no"/>
    <x v="3"/>
    <n v="50810"/>
    <n v="55.31"/>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ZN4B121"/>
    <s v="Wecool Bluetooth Extendable Selfie Sticks With Wireless Remote And Tripod Stand, 3-In-1 Multifunctional Selfie Stick With Tripod Stand Compatible With Iphone/Oneplus/Samsung/Oppo/Vivo And All Phones"/>
    <x v="687"/>
    <x v="1"/>
    <n v="539"/>
    <x v="0"/>
    <n v="1599"/>
    <n v="861861"/>
    <n v="0.66"/>
    <x v="7"/>
    <s v="yes"/>
    <x v="10"/>
    <n v="14648"/>
    <n v="18.4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8ZXZ362Z"/>
    <s v="Akiara - Makes Life Easy Mini Sewing Machine For Home Tailoring Use | Mini Silai Machine With Sewing Kit Set Sewing Box With Thread Scissors, Needle All In One Sewing Accessories (White &amp; Purple)"/>
    <x v="688"/>
    <x v="2"/>
    <n v="1563"/>
    <x v="0"/>
    <n v="3098"/>
    <n v="4842174"/>
    <n v="0.5"/>
    <x v="1"/>
    <s v="yes"/>
    <x v="8"/>
    <n v="2283"/>
    <n v="5.7829999999999995"/>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127FZCK"/>
    <s v="Astigo Compatible Remote For Airtel Digital Set Top Box (Pairing Required With Tv Remote)"/>
    <x v="644"/>
    <x v="1"/>
    <n v="299"/>
    <x v="1"/>
    <n v="899"/>
    <n v="268801"/>
    <n v="0.67"/>
    <x v="7"/>
    <s v="yes"/>
    <x v="10"/>
    <n v="425"/>
    <n v="4.2249999999999996"/>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12WJ87V"/>
    <s v="Reffair Ax30 [Max] Portable Air Purifier For Car, Home &amp; Office | Smart Ionizer Function | H13 Grade True Hepa Filter [Internationally Tested] Aromabuds Fragrance Option - Black"/>
    <x v="689"/>
    <x v="8"/>
    <n v="2339"/>
    <x v="0"/>
    <n v="4000"/>
    <n v="9356000"/>
    <n v="0.42"/>
    <x v="1"/>
    <s v="no"/>
    <x v="10"/>
    <n v="1118"/>
    <n v="4.918000000000000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163Q5CD"/>
    <s v="Verilux¬Æ Usb C Hub Multiport Adapter- 6 In 1 Portable Aluminum Type C Hub With 4K Hdmi Output, Usb 2.0/3.0 Ports, Sd/Micro Sd Card Reader Compatible For Macbook Pro 2016-2020, Macbook Air 2018-2020, Type-C Devices"/>
    <x v="690"/>
    <x v="0"/>
    <n v="1187"/>
    <x v="0"/>
    <n v="1929"/>
    <n v="2289723"/>
    <n v="0.38"/>
    <x v="4"/>
    <s v="no"/>
    <x v="0"/>
    <n v="1662"/>
    <n v="5.7619999999999996"/>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91JF2TFD"/>
    <s v="Boult Audio Bassbuds Oak In-Ear Wired Earphones With 10Mm Extra Bass Driver And Hd Sound With Mic(Brown)"/>
    <x v="381"/>
    <x v="1"/>
    <n v="499"/>
    <x v="1"/>
    <n v="1299"/>
    <n v="648201"/>
    <n v="0.62"/>
    <x v="7"/>
    <s v="yes"/>
    <x v="5"/>
    <n v="1173"/>
    <n v="5.0730000000000004"/>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1KNVNS9"/>
    <s v="Themisto 350 Watts Egg Boiler-Blue"/>
    <x v="691"/>
    <x v="2"/>
    <n v="368"/>
    <x v="1"/>
    <n v="699"/>
    <n v="257232"/>
    <n v="0.47"/>
    <x v="1"/>
    <s v="no"/>
    <x v="0"/>
    <n v="1240"/>
    <n v="5.3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1V8HK8Z"/>
    <s v="Milton Go Electro 2.0 Stainless Steel Electric Kettle, 1 Piece, 2 Litres, Silver | Power Indicator | 1500 Watts | Auto Cut-Off | Detachable 360 Degree Connector | Boiler For Water"/>
    <x v="692"/>
    <x v="2"/>
    <n v="1345"/>
    <x v="0"/>
    <n v="1750"/>
    <n v="2353750"/>
    <n v="0.23"/>
    <x v="3"/>
    <s v="no"/>
    <x v="10"/>
    <n v="2466"/>
    <n v="6.2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26V9CTV"/>
    <s v="Elv Mobile Phone Mount Tabletop Holder For Phones And Tablets - Black"/>
    <x v="693"/>
    <x v="1"/>
    <n v="89"/>
    <x v="2"/>
    <n v="599"/>
    <n v="53311"/>
    <n v="0.85"/>
    <x v="8"/>
    <s v="yes"/>
    <x v="2"/>
    <n v="2351"/>
    <n v="6.6509999999999998"/>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2BJMT8Q"/>
    <s v="Samsung 108 Cm (43 Inches) Crystal 4K Series Ultra Hd Smart Led Tv Ua43Aue60Aklxl (Black)"/>
    <x v="694"/>
    <x v="1"/>
    <n v="30990"/>
    <x v="0"/>
    <n v="52900"/>
    <n v="1639371000"/>
    <n v="0.41"/>
    <x v="1"/>
    <s v="no"/>
    <x v="2"/>
    <n v="7109"/>
    <n v="11.40899999999999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92BL5DCX"/>
    <s v="Samsung 138 Cm (55 Inches) Crystal 4K Series Ultra Hd Smart Led Tv Ua55Aue60Aklxl (Black)"/>
    <x v="695"/>
    <x v="1"/>
    <n v="45999"/>
    <x v="0"/>
    <n v="69900"/>
    <n v="3215330100"/>
    <n v="0.34"/>
    <x v="4"/>
    <s v="no"/>
    <x v="2"/>
    <n v="7109"/>
    <n v="11.40899999999999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2JHPL72"/>
    <s v="Swapkart Flexible Mobile Tabletop Stand, Metal Built, Heavy Duty Foldable Lazy Bracket Clip Mount Multi Angle Clamp For All Smartphones (Pack Of 1), Multi Color"/>
    <x v="696"/>
    <x v="1"/>
    <n v="251"/>
    <x v="1"/>
    <n v="999"/>
    <n v="250749"/>
    <n v="0.75"/>
    <x v="5"/>
    <s v="yes"/>
    <x v="6"/>
    <n v="3234"/>
    <n v="6.9340000000000002"/>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2R48XXB"/>
    <s v="Mi Robot Vacuum-Mop P, Best-In-Class Laser Navigation In 10-20K Inr Price Band, Intelligent Mapping, Robotic Floor Cleaner With 2 In 1 Mopping And Vacuum, App Control (Wifi, Alexa,Ga), Strong Suction"/>
    <x v="697"/>
    <x v="2"/>
    <n v="18999"/>
    <x v="0"/>
    <n v="29999"/>
    <n v="569951001"/>
    <n v="0.37"/>
    <x v="4"/>
    <s v="no"/>
    <x v="0"/>
    <n v="2536"/>
    <n v="6.6359999999999992"/>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92X94QNQ"/>
    <s v="Boat Rockerz 330 In-Ear Bluetooth Neckband With Upto 30 Hours Playtime, Asap Charge, Signature Sound, Dual Pairing &amp; Ipx5 With Mic (Active Black)"/>
    <x v="698"/>
    <x v="1"/>
    <n v="1499"/>
    <x v="0"/>
    <n v="3990"/>
    <n v="5981010"/>
    <n v="0.62"/>
    <x v="7"/>
    <s v="yes"/>
    <x v="0"/>
    <n v="109864"/>
    <n v="113.9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93QCY6YJ"/>
    <s v="Zebronics Zeb-Usb150Wf1 Wifi Usb Mini Adapter Supports 150 Mbps Wireless Data, Comes With Advanced Security Wpa/Wpa2 Encryption Standards"/>
    <x v="699"/>
    <x v="0"/>
    <n v="290"/>
    <x v="1"/>
    <n v="349"/>
    <n v="101210"/>
    <n v="0.17"/>
    <x v="2"/>
    <s v="no"/>
    <x v="6"/>
    <n v="1977"/>
    <n v="5.6770000000000005"/>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700"/>
    <x v="1"/>
    <n v="249"/>
    <x v="1"/>
    <n v="799"/>
    <n v="198951"/>
    <n v="0.69"/>
    <x v="7"/>
    <s v="yes"/>
    <x v="10"/>
    <n v="1079"/>
    <n v="4.8789999999999996"/>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41392C8"/>
    <s v="Lava Charging Adapter Elements D3 2A Fast Charging Speed Usb Type C Data Cable, White"/>
    <x v="701"/>
    <x v="0"/>
    <n v="129"/>
    <x v="2"/>
    <n v="449"/>
    <n v="57921"/>
    <n v="0.71"/>
    <x v="5"/>
    <s v="yes"/>
    <x v="6"/>
    <n v="41"/>
    <n v="3.741000000000000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9474JWN6"/>
    <s v="Healthsense Rechargeable Lint Remover For Clothes | Fuzz And Fur Remover | Electric Fabric Shaver, Trimmer For Clothes, Carpet, Sofa, Sweaters, Curtains | One-Year Warranty Included - New-Feel Lr350"/>
    <x v="702"/>
    <x v="2"/>
    <n v="999"/>
    <x v="0"/>
    <n v="1500"/>
    <n v="1498500"/>
    <n v="0.33"/>
    <x v="4"/>
    <s v="no"/>
    <x v="1"/>
    <n v="386"/>
    <n v="4.5860000000000003"/>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49FPSFY"/>
    <s v="Bulfyss Stainless Steel Digital Kitchen Weighing Scale &amp; Food Weight Machine For Diet, Nutrition, Health, Fitness, Baking &amp; Cooking (5Kgs, Stainless Steel, 2 Years Warranty)"/>
    <x v="703"/>
    <x v="2"/>
    <n v="799"/>
    <x v="0"/>
    <n v="1999"/>
    <n v="1597201"/>
    <n v="0.6"/>
    <x v="0"/>
    <s v="yes"/>
    <x v="0"/>
    <n v="2162"/>
    <n v="6.2619999999999996"/>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949SBKMP"/>
    <s v="Boat Flash Edition Smart Watch With Activity Tracker, Multiple Sports Modes, 1.3&quot; Screen, 170+ Watch Faces, Sleep Monitor, Gesture, Camera &amp; Music Control, Ip68 &amp; 7 Days Battery Life(Lightning Black)"/>
    <x v="704"/>
    <x v="1"/>
    <n v="1799"/>
    <x v="0"/>
    <n v="6990"/>
    <n v="12575010"/>
    <n v="0.74"/>
    <x v="5"/>
    <s v="yes"/>
    <x v="9"/>
    <n v="26880"/>
    <n v="30.8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49SBKMP"/>
    <s v="Boat Flash Edition Smart Watch With Activity Tracker, Multiple Sports Modes, 1.3&quot; Screen, 170+ Watch Faces, Sleep Monitor, Gesture, Camera &amp; Music Control, Ip68 &amp; 7 Days Battery Life(Lightning Black)"/>
    <x v="704"/>
    <x v="1"/>
    <n v="1799"/>
    <x v="0"/>
    <n v="6990"/>
    <n v="12575010"/>
    <n v="0.74"/>
    <x v="5"/>
    <s v="yes"/>
    <x v="9"/>
    <n v="26880"/>
    <n v="30.88"/>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94DQWV9B"/>
    <s v="Kanget [2 Pack] Type C Female To Usb A Male Charger | Charging Cable Adapter Converter Compatible For Iphone 14, 13, 12,11 Pro Max/Mini/Xr/Xs/X/Se, Samsung S20 Ultra/S21/S10/S8/S9/Macbook Pro Ipad (Grey)"/>
    <x v="705"/>
    <x v="0"/>
    <n v="149"/>
    <x v="2"/>
    <n v="399"/>
    <n v="59451"/>
    <n v="0.63"/>
    <x v="7"/>
    <s v="yes"/>
    <x v="9"/>
    <n v="1540"/>
    <n v="5.54"/>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94G9L9LT"/>
    <s v="Kent 16088 Vogue Electric Kettle 1.8 Litre 1500 W | Stainless Steel Body | Auto Shut Off Over Heating Protection | 1 Year Warranty"/>
    <x v="706"/>
    <x v="2"/>
    <n v="999"/>
    <x v="0"/>
    <n v="1950"/>
    <n v="1948050"/>
    <n v="0.49"/>
    <x v="1"/>
    <s v="no"/>
    <x v="10"/>
    <n v="305"/>
    <n v="4.104999999999999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4JB13XL"/>
    <s v="Noise Colorfit Ultra Smart Watch With 1.75&quot; Hd Display, Aluminium Alloy Body, 60 Sports Modes, Spo2, Lightweight, Stock Market Info, Calls &amp; Sms Reply (Space Blue)"/>
    <x v="707"/>
    <x v="1"/>
    <n v="2499"/>
    <x v="0"/>
    <n v="5999"/>
    <n v="14991501"/>
    <n v="0.57999999999999996"/>
    <x v="0"/>
    <s v="yes"/>
    <x v="0"/>
    <n v="38879"/>
    <n v="42.97899999999999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94JNXNPV"/>
    <s v="Ambrane Unbreakable 3 In 1 Fast Charging Braided Multipurpose Cable For Speaker With 2.1 A Speed - 1.25 Meter, Black"/>
    <x v="708"/>
    <x v="0"/>
    <n v="299"/>
    <x v="1"/>
    <n v="399"/>
    <n v="119301"/>
    <n v="0.25"/>
    <x v="3"/>
    <s v="no"/>
    <x v="9"/>
    <n v="2766"/>
    <n v="6.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4JNXNPV"/>
    <s v="Ambrane Unbreakable 3 In 1 Fast Charging Braided Multipurpose Cable For Speaker With 2.1 A Speed - 1.25 Meter, Black"/>
    <x v="708"/>
    <x v="0"/>
    <n v="299"/>
    <x v="1"/>
    <n v="399"/>
    <n v="119301"/>
    <n v="0.25"/>
    <x v="3"/>
    <s v="no"/>
    <x v="9"/>
    <n v="2766"/>
    <n v="6.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94QZLJQ6"/>
    <s v="Seagate One Touch 2Tb External Hdd With Password Protection ‚Äì Black, For Windows And Mac, With 3 Yr Data Recovery Services, And 4 Months Adobe Cc Photography (Stky2000400)"/>
    <x v="709"/>
    <x v="0"/>
    <n v="5799"/>
    <x v="0"/>
    <n v="7999"/>
    <n v="46386201"/>
    <n v="0.28000000000000003"/>
    <x v="3"/>
    <s v="no"/>
    <x v="3"/>
    <n v="50273"/>
    <n v="54.77300000000000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94YFFSMY"/>
    <s v="Tygot Bluetooth Extendable Selfie Sticks With Wireless Remote And Tripod Stand, 3-In-1 Multifunctional Selfie Stick With Tripod Stand Compatible With Iphone/Oneplus/Samsung/Oppo/Vivo And All Phones"/>
    <x v="710"/>
    <x v="1"/>
    <n v="399"/>
    <x v="1"/>
    <n v="1999"/>
    <n v="797601"/>
    <n v="0.8"/>
    <x v="5"/>
    <s v="yes"/>
    <x v="9"/>
    <n v="3382"/>
    <n v="7.381999999999999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4YFFSMY"/>
    <s v="Tygot Bluetooth Extendable Selfie Sticks With Wireless Remote And Tripod Stand, 3-In-1 Multifunctional Selfie Stick With Tripod Stand Compatible With Iphone/Oneplus/Samsung/Oppo/Vivo And All Phones"/>
    <x v="710"/>
    <x v="1"/>
    <n v="399"/>
    <x v="1"/>
    <n v="1999"/>
    <n v="797601"/>
    <n v="0.8"/>
    <x v="5"/>
    <s v="yes"/>
    <x v="9"/>
    <n v="3382"/>
    <n v="7.3819999999999997"/>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5244Q22"/>
    <s v="Myvn Ltg To Usb For¬†Fast Charging &amp; Data Sync Usb Cable Compatible For Iphone 5/5S/6/6S/7/7+/8/8+/10/11, Ipad Air/Mini, Ipod And Ios Devices (1 M)"/>
    <x v="711"/>
    <x v="0"/>
    <n v="252"/>
    <x v="1"/>
    <n v="999"/>
    <n v="251748"/>
    <n v="0.75"/>
    <x v="5"/>
    <s v="yes"/>
    <x v="6"/>
    <n v="2249"/>
    <n v="5.9489999999999998"/>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5JPKPH3"/>
    <s v="Oneplus 163.8 Cm (65 Inches) U Series 4K Led Smart Android Tv 65U1S (Black)"/>
    <x v="712"/>
    <x v="1"/>
    <n v="61999"/>
    <x v="0"/>
    <n v="69999"/>
    <n v="4339868001"/>
    <n v="0.11"/>
    <x v="2"/>
    <s v="no"/>
    <x v="0"/>
    <n v="6753"/>
    <n v="10.8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95JQVC7N"/>
    <s v="Oneplus 138.7 Cm (55 Inches) U Series 4K Led Smart Android Tv 55U1S (Black)"/>
    <x v="713"/>
    <x v="1"/>
    <n v="42999"/>
    <x v="0"/>
    <n v="59999"/>
    <n v="2579897001"/>
    <n v="0.28000000000000003"/>
    <x v="3"/>
    <s v="no"/>
    <x v="0"/>
    <n v="6753"/>
    <n v="10.8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K14P86"/>
    <s v="Saiyam Stainless Steel Espresso Maker Stovetop Coffee Percolator Italian Coffee Maker Moka Pot (4 Cup - 200 Ml, Silver)"/>
    <x v="714"/>
    <x v="2"/>
    <n v="599"/>
    <x v="0"/>
    <n v="1299"/>
    <n v="778101"/>
    <n v="0.54"/>
    <x v="0"/>
    <s v="yes"/>
    <x v="1"/>
    <n v="590"/>
    <n v="4.79"/>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95PWLLY6"/>
    <s v="Crompton Hill Briz Deco 1200Mm (48 Inch) High Speed Designer Ceiling Fan (Smoked Brown)"/>
    <x v="715"/>
    <x v="2"/>
    <n v="1804"/>
    <x v="0"/>
    <n v="2380"/>
    <n v="4293520"/>
    <n v="0.24"/>
    <x v="3"/>
    <s v="no"/>
    <x v="9"/>
    <n v="15382"/>
    <n v="19.381999999999998"/>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95RTJH1M"/>
    <s v="Spigen Ez Fit Tempered Glass Screen Protector Guard For Iphone 14/13/13 Pro - 2 Pack"/>
    <x v="716"/>
    <x v="1"/>
    <n v="999"/>
    <x v="0"/>
    <n v="2899"/>
    <n v="2896101"/>
    <n v="0.66"/>
    <x v="7"/>
    <s v="yes"/>
    <x v="11"/>
    <n v="26603"/>
    <n v="31.2030000000000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5X38CJS"/>
    <s v="Brustro Copytinta Coloured Craft Paper A4 Size 80 Gsm Mixed Bright Colour 40 Sheets Pack (10 Cols X 4 Sheets) Double Side Color For Office Printing, Art And Craft."/>
    <x v="717"/>
    <x v="3"/>
    <n v="99"/>
    <x v="2"/>
    <n v="99"/>
    <n v="9801"/>
    <n v="0"/>
    <x v="6"/>
    <s v="no"/>
    <x v="2"/>
    <n v="388"/>
    <n v="4.6879999999999997"/>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95XCRDQW"/>
    <s v="Esquire Laundry Basket Brown, 50 Ltr Capacity(Plastic)"/>
    <x v="718"/>
    <x v="2"/>
    <n v="950"/>
    <x v="0"/>
    <n v="1599"/>
    <n v="1519050"/>
    <n v="0.41"/>
    <x v="1"/>
    <s v="no"/>
    <x v="2"/>
    <n v="5911"/>
    <n v="10.21099999999999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6MSW6CT"/>
    <s v="Sounce Fast Phone Charging Cable &amp; Data Sync Usb Cable Compatible For Iphone 13, 12,11, X, 8, 7, 6, 5, Ipad Air, Pro, Mini &amp; Ios Devices"/>
    <x v="719"/>
    <x v="0"/>
    <n v="199"/>
    <x v="2"/>
    <n v="1899"/>
    <n v="377901"/>
    <n v="0.9"/>
    <x v="8"/>
    <s v="yes"/>
    <x v="5"/>
    <n v="7928"/>
    <n v="11.827999999999999"/>
    <s v="Fast Charger&amp; Data Sync.-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 Sturdy &amp; Durable,The Jacket And Enforced Connector Made Of Tpe And Premium Copper, Are Resistant To Repeatedly Bending And Coiling.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96MSW6CT"/>
    <s v="Sounce Fast Phone Charging Cable &amp; Data Sync Usb Cable Compatible For Iphone 13, 12,11, X, 8, 7, 6, 5, Ipad Air, Pro, Mini &amp; Ios Devices"/>
    <x v="719"/>
    <x v="0"/>
    <n v="199"/>
    <x v="2"/>
    <n v="999"/>
    <n v="198801"/>
    <n v="0.8"/>
    <x v="5"/>
    <s v="yes"/>
    <x v="5"/>
    <n v="7928"/>
    <n v="11.827999999999999"/>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96MSW6CT"/>
    <s v="Sounce Fast Phone Charging Cable &amp; Data Sync Usb Cable Compatible For Iphone 13, 12,11, X, 8, 7, 6, 5, Ipad Air, Pro, Mini &amp; Ios Devices"/>
    <x v="719"/>
    <x v="0"/>
    <n v="199"/>
    <x v="2"/>
    <n v="999"/>
    <n v="198801"/>
    <n v="0.8"/>
    <x v="5"/>
    <s v="yes"/>
    <x v="5"/>
    <n v="7928"/>
    <n v="11.827999999999999"/>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6NTB9XT"/>
    <s v="Aquaguard Aura Ro+Uv+Uf+Taste Adjuster(Mtds) With Active Copper &amp; Zinc 7L Water Purifier,8 Stages Of Purification,Suitable For Borewell,Tanker,Municipal Water(Black) From Eureka Forbes"/>
    <x v="720"/>
    <x v="2"/>
    <n v="15999"/>
    <x v="0"/>
    <n v="24500"/>
    <n v="391975500"/>
    <n v="0.35"/>
    <x v="4"/>
    <s v="no"/>
    <x v="9"/>
    <n v="11206"/>
    <n v="15.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96TWZRJC"/>
    <s v="Sounce 360 Adjustable Mobile Phone Holder, Universal Phone Holder Clip Lazy Bracket Flexible Gooseneck Clamp Long Arms Mount For Mobile Tabletop Stand For Bedroom, Office, Bathroom, White"/>
    <x v="721"/>
    <x v="1"/>
    <n v="499"/>
    <x v="1"/>
    <n v="1899"/>
    <n v="947601"/>
    <n v="0.74"/>
    <x v="5"/>
    <s v="yes"/>
    <x v="0"/>
    <n v="1475"/>
    <n v="5.574999999999999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6VF5YYF"/>
    <s v="Boat Xtend Smartwatch With Alexa Built-In, 1.69‚Äù Hd Display, Multiple Watch Faces, Stress Monitor, Heart &amp; Spo2 Monitoring, 14 Sports Modes, Sleep Monitor, 5 Atm &amp; 7 Days Battery(Pitch Black)"/>
    <x v="722"/>
    <x v="1"/>
    <n v="2999"/>
    <x v="0"/>
    <n v="7990"/>
    <n v="23962010"/>
    <n v="0.62"/>
    <x v="7"/>
    <s v="yes"/>
    <x v="0"/>
    <n v="48449"/>
    <n v="52.54899999999999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96VF5YYF"/>
    <s v="Boat Xtend Smartwatch With Alexa Built-In, 1.69‚Äù Hd Display, Multiple Watch Faces, Stress Monitor, Heart &amp; Spo2 Monitoring, 14 Sports Modes, Sleep Monitor, 5 Atm &amp; 7 Days Battery(Pitch Black)"/>
    <x v="722"/>
    <x v="1"/>
    <n v="2999"/>
    <x v="0"/>
    <n v="7990"/>
    <n v="23962010"/>
    <n v="0.62"/>
    <x v="7"/>
    <s v="yes"/>
    <x v="0"/>
    <n v="48448"/>
    <n v="52.54800000000000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96YCN3SD"/>
    <s v="Lifelong Llek15 Electric Kettle 1.5L With Stainless Steel Body, Easy And Fast Boiling Of Water For Instant Noodles, Soup, Tea Etc. (1 Year Warranty, Silver)"/>
    <x v="723"/>
    <x v="2"/>
    <n v="549"/>
    <x v="0"/>
    <n v="1000"/>
    <n v="549000"/>
    <n v="0.45"/>
    <x v="1"/>
    <s v="no"/>
    <x v="7"/>
    <n v="1074"/>
    <n v="4.674000000000000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71DWFDT"/>
    <s v="Portronics Carpower Mini Car Charger With Dual Output, Fast Charging (Type C Pd 18W + Qc 3.0A) Compatible With All Smartphones(Black)"/>
    <x v="724"/>
    <x v="1"/>
    <n v="337"/>
    <x v="1"/>
    <n v="699"/>
    <n v="235563"/>
    <n v="0.52"/>
    <x v="0"/>
    <s v="yes"/>
    <x v="1"/>
    <n v="4969"/>
    <n v="9.1690000000000005"/>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972BQ2RS"/>
    <s v="Fire-Boltt India'S No 1 Smartwatch Brand Ring Bluetooth Calling With Spo2 &amp; 1.7‚Äù Metal Body With Blood Oxygen Monitoring, Continuous Heart Rate, Full Touch &amp; Multiple Watch Faces"/>
    <x v="725"/>
    <x v="1"/>
    <n v="2499"/>
    <x v="0"/>
    <n v="9999"/>
    <n v="24987501"/>
    <n v="0.75"/>
    <x v="5"/>
    <s v="yes"/>
    <x v="0"/>
    <n v="42139"/>
    <n v="46.239000000000004"/>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974G5Q2Y"/>
    <s v="Boat Laptop, Smartphone Type-C A400 Male Data Cable (Carbon Black)"/>
    <x v="726"/>
    <x v="0"/>
    <n v="273.10000000000002"/>
    <x v="1"/>
    <n v="999"/>
    <n v="272826.90000000002"/>
    <n v="0.73"/>
    <x v="5"/>
    <s v="yes"/>
    <x v="2"/>
    <n v="20850"/>
    <n v="25.150000000000002"/>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74H97TJ"/>
    <s v="Boat A 350 Type C Cable For Smartphone, Charging Adapter (1.5M, Carbon Black)"/>
    <x v="606"/>
    <x v="0"/>
    <n v="299"/>
    <x v="1"/>
    <n v="799"/>
    <n v="238901"/>
    <n v="0.63"/>
    <x v="7"/>
    <s v="yes"/>
    <x v="4"/>
    <n v="28791"/>
    <n v="33.191000000000003"/>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977CGNJJ"/>
    <s v="Agaro Royal Stand 1000W Mixer With 5L Ss Bowl And 8 Speed Setting, Includes Whisking Cone, Mixing Beater &amp; Dough Hook, And Splash Guard, 2 Years Warranty, (Black), Medium (33554)"/>
    <x v="727"/>
    <x v="2"/>
    <n v="5999"/>
    <x v="0"/>
    <n v="11495"/>
    <n v="68958505"/>
    <n v="0.48"/>
    <x v="1"/>
    <s v="no"/>
    <x v="2"/>
    <n v="534"/>
    <n v="4.8339999999999996"/>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78V2CP6"/>
    <s v="Cubetek 3 In 1 Lcd Display V5.0 Bluetooth Transmitter Receiver, Bypass Audio Adapter With Aux, Optical, Dual Link Support For Tv, Home Stereo, Pc, Headphones, Speakers, Model: Cb-Bt27"/>
    <x v="728"/>
    <x v="1"/>
    <n v="1990"/>
    <x v="0"/>
    <n v="3100"/>
    <n v="6169000"/>
    <n v="0.36"/>
    <x v="4"/>
    <s v="no"/>
    <x v="9"/>
    <n v="897"/>
    <n v="4.8970000000000002"/>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7C564GC"/>
    <s v="Rts [2 Pack] Mini Usb C Type C Adapter Plug, Type C Female To Usb A Male Charger Charging Cable Adapter Converter Compatible For Iphone, Samsung S20 Ultra/S21/S10/S8/S9/Macbook Pro Ipad Silver"/>
    <x v="729"/>
    <x v="0"/>
    <n v="294"/>
    <x v="1"/>
    <n v="4999"/>
    <n v="1469706"/>
    <n v="0.94"/>
    <x v="9"/>
    <s v="yes"/>
    <x v="2"/>
    <n v="4426"/>
    <n v="8.7259999999999991"/>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97JQ1J5G"/>
    <s v="Zebronics Zeb-90Hb Usb Hub, 4 Ports, Pocket Sized, Plug &amp; Play, For Laptop &amp; Computers"/>
    <x v="730"/>
    <x v="0"/>
    <n v="179"/>
    <x v="2"/>
    <n v="499"/>
    <n v="89321"/>
    <n v="0.64"/>
    <x v="7"/>
    <s v="yes"/>
    <x v="12"/>
    <n v="9385"/>
    <n v="12.7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97JVLW3L"/>
    <s v="Irusu Play Vr Plus Virtual Reality Headset With Headphones For Gaming (Black)"/>
    <x v="731"/>
    <x v="1"/>
    <n v="2699"/>
    <x v="0"/>
    <n v="3500"/>
    <n v="9446500"/>
    <n v="0.23"/>
    <x v="3"/>
    <s v="no"/>
    <x v="8"/>
    <n v="621"/>
    <n v="4.1210000000000004"/>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7MKZHNV"/>
    <s v="Racold Pronto Pro 3Litres 3Kw Vertical Instant Water Heater (Geyser)"/>
    <x v="732"/>
    <x v="2"/>
    <n v="2949"/>
    <x v="0"/>
    <n v="4849"/>
    <n v="14299701"/>
    <n v="0.39"/>
    <x v="4"/>
    <s v="no"/>
    <x v="1"/>
    <n v="7968"/>
    <n v="12.167999999999999"/>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97R25DP7"/>
    <s v="Noise Colorfit Pulse Smartwatch With 3.56 Cm (1.4&quot;) Full Touch Hd Display, Spo2, Heart Rate, Sleep Monitors &amp; 10-Day Battery - Jet Black"/>
    <x v="733"/>
    <x v="1"/>
    <n v="1599"/>
    <x v="0"/>
    <n v="4999"/>
    <n v="7993401"/>
    <n v="0.68"/>
    <x v="7"/>
    <s v="yes"/>
    <x v="9"/>
    <n v="67951"/>
    <n v="71.950999999999993"/>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R25DP7"/>
    <s v="Noise Colorfit Pulse Smartwatch With 3.56 Cm (1.4&quot;) Full Touch Hd Display, Spo2, Heart Rate, Sleep Monitors &amp; 10-Day Battery - Jet Black"/>
    <x v="733"/>
    <x v="1"/>
    <n v="1599"/>
    <x v="0"/>
    <n v="4999"/>
    <n v="7993401"/>
    <n v="0.68"/>
    <x v="7"/>
    <s v="yes"/>
    <x v="9"/>
    <n v="67950"/>
    <n v="71.95"/>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7R2V1W8"/>
    <s v="Bajaj Splendora 3 Litre 3Kw Iwh Instant Water Heater (Geyser), White"/>
    <x v="734"/>
    <x v="2"/>
    <n v="2599"/>
    <x v="0"/>
    <n v="5890"/>
    <n v="15308110"/>
    <n v="0.56000000000000005"/>
    <x v="0"/>
    <s v="yes"/>
    <x v="0"/>
    <n v="21783"/>
    <n v="25.88300000000000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7R3XH9R"/>
    <s v="Bajaj New Shakti Neo 25L Vertical Storage Water Heater (Geyser 25 Litres) 4 Star Bee Rated Heater For Water Heating With Titanium Armour, Swirl Flow Technology, Glasslined Tank(White), 1 Yr Warranty"/>
    <x v="735"/>
    <x v="2"/>
    <n v="6299"/>
    <x v="0"/>
    <n v="15270"/>
    <n v="96185730"/>
    <n v="0.59"/>
    <x v="0"/>
    <s v="yes"/>
    <x v="0"/>
    <n v="3233"/>
    <n v="7.333000000000000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97R45BH8"/>
    <s v="Bajaj New Shakti Neo 15L Vertical Storage Water Heater (Geyser 15 Litres) 4 Star Bee Rated Heater For Water Heating With Titanium Armour, Swirl Flow Technology, Glasslined Tank (White), 1 Yr Warranty"/>
    <x v="735"/>
    <x v="2"/>
    <n v="5499"/>
    <x v="0"/>
    <n v="13150"/>
    <n v="72311850"/>
    <n v="0.57999999999999996"/>
    <x v="0"/>
    <s v="yes"/>
    <x v="1"/>
    <n v="6398"/>
    <n v="10.597999999999999"/>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7R4D42G"/>
    <s v="Bajaj New Shakti Neo 10L Vertical Storage Water Heater (Geyser 10 Litres) 4 Star Bee Rated Heater For Water Heating With Titanium Armour, Swirl Flow Technology, Glasslined Tank(White), 1 Yr Warranty"/>
    <x v="735"/>
    <x v="2"/>
    <n v="4999"/>
    <x v="0"/>
    <n v="9650"/>
    <n v="48240350"/>
    <n v="0.48"/>
    <x v="1"/>
    <s v="no"/>
    <x v="1"/>
    <n v="1772"/>
    <n v="5.9720000000000004"/>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97RJ867P"/>
    <s v="Philips Digital Air Fryer Hd9252/90 With Touch Panel, Uses Up To 90% Less Fat, 7 Pre-Set Menu, 1400W, 4.1 Liter, With Rapid Air Technology (Black), Large"/>
    <x v="736"/>
    <x v="2"/>
    <n v="8799"/>
    <x v="0"/>
    <n v="11595"/>
    <n v="102024405"/>
    <n v="0.24"/>
    <x v="3"/>
    <s v="no"/>
    <x v="4"/>
    <n v="2981"/>
    <n v="7.3810000000000002"/>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7RN7BBK"/>
    <s v="Kitchen Kit Electric Kettle, 1.8L Stainless Steel Tea Kettle, Fast Boil Water Warmer With Auto Shut Off And Boil Dry Protection Tech"/>
    <x v="737"/>
    <x v="2"/>
    <n v="479"/>
    <x v="1"/>
    <n v="1999"/>
    <n v="957521"/>
    <n v="0.76"/>
    <x v="5"/>
    <s v="yes"/>
    <x v="12"/>
    <n v="1066"/>
    <n v="4.4660000000000002"/>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XJQZ8H"/>
    <s v="Cookwell Bullet Mixer Grinder (5 Jars, 3 Blades, Silver)"/>
    <x v="738"/>
    <x v="2"/>
    <n v="2464"/>
    <x v="0"/>
    <n v="6000"/>
    <n v="14784000"/>
    <n v="0.59"/>
    <x v="0"/>
    <s v="yes"/>
    <x v="0"/>
    <n v="8866"/>
    <n v="12.965999999999999"/>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7ZQTDVZ"/>
    <s v="7Seven¬Æ Tcl Remote Control Smart Tv Rc802V Remote Compatible For Tcl Tv Remote Original 55Ep680 40A325 49S6500 55P8S 55P8 50P8 65P8 40S6500 43S6500Fs 49S6800Fs 49S6800 49S6510Fs(Without Voice Function/Google Assistant And Non-Bluetooth Remote)"/>
    <x v="739"/>
    <x v="1"/>
    <n v="399"/>
    <x v="1"/>
    <n v="899"/>
    <n v="358701"/>
    <n v="0.56000000000000005"/>
    <x v="0"/>
    <s v="yes"/>
    <x v="12"/>
    <n v="431"/>
    <n v="3.8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81XSZJ7"/>
    <s v="Crossvolt Compatible Dash/Warp Data Sync Fast Charging Cable Supported For All C Type Devices (Cable)"/>
    <x v="740"/>
    <x v="0"/>
    <n v="299"/>
    <x v="1"/>
    <n v="999"/>
    <n v="298701"/>
    <n v="0.7"/>
    <x v="7"/>
    <s v="yes"/>
    <x v="2"/>
    <n v="766"/>
    <n v="5.0659999999999998"/>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989W6J2F"/>
    <s v="Enem Sealing Machine | 12 Inch (300 Mm) | 1 Year Warranty | Full Customer Support | Beep Sound Function | Plastic Packing Machine | Plastic Bag Sealing Machine | Heat Sealer Machine | Plastic Sealing Machine | Blue | Made In India"/>
    <x v="741"/>
    <x v="2"/>
    <n v="1595"/>
    <x v="0"/>
    <n v="1799"/>
    <n v="2869405"/>
    <n v="0.11"/>
    <x v="2"/>
    <s v="no"/>
    <x v="9"/>
    <n v="2877"/>
    <n v="6.8769999999999998"/>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98JYT4SY"/>
    <s v="Zebronics Zeb-Jaguar Wireless Mouse, 2.4Ghz With Usb Nano Receiver, High Precision Optical Tracking, 4 Buttons, Plug &amp; Play, Ambidextrous, For Pc/Mac/Laptop (Black+Grey)"/>
    <x v="742"/>
    <x v="0"/>
    <n v="399"/>
    <x v="1"/>
    <n v="1190"/>
    <n v="474810"/>
    <n v="0.66"/>
    <x v="7"/>
    <s v="yes"/>
    <x v="0"/>
    <n v="2809"/>
    <n v="6.908999999999999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8K3H92Z"/>
    <s v="Tp-Link Usb Bluetooth Adapter For Pc, 5.0 Bluetooth Dongle Receiver (Ub500) Supports Windows 11/10/8.1/7 For Desktop, Laptop, Mouse, Keyboard, Printers, Headsets, Speakers, Ps4/ Xbox Controllers"/>
    <x v="743"/>
    <x v="0"/>
    <n v="599"/>
    <x v="0"/>
    <n v="899"/>
    <n v="538501"/>
    <n v="0.33"/>
    <x v="4"/>
    <s v="no"/>
    <x v="2"/>
    <n v="95116"/>
    <n v="99.415999999999997"/>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8LCVYPW"/>
    <s v="Dealfreez Case Compatible For Fire Tv Stick 4K All Alexa Voice Remote Shockproof Silicone Anti-Lost Cover With Loop (C-Black)"/>
    <x v="744"/>
    <x v="1"/>
    <n v="349"/>
    <x v="1"/>
    <n v="999"/>
    <n v="348651"/>
    <n v="0.65"/>
    <x v="7"/>
    <s v="yes"/>
    <x v="1"/>
    <n v="513"/>
    <n v="4.713000000000000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8NS6PVG"/>
    <s v="Ambrane Unbreakable 60W / 3A Fast Charging 1.5M Braided Type C Cable For Smartphones, Tablets, Laptops &amp; Other Type C Devices, Pd Technology, 480Mbps Data Sync, Quick Charge 3.0 (Rct15A, Black)"/>
    <x v="452"/>
    <x v="0"/>
    <n v="199"/>
    <x v="2"/>
    <n v="349"/>
    <n v="69451"/>
    <n v="0.43"/>
    <x v="1"/>
    <s v="no"/>
    <x v="9"/>
    <n v="43994"/>
    <n v="47.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8NS6PVG"/>
    <s v="Ambrane Unbreakable 60W / 3A Fast Charging 1.5M Braided Type C Cable For Smartphones, Tablets, Laptops &amp; Other Type C Devices, Pd Technology, 480Mbps Data Sync, Quick Charge 3.0 (Rct15A, Black)"/>
    <x v="452"/>
    <x v="0"/>
    <n v="199"/>
    <x v="2"/>
    <n v="349"/>
    <n v="69451"/>
    <n v="0.43"/>
    <x v="1"/>
    <s v="no"/>
    <x v="9"/>
    <n v="43994"/>
    <n v="47.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8NS6PVG"/>
    <s v="Ambrane Unbreakable 60W / 3A Fast Charging 1.5M Braided Type C Cable For Smartphones, Tablets, Laptops &amp; Other Type C Devices, Pd Technology, 480Mbps Data Sync, Quick Charge 3.0 (Rct15A, Black)"/>
    <x v="452"/>
    <x v="0"/>
    <n v="199"/>
    <x v="2"/>
    <n v="349"/>
    <n v="69451"/>
    <n v="0.43"/>
    <x v="1"/>
    <s v="no"/>
    <x v="9"/>
    <n v="43993"/>
    <n v="47.993000000000002"/>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98QXR9X2"/>
    <s v="Ambrane 27000Mah Power Bank, 20W Fast Charging, Triple Output, Type C Pd (Input &amp; Output), Quick Charge, Li-Polymer, Multi-Layer Protection For Iphone, Smartphones &amp; Other Devices (Stylo Pro, Black)"/>
    <x v="745"/>
    <x v="1"/>
    <n v="2499"/>
    <x v="0"/>
    <n v="2999"/>
    <n v="7494501"/>
    <n v="0.17"/>
    <x v="2"/>
    <s v="no"/>
    <x v="0"/>
    <n v="3156"/>
    <n v="7.2560000000000002"/>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98R25TGC"/>
    <s v="Noise Buds Vs201 V2 In-Ear Truly Wireless Earbuds With Dual Equalizer | With Mic | Total 14-Hour Playtime | Full Touch Control | Ipx5 Water Resistance And Bluetooth V5.1 (Olive Green)"/>
    <x v="746"/>
    <x v="1"/>
    <n v="1299"/>
    <x v="0"/>
    <n v="2999"/>
    <n v="3895701"/>
    <n v="0.56999999999999995"/>
    <x v="0"/>
    <s v="yes"/>
    <x v="10"/>
    <n v="14629"/>
    <n v="18.428999999999998"/>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98T9CJVQ"/>
    <s v="Sui Generis Electric Handheld Milk Wand Mixer Frother For Latte Coffee Hot Milk, Milk Frother, Electric Coffee Beater, Egg Beater, Latte Maker, Mini Hand Blender Cappuccino Maker (Multicolor)"/>
    <x v="747"/>
    <x v="2"/>
    <n v="210"/>
    <x v="1"/>
    <n v="699"/>
    <n v="146790"/>
    <n v="0.7"/>
    <x v="7"/>
    <s v="yes"/>
    <x v="6"/>
    <n v="74"/>
    <n v="3.7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98TV3L96"/>
    <s v="Electvision Remote Control For Led Smart Tv Compatible With Vu Smart Led (Without Voice)"/>
    <x v="748"/>
    <x v="1"/>
    <n v="349"/>
    <x v="1"/>
    <n v="1999"/>
    <n v="697651"/>
    <n v="0.83"/>
    <x v="8"/>
    <s v="yes"/>
    <x v="10"/>
    <n v="197"/>
    <n v="3.996999999999999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9939XJX8"/>
    <s v="Tvara Lcd Writing Tablet, 8.5&quot; Inch Colorful Toddler Doodle Board Drawing Tablet, Erasable Reusable Electronic Drawing Pads, Educational And Learning Tool For 3-6 Years Old Boy And Girls Mix Colors"/>
    <x v="657"/>
    <x v="0"/>
    <n v="354"/>
    <x v="1"/>
    <n v="1500"/>
    <n v="531000"/>
    <n v="0.76"/>
    <x v="5"/>
    <s v="yes"/>
    <x v="9"/>
    <n v="1026"/>
    <n v="5.0259999999999998"/>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93BB11X"/>
    <s v="Ambrane 10000Mah Slim Power Bank, 20W Fast Charging, Dual Output, Type C Pd (Input &amp; Output), Quick Charge, Li-Polymer, Multi-Layer Protection For Iphone, Anrdoid &amp; Other Devices (Stylo 10K, Black)"/>
    <x v="749"/>
    <x v="1"/>
    <n v="999"/>
    <x v="0"/>
    <n v="1599"/>
    <n v="1597401"/>
    <n v="0.38"/>
    <x v="4"/>
    <s v="no"/>
    <x v="9"/>
    <n v="7222"/>
    <n v="11.2220000000000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94GFWBH"/>
    <s v="Lapster 1.5 Mtr Usb 2.0 Type A Male To Usb A Male Cable For Computer And Laptop"/>
    <x v="750"/>
    <x v="0"/>
    <n v="139"/>
    <x v="2"/>
    <n v="999"/>
    <n v="138861"/>
    <n v="0.86"/>
    <x v="8"/>
    <s v="yes"/>
    <x v="9"/>
    <n v="1313"/>
    <n v="5.312999999999999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994GFWBH"/>
    <s v="Lapster 1.5 Mtr Usb 2.0 Type A Male To Usb A Male Cable For Computer And Laptop"/>
    <x v="750"/>
    <x v="0"/>
    <n v="139"/>
    <x v="2"/>
    <n v="999"/>
    <n v="138861"/>
    <n v="0.86"/>
    <x v="8"/>
    <s v="yes"/>
    <x v="9"/>
    <n v="1313"/>
    <n v="5.312999999999999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994GP1CX"/>
    <s v="Ls Lapster Quality Assured Universal Silicone 15.6&quot; Keyboard Protector Skin|| Keyboard Dust Cover|| Keyboard Skin For 15.6&quot; Laptop| 15.6&quot; Keyguard| (3.93 X 11.81 X 0.39 Inches)"/>
    <x v="751"/>
    <x v="0"/>
    <n v="115"/>
    <x v="2"/>
    <n v="999"/>
    <n v="114885"/>
    <n v="0.88"/>
    <x v="8"/>
    <s v="yes"/>
    <x v="13"/>
    <n v="5692"/>
    <n v="8.9920000000000009"/>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99FDW2ZF"/>
    <s v="Maharaja Whiteline Nano Carbon Neo, 500 Watts Room Heater (Black, White), Standard (5200100986)"/>
    <x v="752"/>
    <x v="2"/>
    <n v="1235"/>
    <x v="0"/>
    <n v="1499"/>
    <n v="1851265"/>
    <n v="0.18"/>
    <x v="2"/>
    <s v="no"/>
    <x v="0"/>
    <n v="203"/>
    <n v="4.3029999999999999"/>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99K9ZX65"/>
    <s v="Hisense 108 Cm (43 Inches) 4K Ultra Hd Smart Certified Android Led Tv 43A6Ge (Black)"/>
    <x v="753"/>
    <x v="1"/>
    <n v="20990"/>
    <x v="0"/>
    <n v="44990"/>
    <n v="944340100"/>
    <n v="0.53"/>
    <x v="0"/>
    <s v="yes"/>
    <x v="0"/>
    <n v="1259"/>
    <n v="5.3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99PR2GQJ"/>
    <s v="Homepack 750W Radiant Room Home Office Heaters For Winter"/>
    <x v="754"/>
    <x v="2"/>
    <n v="649"/>
    <x v="0"/>
    <n v="999"/>
    <n v="648351"/>
    <n v="0.35"/>
    <x v="4"/>
    <s v="no"/>
    <x v="10"/>
    <n v="49"/>
    <n v="3.8489999999999998"/>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99S26HWG"/>
    <s v="Classmate Pulse 1 Subject Notebook - 240Mm X 180Mm , Soft Cover, 180 Pages, Single Line, Pack Of 4"/>
    <x v="755"/>
    <x v="3"/>
    <n v="300"/>
    <x v="1"/>
    <n v="300"/>
    <n v="90000"/>
    <n v="0"/>
    <x v="6"/>
    <s v="no"/>
    <x v="1"/>
    <n v="419"/>
    <n v="4.618999999999999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99SD8PRP"/>
    <s v="Lenovo 130 Wireless Compact Mouse, 1K Dpi Optical Sensor, 2.4Ghz Wireless Nanousb, 10M Range, 3Button(Left,Right,Scroll) Upto 3M Left/Right Clicks, 10 Month Battery, Ambidextrous, Ergonomic Gy51C12380"/>
    <x v="756"/>
    <x v="0"/>
    <n v="579"/>
    <x v="0"/>
    <n v="1090"/>
    <n v="631110"/>
    <n v="0.47"/>
    <x v="1"/>
    <s v="no"/>
    <x v="4"/>
    <n v="3482"/>
    <n v="7.8820000000000006"/>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9Z83VRC"/>
    <s v="Wipro Vesta Electric Egg Boiler, 360 Watts, 3 Boiling Modes, Stainless Steel Body And Heating Plate, Boils Up To 7 Eggs At A Time, Automatic Shut Down, White, Standard (Vb021070)"/>
    <x v="757"/>
    <x v="2"/>
    <n v="1052"/>
    <x v="0"/>
    <n v="1790"/>
    <n v="1883080"/>
    <n v="0.41"/>
    <x v="1"/>
    <s v="no"/>
    <x v="2"/>
    <n v="1404"/>
    <n v="5.7039999999999997"/>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9B125CFJ"/>
    <s v="7Seven¬Æ Compatible For Mi Tv Remote Control Original Suitable With Smart Android 4K Led Non Voice Command Xiaomi Redmi Remote Of 4A Model 32 43 55 65 Inches"/>
    <x v="625"/>
    <x v="1"/>
    <n v="349"/>
    <x v="1"/>
    <n v="799"/>
    <n v="278851"/>
    <n v="0.56000000000000005"/>
    <x v="0"/>
    <s v="yes"/>
    <x v="7"/>
    <n v="323"/>
    <n v="3.9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B9SPC7F"/>
    <s v="Pc Square Laptop Tabletop Stand/ Computer Tablet Stand 6 Angles Adjustable Aluminum Ergonomic Foldable Portable Desktop Holder Compatible With Macbook, Hp, Dell, Lenovo &amp; All Other Notebook (Silver)"/>
    <x v="758"/>
    <x v="0"/>
    <n v="499"/>
    <x v="1"/>
    <n v="1299"/>
    <n v="648201"/>
    <n v="0.62"/>
    <x v="7"/>
    <s v="yes"/>
    <x v="0"/>
    <n v="2740"/>
    <n v="6.84"/>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BCNQ9R2"/>
    <s v="Dyazo Usb 3.0 Type C Female To Usb A Male Connector/Converter/Adapter Compatible For Samsung Galaxy Note S 20 10 Plus Ultra,Google Pixel 4 5 3 2 &amp; Other Type-C Devices"/>
    <x v="759"/>
    <x v="1"/>
    <n v="139"/>
    <x v="2"/>
    <n v="499"/>
    <n v="69361"/>
    <n v="0.72"/>
    <x v="5"/>
    <s v="yes"/>
    <x v="1"/>
    <n v="4971"/>
    <n v="9.1709999999999994"/>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9BF8JBWX"/>
    <s v="Lava A1 Josh 21(Blue Silver) -Dual Sim,Call Blink Notification,Military Grade Certified With 4 Day Battery Backup, Keypad Mobile"/>
    <x v="760"/>
    <x v="1"/>
    <n v="1055"/>
    <x v="0"/>
    <n v="1249"/>
    <n v="1317695"/>
    <n v="0.16"/>
    <x v="2"/>
    <s v="no"/>
    <x v="10"/>
    <n v="2352"/>
    <n v="6.151999999999999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BL2KHQW"/>
    <s v="Kent Powp-Sediment Filter 10'' Thread Wcap"/>
    <x v="761"/>
    <x v="2"/>
    <n v="231"/>
    <x v="1"/>
    <n v="260"/>
    <n v="60060"/>
    <n v="0.11"/>
    <x v="2"/>
    <s v="no"/>
    <x v="0"/>
    <n v="490"/>
    <n v="4.59"/>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9BN2NPBD"/>
    <s v="Digitek¬Æ (Drl-14C) Professional (31Cm) Dual Temperature Led Ring Light With Tripod Stand &amp; Mini Tripod For Youtube, Photo-Shoot, Video Shoot, Live Stream, Makeup, Vlogging &amp; More"/>
    <x v="762"/>
    <x v="1"/>
    <n v="1699"/>
    <x v="0"/>
    <n v="3495"/>
    <n v="5938005"/>
    <n v="0.51"/>
    <x v="0"/>
    <s v="yes"/>
    <x v="0"/>
    <n v="14371"/>
    <n v="18.4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9BNXQ6BR"/>
    <s v="Noise Colorfit Ultra Se Smart Watch With 1.75&quot;(4.3Cm) Hd Display, Aluminium Alloy Body, 60 Sports Modes, Spo2, Lightweight, Stock Market Info, Calls &amp; Sms Reply (Vintage Brown)"/>
    <x v="707"/>
    <x v="1"/>
    <n v="2799"/>
    <x v="0"/>
    <n v="6499"/>
    <n v="18190701"/>
    <n v="0.56999999999999995"/>
    <x v="0"/>
    <s v="yes"/>
    <x v="0"/>
    <n v="38879"/>
    <n v="42.97899999999999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BVCVTBC"/>
    <s v="Redragon K617 Fizz 60% Wired Rgb Gaming Keyboard, 61 Keys Compact Mechanical Keyboard W/White And Grey Color Keycaps, Linear Red Switch, Pro Driver/Software Supported"/>
    <x v="763"/>
    <x v="0"/>
    <n v="2649"/>
    <x v="0"/>
    <n v="3499"/>
    <n v="9268851"/>
    <n v="0.24"/>
    <x v="3"/>
    <s v="no"/>
    <x v="3"/>
    <n v="1271"/>
    <n v="5.770999999999999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9BW2GP18"/>
    <s v="Croma 3A Fast Charge 1M Type-C To All Type-C Phones Sync And Charge Cable, Made In India, 480Mbps Data Transfer Rate, Tested Durability With 8000+ Bends (12 Months Warranty) - Crcma0106Stc10, Black"/>
    <x v="764"/>
    <x v="0"/>
    <n v="129"/>
    <x v="2"/>
    <n v="1000"/>
    <n v="129000"/>
    <n v="0.87"/>
    <x v="8"/>
    <s v="yes"/>
    <x v="5"/>
    <n v="295"/>
    <n v="4.1950000000000003"/>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BW334ML"/>
    <s v="Dealfreez Case Compatible With Fire Tv Stick 3Rd Gen 2021 Full Wrap Silicone Remote Cover Anti-Lost With Loop (D-Black)"/>
    <x v="744"/>
    <x v="1"/>
    <n v="349"/>
    <x v="1"/>
    <n v="1499"/>
    <n v="523151"/>
    <n v="0.77"/>
    <x v="5"/>
    <s v="yes"/>
    <x v="2"/>
    <n v="4145"/>
    <n v="8.4450000000000003"/>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9C635BMM"/>
    <s v="Cotbolt Silicone Case Cover Compatible For Samsung Bn59-01312A Qled 8K 4K Smart Tv Remote Shockproof Protective Remote Cover (Black)"/>
    <x v="765"/>
    <x v="1"/>
    <n v="349"/>
    <x v="1"/>
    <n v="999"/>
    <n v="348651"/>
    <n v="0.65"/>
    <x v="7"/>
    <s v="yes"/>
    <x v="9"/>
    <n v="839"/>
    <n v="4.8390000000000004"/>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C6FML9B"/>
    <s v="Duracell Micro Usb 3A Braided Sync &amp; Fast Charging Cable, 3.9 Feet (1.2M). Supports Qc 2.0/3.0 Charging, High Speed Data Transmission - Black"/>
    <x v="766"/>
    <x v="0"/>
    <n v="320"/>
    <x v="1"/>
    <n v="599"/>
    <n v="191680"/>
    <n v="0.47"/>
    <x v="1"/>
    <s v="no"/>
    <x v="0"/>
    <n v="491"/>
    <n v="4.5909999999999993"/>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C6H53KH"/>
    <s v="Duracell Type-C To Micro 1.2M Braided Sync &amp; Charge Cable, Usb C To Micro Fast Charge Compatible For Fast Data Transmission (Black)"/>
    <x v="767"/>
    <x v="0"/>
    <n v="368"/>
    <x v="1"/>
    <n v="699"/>
    <n v="257232"/>
    <n v="0.47"/>
    <x v="1"/>
    <s v="no"/>
    <x v="1"/>
    <n v="387"/>
    <n v="4.586999999999999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C6HWG18"/>
    <s v="Duracell Type C To Type C 5A (100W) Braided Sync &amp; Fast Charging Cable, 3.9 Feet (1.2M). Usb C To C Cable, Supports Pd &amp; Qc 3.0 Charging, 5 Gbps Data Transmission ‚Äì Black"/>
    <x v="768"/>
    <x v="0"/>
    <n v="970"/>
    <x v="0"/>
    <n v="1999"/>
    <n v="1939030"/>
    <n v="0.51"/>
    <x v="0"/>
    <s v="yes"/>
    <x v="1"/>
    <n v="462"/>
    <n v="4.661999999999999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C6HWG18"/>
    <s v="Duracell Type C To Type C 5A (100W) Braided Sync &amp; Fast Charging Cable, 3.9 Feet (1.2M). Usb C To C Cable, Supports Pd &amp; Qc 3.0 Charging, 5 Gbps Data Transmission ‚Äì Black"/>
    <x v="768"/>
    <x v="0"/>
    <n v="970"/>
    <x v="0"/>
    <n v="1999"/>
    <n v="1939030"/>
    <n v="0.51"/>
    <x v="0"/>
    <s v="yes"/>
    <x v="1"/>
    <n v="462"/>
    <n v="4.661999999999999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9C6HXFC1"/>
    <s v="Duracell Usb Lightning Apple Certified (Mfi) Braided Sync &amp; Charge Cable For Iphone, Ipad And Ipod. Fast Charging Lightning Cable, 3.9 Feet (1.2M) - Black"/>
    <x v="769"/>
    <x v="0"/>
    <n v="970"/>
    <x v="0"/>
    <n v="1799"/>
    <n v="1745030"/>
    <n v="0.46"/>
    <x v="1"/>
    <s v="no"/>
    <x v="3"/>
    <n v="815"/>
    <n v="5.314999999999999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C6HXFC1"/>
    <s v="Duracell Usb Lightning Apple Certified (Mfi) Braided Sync &amp; Charge Cable For Iphone, Ipad And Ipod. Fast Charging Lightning Cable, 3.9 Feet (1.2M) - Black"/>
    <x v="769"/>
    <x v="0"/>
    <n v="970"/>
    <x v="0"/>
    <n v="1799"/>
    <n v="1745030"/>
    <n v="0.46"/>
    <x v="1"/>
    <s v="no"/>
    <x v="3"/>
    <n v="815"/>
    <n v="5.314999999999999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9C6HXFC1"/>
    <s v="Duracell Usb Lightning Apple Certified (Mfi) Braided Sync &amp; Charge Cable For Iphone, Ipad And Ipod. Fast Charging Lightning Cable, 3.9 Feet (1.2M) - Black"/>
    <x v="769"/>
    <x v="0"/>
    <n v="970"/>
    <x v="0"/>
    <n v="1799"/>
    <n v="1745030"/>
    <n v="0.46"/>
    <x v="1"/>
    <s v="no"/>
    <x v="3"/>
    <n v="815"/>
    <n v="5.314999999999999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9CGLY5CX"/>
    <s v="Crompton Insta Comfort Heater 2000 Watts Heat Convector With Adjustable Thermostats, Hybrid Cyan, Standard (‚Äéacgrh- Instacomfort)"/>
    <x v="770"/>
    <x v="2"/>
    <n v="1959"/>
    <x v="0"/>
    <n v="2400"/>
    <n v="4701600"/>
    <n v="0.18"/>
    <x v="2"/>
    <s v="no"/>
    <x v="9"/>
    <n v="237"/>
    <n v="4.237000000000000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CKSYBLR"/>
    <s v="Instacuppa Rechargeable Mini Electric Chopper - Stainless Steel Blades, One Touch Operation, For Mincing Garlic, Ginger, Onion, Vegetable, Meat, Nuts, (White, 250 Ml, Pack Of 1, 45 Watts)"/>
    <x v="771"/>
    <x v="2"/>
    <n v="999"/>
    <x v="0"/>
    <n v="1499"/>
    <n v="1497501"/>
    <n v="0.33"/>
    <x v="4"/>
    <s v="no"/>
    <x v="0"/>
    <n v="1646"/>
    <n v="5.745999999999999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9CMM3VGK"/>
    <s v="Ambrane 60W / 3A Type C Fast Charging Unbreakable 1.5M L Shaped Braided Cable, Pd Technology, 480Mbps Data Transfer For Smartphones, Tablet, Laptops &amp; Other Type C Devices (Ablc10, Black)"/>
    <x v="772"/>
    <x v="0"/>
    <n v="179"/>
    <x v="2"/>
    <n v="499"/>
    <n v="89321"/>
    <n v="0.64"/>
    <x v="7"/>
    <s v="yes"/>
    <x v="9"/>
    <n v="1934"/>
    <n v="5.934000000000000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9CMM3VGK"/>
    <s v="Ambrane 60W / 3A Type C Fast Charging Unbreakable 1.5M L Shaped Braided Cable, Pd Technology, 480Mbps Data Transfer For Smartphones, Tablet, Laptops &amp; Other Type C Devices (Ablc10, Black)"/>
    <x v="772"/>
    <x v="0"/>
    <n v="179"/>
    <x v="2"/>
    <n v="499"/>
    <n v="89321"/>
    <n v="0.64"/>
    <x v="7"/>
    <s v="yes"/>
    <x v="9"/>
    <n v="1933"/>
    <n v="5.9329999999999998"/>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9CMP1SC8"/>
    <s v="Ambrane 2 In 1 Type-C &amp; Micro Usb Cable With 60W / 3A Fast Charging, 480 Mbps High Data, Pd Technology &amp; Quick Charge 3.0, Compatible With All Type-C &amp; Micro Usb Devices (Abdc-10, Black)"/>
    <x v="773"/>
    <x v="0"/>
    <n v="199"/>
    <x v="2"/>
    <n v="499"/>
    <n v="99301"/>
    <n v="0.6"/>
    <x v="0"/>
    <s v="yes"/>
    <x v="0"/>
    <n v="602"/>
    <n v="4.7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CMP1SC8"/>
    <s v="Ambrane 2 In 1 Type-C &amp; Micro Usb Cable With 60W / 3A Fast Charging, 480 Mbps High Data, Pd Technology &amp; Quick Charge 3.0, Compatible With All Type-C &amp; Micro Usb Devices (Abdc-10, Black)"/>
    <x v="773"/>
    <x v="0"/>
    <n v="199"/>
    <x v="2"/>
    <n v="499"/>
    <n v="99301"/>
    <n v="0.6"/>
    <x v="0"/>
    <s v="yes"/>
    <x v="0"/>
    <n v="602"/>
    <n v="4.7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CMP1SC8"/>
    <s v="Ambrane 2 In 1 Type-C &amp; Micro Usb Cable With 60W / 3A Fast Charging, 480 Mbps High Data, Pd Technology &amp; Quick Charge 3.0, Compatible With All Type-C &amp; Micro Usb Devices (Abdc-10, Black)"/>
    <x v="773"/>
    <x v="0"/>
    <n v="199"/>
    <x v="2"/>
    <n v="499"/>
    <n v="99301"/>
    <n v="0.6"/>
    <x v="0"/>
    <s v="yes"/>
    <x v="0"/>
    <n v="602"/>
    <n v="4.7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CMQRQM6"/>
    <s v="Ambrane Fast 100W Output Cable With Type-C To Type-C For Mobile, Laptop, Macbook &amp; Table Charging, 480Mbps Data Sync Speed, Braided Cable, 1.5M Length (Abcc-100, Black-Grey)"/>
    <x v="774"/>
    <x v="0"/>
    <n v="499"/>
    <x v="1"/>
    <n v="899"/>
    <n v="448601"/>
    <n v="0.44"/>
    <x v="1"/>
    <s v="no"/>
    <x v="1"/>
    <n v="919"/>
    <n v="5.1189999999999998"/>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9CTRPSJR"/>
    <s v="Storio Kids Toys Lcd Writing Tablet 8.5Inch E-Note Pad Best Birthday Gift For Girls Boys, Multicolor (Sc1667)"/>
    <x v="775"/>
    <x v="0"/>
    <n v="217"/>
    <x v="1"/>
    <n v="237"/>
    <n v="51429"/>
    <n v="0.08"/>
    <x v="6"/>
    <s v="no"/>
    <x v="10"/>
    <n v="7354"/>
    <n v="11.1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9CTWFV5W"/>
    <s v="Philips Air Fryer Hd9200/90, Uses Up To 90% Less Fat, 1400W, 4.1 Liter, With Rapid Air Technology (Black), Large"/>
    <x v="776"/>
    <x v="2"/>
    <n v="7199"/>
    <x v="0"/>
    <n v="9995"/>
    <n v="71954005"/>
    <n v="0.28000000000000003"/>
    <x v="3"/>
    <s v="no"/>
    <x v="4"/>
    <n v="1964"/>
    <n v="6.3640000000000008"/>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9CYTJV3N"/>
    <s v="Mi 360¬∞ Home Security Wireless Camera 2K Pro With Bluetooth Gateway Ble 4.2 L Dual Band Wi-Fi Connection L 3 Million 1296P| Full Color In Low-Light | Ai Human Detection, White"/>
    <x v="777"/>
    <x v="1"/>
    <n v="4499"/>
    <x v="0"/>
    <n v="5999"/>
    <n v="26989501"/>
    <n v="0.25"/>
    <x v="3"/>
    <s v="no"/>
    <x v="2"/>
    <n v="44696"/>
    <n v="48.995999999999995"/>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9DDCQFMT"/>
    <s v="Electvision Remote Control Compatible With Amazon Fire Tv Stick (Pairing Manual Will Be Back Side Remote Control)(P)"/>
    <x v="748"/>
    <x v="1"/>
    <n v="1299"/>
    <x v="0"/>
    <n v="1999"/>
    <n v="2596701"/>
    <n v="0.35"/>
    <x v="4"/>
    <s v="no"/>
    <x v="7"/>
    <n v="590"/>
    <n v="4.1900000000000004"/>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9DG9VNWB"/>
    <s v="Samsung Galaxy Watch4 Bluetooth(4.4 Cm, Black, Compatible With Android Only)"/>
    <x v="778"/>
    <x v="1"/>
    <n v="12000"/>
    <x v="0"/>
    <n v="29999"/>
    <n v="359988000"/>
    <n v="0.6"/>
    <x v="0"/>
    <s v="yes"/>
    <x v="2"/>
    <n v="4744"/>
    <n v="9.0440000000000005"/>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DL9978Y"/>
    <s v="Hindware Atlantic Compacto 3 Litre Instant Water Heater With Stainless Steel Tank, Robust Construction, Pressure Relief Valve And I-Thermostat Feature (White And Grey)"/>
    <x v="779"/>
    <x v="2"/>
    <n v="2399"/>
    <x v="0"/>
    <n v="4590"/>
    <n v="11011410"/>
    <n v="0.48"/>
    <x v="1"/>
    <s v="no"/>
    <x v="0"/>
    <n v="444"/>
    <n v="4.5439999999999996"/>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9DSQXCM8"/>
    <s v="House Of Quirk Reusable Sticky Picker Cleaner Easy-Tear Sheets Travel Pet Hair Lint Rollers Brush (10Cm Sheet, Set Of 3 Rolls, 180 Sheets, 60 Sheets Each Roll Lint Roller Remover, Multicolour)"/>
    <x v="780"/>
    <x v="2"/>
    <n v="299"/>
    <x v="1"/>
    <n v="499"/>
    <n v="149201"/>
    <n v="0.4"/>
    <x v="4"/>
    <s v="no"/>
    <x v="5"/>
    <n v="1015"/>
    <n v="4.9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DSXK8JX"/>
    <s v="Kodak 80 Cm (32 Inches) Hd Ready Certified Android Smart Led Tv 32Hdx7Xprobl (Black)"/>
    <x v="196"/>
    <x v="1"/>
    <n v="10499"/>
    <x v="0"/>
    <n v="19499"/>
    <n v="204720001"/>
    <n v="0.46"/>
    <x v="1"/>
    <s v="no"/>
    <x v="1"/>
    <n v="1510"/>
    <n v="5.7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F3PDDRF"/>
    <s v="Lapster Usb 3.0 Sata Cable For 2.5 Inch Ssd And Hdd , Usb 3.0 To Sata Iii Hard Driver Adapter , Sata To Usb Cable-(Blue)"/>
    <x v="781"/>
    <x v="0"/>
    <n v="349"/>
    <x v="1"/>
    <n v="999"/>
    <n v="348651"/>
    <n v="0.65"/>
    <x v="7"/>
    <s v="yes"/>
    <x v="5"/>
    <n v="817"/>
    <n v="4.7169999999999996"/>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F5Z694W"/>
    <s v="Canon E4570 All-In-One Wi-Fi Ink Efficient Colour Printer With Fax/Adf/Duplex Printing (Black)- Smart Speaker Compatible, Standard"/>
    <x v="782"/>
    <x v="0"/>
    <n v="8349"/>
    <x v="0"/>
    <n v="9625"/>
    <n v="80359125"/>
    <n v="0.13"/>
    <x v="2"/>
    <s v="no"/>
    <x v="10"/>
    <n v="3652"/>
    <n v="7.4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F6D21BY"/>
    <s v="7Seven Compatible Lg Tv Remote Suitable For Lg Non Magic Smart Tv Remote Control (Mouse &amp; Voice Non-Support) Mr20Ga Prime Video And Netflix Hotkeys"/>
    <x v="783"/>
    <x v="1"/>
    <n v="790"/>
    <x v="0"/>
    <n v="1999"/>
    <n v="1579210"/>
    <n v="0.6"/>
    <x v="0"/>
    <s v="yes"/>
    <x v="17"/>
    <n v="103"/>
    <n v="3.1030000000000002"/>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F6KL23R"/>
    <s v="Skytone Stainless Steel Electric Meat Grinders With Bowl 700W Heavy For Kitchen Food Chopper, Meat, Vegetables, Onion , Garlic Slicer Dicer, Fruit &amp; Nuts Blender (2L, 700 Watts)"/>
    <x v="784"/>
    <x v="2"/>
    <n v="1414"/>
    <x v="0"/>
    <n v="2799"/>
    <n v="3957786"/>
    <n v="0.49"/>
    <x v="1"/>
    <s v="no"/>
    <x v="9"/>
    <n v="1498"/>
    <n v="5.49800000000000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F6S8BT6"/>
    <s v="Samsung 80 Cm (32 Inches) Wondertainment Series Hd Ready Led Smart Tv Ua32T4340Bkxxl (Glossy Black)"/>
    <x v="614"/>
    <x v="1"/>
    <n v="13490"/>
    <x v="0"/>
    <n v="22900"/>
    <n v="308921000"/>
    <n v="0.41"/>
    <x v="1"/>
    <s v="no"/>
    <x v="2"/>
    <n v="16299"/>
    <n v="20.5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F6S8BT6"/>
    <s v="Samsung 80 Cm (32 Inches) Wondertainment Series Hd Ready Led Smart Tv Ua32T4340Bkxxl (Glossy Black)"/>
    <x v="614"/>
    <x v="1"/>
    <n v="13490"/>
    <x v="0"/>
    <n v="22900"/>
    <n v="308921000"/>
    <n v="0.41"/>
    <x v="1"/>
    <s v="no"/>
    <x v="2"/>
    <n v="16299"/>
    <n v="20.5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9F6VHQXB"/>
    <s v="Croma 80 Cm (32 Inches) Hd Ready Led Tv (Crel7369, Black) (2021 Model)"/>
    <x v="785"/>
    <x v="1"/>
    <n v="7390"/>
    <x v="0"/>
    <n v="20000"/>
    <n v="147800000"/>
    <n v="0.63"/>
    <x v="7"/>
    <s v="yes"/>
    <x v="0"/>
    <n v="2581"/>
    <n v="6.6809999999999992"/>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F9YQQ7B"/>
    <s v="Redmi 80 Cm (32 Inches) Android 11 Series Hd Ready Smart Led Tv | L32M6-Ra/L32M7-Ra (Black)"/>
    <x v="786"/>
    <x v="1"/>
    <n v="13999"/>
    <x v="0"/>
    <n v="24999"/>
    <n v="349961001"/>
    <n v="0.44"/>
    <x v="1"/>
    <s v="no"/>
    <x v="1"/>
    <n v="45238"/>
    <n v="49.43800000000000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F9YQQ7B"/>
    <s v="Redmi 80 Cm (32 Inches) Android 11 Series Hd Ready Smart Led Tv | L32M6-Ra/L32M7-Ra (Black)"/>
    <x v="786"/>
    <x v="1"/>
    <n v="13999"/>
    <x v="0"/>
    <n v="24999"/>
    <n v="349961001"/>
    <n v="0.44"/>
    <x v="1"/>
    <s v="no"/>
    <x v="1"/>
    <n v="45237"/>
    <n v="49.437000000000005"/>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9FFK1PQG"/>
    <s v="Duracell 38W Fast Car Charger Adapter With Dual Output. Quick Charge, Type C Pd 20W &amp; Qualcomm Certified 3.0 Compatible For Iphone, All Smartphones, Tablets &amp; More (Copper &amp; Black)"/>
    <x v="787"/>
    <x v="1"/>
    <n v="873"/>
    <x v="0"/>
    <n v="1699"/>
    <n v="1483227"/>
    <n v="0.49"/>
    <x v="1"/>
    <s v="no"/>
    <x v="4"/>
    <n v="1680"/>
    <n v="6.08"/>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FHHTL8L"/>
    <s v="Empty Mist Trigger Plastic Spray Bottle For Multi Use 200Ml Pack Of 2"/>
    <x v="788"/>
    <x v="2"/>
    <n v="85"/>
    <x v="2"/>
    <n v="199"/>
    <n v="16915"/>
    <n v="0.56999999999999995"/>
    <x v="0"/>
    <s v="yes"/>
    <x v="0"/>
    <n v="212"/>
    <n v="4.3119999999999994"/>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9FKDH6FS"/>
    <s v="Realme Narzo 50I (Mint Green, 2Gb Ram+32Gb Storage) Octa Core Processor | 6.5&quot; Inch Large Display"/>
    <x v="789"/>
    <x v="1"/>
    <n v="7499"/>
    <x v="0"/>
    <n v="7999"/>
    <n v="59984501"/>
    <n v="0.06"/>
    <x v="6"/>
    <s v="no"/>
    <x v="9"/>
    <n v="30907"/>
    <n v="34.90699999999999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9FPP3R1D"/>
    <s v="Glen 3 In 1 Electric Multi Cooker - Steam, Cook &amp; Egg Boiler With 350 W (Sa 3035Mc) - 350 Watts"/>
    <x v="790"/>
    <x v="2"/>
    <n v="1624"/>
    <x v="0"/>
    <n v="2495"/>
    <n v="4051880"/>
    <n v="0.35"/>
    <x v="4"/>
    <s v="no"/>
    <x v="0"/>
    <n v="827"/>
    <n v="4.9269999999999996"/>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FZ89DK6"/>
    <s v="Eureka Forbes Supervac 1600 Watts Powerful Suction,Bagless Vacuum Cleaner With Cyclonic Technology,7 Accessories,1 Year Warranty,Compact,Lightweight &amp; Easy To Use (Red)"/>
    <x v="791"/>
    <x v="2"/>
    <n v="5999"/>
    <x v="0"/>
    <n v="9999"/>
    <n v="59984001"/>
    <n v="0.4"/>
    <x v="4"/>
    <s v="no"/>
    <x v="1"/>
    <n v="1191"/>
    <n v="5.3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9G2VTHQM"/>
    <s v="Agaro Classic Portable Yogurt Maker, 1.2L Capacity, Electric, Automatic, Grey And White, Medium (33603)"/>
    <x v="792"/>
    <x v="2"/>
    <n v="587"/>
    <x v="0"/>
    <n v="1295"/>
    <n v="760165"/>
    <n v="0.55000000000000004"/>
    <x v="0"/>
    <s v="yes"/>
    <x v="0"/>
    <n v="557"/>
    <n v="4.6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9G5TSGXV"/>
    <s v="Hi-Mobiler Iphone Charger Lightning Cable,2 Pack Apple Mfi Certified Usb Iphone Fast Chargering Cord,Data Sync Transfer For 13/12/11 Pro Max Xs X Xr 8 7 6 5 5S Ipad Ipod More Model Cell Phone Cables"/>
    <x v="793"/>
    <x v="0"/>
    <n v="254"/>
    <x v="1"/>
    <n v="799"/>
    <n v="202946"/>
    <n v="0.68"/>
    <x v="7"/>
    <s v="yes"/>
    <x v="9"/>
    <n v="2905"/>
    <n v="6.9049999999999994"/>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9GB5B4BK"/>
    <s v="Hp 150 Wireless Usb Mouse With Ergonomic And Ambidextrous Design, 1600 Dpi Optical Tracking, 2.4 Ghz Wireless Connectivity, Dual-Function Scroll Wheel And 12 Month Long Battery Life. 3-Years Warranty."/>
    <x v="794"/>
    <x v="0"/>
    <n v="599"/>
    <x v="0"/>
    <n v="899"/>
    <n v="538501"/>
    <n v="0.33"/>
    <x v="4"/>
    <s v="no"/>
    <x v="9"/>
    <n v="4018"/>
    <n v="8.0180000000000007"/>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9GBBJV72"/>
    <s v="Hp 330 Wireless Black Keyboard And Mouse Set With Numeric Keypad, 2.4Ghz Wireless Connection And 1600 Dpi, Usb Receiver, Led Indicators , Black(2V9E6Aa)"/>
    <x v="795"/>
    <x v="0"/>
    <n v="1409"/>
    <x v="0"/>
    <n v="2199"/>
    <n v="3098391"/>
    <n v="0.36"/>
    <x v="4"/>
    <s v="no"/>
    <x v="5"/>
    <n v="427"/>
    <n v="4.3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9GFLXVH9"/>
    <s v="Redmi 9A Sport (Coral Green, 2Gb Ram, 32Gb Storage) | 2Ghz Octa-Core Helio G25 Processor | 5000 Mah Battery"/>
    <x v="796"/>
    <x v="1"/>
    <n v="6499"/>
    <x v="0"/>
    <n v="8499"/>
    <n v="55235001"/>
    <n v="0.24"/>
    <x v="3"/>
    <s v="no"/>
    <x v="0"/>
    <n v="313836"/>
    <n v="317.9360000000000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s v="Redmi 9A Sport (Carbon Black, 2Gb Ram, 32Gb Storage) | 2Ghz Octa-Core Helio G25 Processor | 5000 Mah Battery"/>
    <x v="796"/>
    <x v="1"/>
    <n v="6499"/>
    <x v="0"/>
    <n v="7999"/>
    <n v="51985501"/>
    <n v="0.19"/>
    <x v="2"/>
    <s v="no"/>
    <x v="0"/>
    <n v="313832"/>
    <n v="317.9320000000000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N8WZL"/>
    <s v="Portronics Ruffpad 8.5M Multicolor Lcd Writing Pad With Screen 21.5Cm (8.5-Inch) For Drawing, Playing, Handwriting Gifts For Kids &amp; Adults, India'S First Notepad To Save And Share Your Child'S First Creatives Via Ruffpad App On Your Smartphone(Black)"/>
    <x v="797"/>
    <x v="0"/>
    <n v="378"/>
    <x v="1"/>
    <n v="999"/>
    <n v="377622"/>
    <n v="0.62"/>
    <x v="7"/>
    <s v="yes"/>
    <x v="0"/>
    <n v="1779"/>
    <n v="5.8789999999999996"/>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GFPN6TP"/>
    <s v="Redmi 9A Sport (Coral Green, 3Gb Ram, 32Gb Storage) | 2Ghz Octa-Core Helio G25 Processor | 5000 Mah Battery"/>
    <x v="796"/>
    <x v="1"/>
    <n v="7499"/>
    <x v="0"/>
    <n v="9499"/>
    <n v="71233001"/>
    <n v="0.21"/>
    <x v="3"/>
    <s v="no"/>
    <x v="0"/>
    <n v="313832"/>
    <n v="317.9320000000000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9GFPVD9Y"/>
    <s v="Redmi 9 Activ (Carbon Black, 4Gb Ram, 64Gb Storage) | Octa-Core Helio G35 | 5000 Mah Battery"/>
    <x v="798"/>
    <x v="1"/>
    <n v="8499"/>
    <x v="0"/>
    <n v="10999"/>
    <n v="93480501"/>
    <n v="0.23"/>
    <x v="3"/>
    <s v="no"/>
    <x v="0"/>
    <n v="313836"/>
    <n v="317.9360000000000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WJDY1"/>
    <s v="Zebronics Zeb-Evolve Wireless In Ear Neckband Earphone With Supporting Bluetooth V5.0, Voice Assistant, Rapid Charge, Call Function &amp; Magnetic Earpiece, With Mic (Metallic Blue)"/>
    <x v="799"/>
    <x v="1"/>
    <n v="499"/>
    <x v="1"/>
    <n v="1499"/>
    <n v="748001"/>
    <n v="0.67"/>
    <x v="7"/>
    <s v="yes"/>
    <x v="7"/>
    <n v="9169"/>
    <n v="12.7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GP6FBZT"/>
    <s v="Opentech¬Æ Military-Grade Tempered Glass Screen Protector Compatible For Iphone 13/13 Pro / 14 With Edge To Edge Coverage And Easy Installation Kit (6.1 Inches)"/>
    <x v="800"/>
    <x v="1"/>
    <n v="299"/>
    <x v="1"/>
    <n v="999"/>
    <n v="298701"/>
    <n v="0.7"/>
    <x v="7"/>
    <s v="yes"/>
    <x v="2"/>
    <n v="8891"/>
    <n v="13.19099999999999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9GYBZPHF"/>
    <s v="Lifelong Llmg93 500 Watt Duos Mixer Grinder, 2 Stainless Steel Jar (Liquidizing And Chutney Jar)| Abs Body, Stainless Steel Blades, 3 Speed Options With Whip (1 Year Warranty, Black)"/>
    <x v="801"/>
    <x v="2"/>
    <n v="1149"/>
    <x v="0"/>
    <n v="2499"/>
    <n v="2871351"/>
    <n v="0.54"/>
    <x v="0"/>
    <s v="yes"/>
    <x v="10"/>
    <n v="4383"/>
    <n v="8.1829999999999998"/>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9H34V36W"/>
    <s v="Inalsa Electric Fan Heater Hotty - 2000 Watts Variable Temperature Control Cool/Warm/Hot Air Selector | Over Heat Protection | Isi Certification, White"/>
    <x v="802"/>
    <x v="2"/>
    <n v="1349"/>
    <x v="0"/>
    <n v="2495"/>
    <n v="3365755"/>
    <n v="0.46"/>
    <x v="1"/>
    <s v="no"/>
    <x v="10"/>
    <n v="166"/>
    <n v="3.9659999999999997"/>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H39KTTB"/>
    <s v="Remote Compatible For Samsung Led/Lcd Remote Control Works With Samsung Led/Lcd Tv By Trend Trail"/>
    <x v="803"/>
    <x v="1"/>
    <n v="213"/>
    <x v="1"/>
    <n v="499"/>
    <n v="106287"/>
    <n v="0.56999999999999995"/>
    <x v="0"/>
    <s v="yes"/>
    <x v="6"/>
    <n v="246"/>
    <n v="3.9460000000000002"/>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H3BXWTK"/>
    <s v="Venus Digital Kitchen Weighing Scale &amp; Food Weight Machine For Health, Fitness, Home Baking &amp; Cooking Scale, 2 Year Warranty &amp; Battery Included (Weighing Scale Without Bowl) Capacity 10 Kg, 1 Gm"/>
    <x v="804"/>
    <x v="2"/>
    <n v="599"/>
    <x v="0"/>
    <n v="2799"/>
    <n v="1676601"/>
    <n v="0.79"/>
    <x v="5"/>
    <s v="yes"/>
    <x v="5"/>
    <n v="578"/>
    <n v="4.477999999999999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9H7JDJCW"/>
    <s v="Philips Drip Coffee Maker Hd7432/20, 0.6 L, Ideal For 2-7 Cups, Black, Medium"/>
    <x v="805"/>
    <x v="2"/>
    <n v="2999"/>
    <x v="0"/>
    <n v="3595"/>
    <n v="10781405"/>
    <n v="0.17"/>
    <x v="2"/>
    <s v="no"/>
    <x v="9"/>
    <n v="178"/>
    <n v="4.1779999999999999"/>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HCH3JZG"/>
    <s v="Bestor ¬Æ 8K Hdmi 2.1 Cable 48Gbps 9.80Ft/Ultra High Speed Hdmi Braided Cord For Roku Tv/Ps5/Hdtv/Blu-Ray Projector, Laptop, Television, Personal Computer, Xbox, Ps4, Ps5, Ps4 Pro (1 M, Grey)"/>
    <x v="806"/>
    <x v="1"/>
    <n v="699"/>
    <x v="0"/>
    <n v="1899"/>
    <n v="1327401"/>
    <n v="0.63"/>
    <x v="7"/>
    <s v="yes"/>
    <x v="4"/>
    <n v="390"/>
    <n v="4.79"/>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HK9JH4F"/>
    <s v="Smashtronics¬Æ - Case For Firetv Remote, Fire Stick Remote Cover Case, Silicone Cover For Tv Firestick 4K/Tv 2Nd Gen(3Rd Gen) Remote Control - Light Weight/Anti Slip/Shockproof (Black)"/>
    <x v="807"/>
    <x v="1"/>
    <n v="199"/>
    <x v="2"/>
    <n v="399"/>
    <n v="79401"/>
    <n v="0.5"/>
    <x v="1"/>
    <s v="yes"/>
    <x v="1"/>
    <n v="1335"/>
    <n v="5.535000000000000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HN7LD5L"/>
    <s v="Prolegend¬Æ Pl-T002 Universal Tv Stand Table Top For Most 22 To 65 Inch Lcd Flat Screen Tv, Vesa Up To 800 By 400Mm"/>
    <x v="808"/>
    <x v="1"/>
    <n v="1850"/>
    <x v="0"/>
    <n v="4500"/>
    <n v="8325000"/>
    <n v="0.59"/>
    <x v="0"/>
    <s v="yes"/>
    <x v="9"/>
    <n v="184"/>
    <n v="4.1840000000000002"/>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QSV46W"/>
    <s v="Mi 100 Cm (40 Inches) Horizon Edition Full Hd Android Led Tv 4A | L40M6-Ei (Black)"/>
    <x v="809"/>
    <x v="1"/>
    <n v="21999"/>
    <x v="0"/>
    <n v="29999"/>
    <n v="659948001"/>
    <n v="0.27"/>
    <x v="3"/>
    <s v="no"/>
    <x v="1"/>
    <n v="32840"/>
    <n v="37.040000000000006"/>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9HS1NDRQ"/>
    <s v="Prettykrafts Laundry Square Shape Basket Bag/Foldable/Multipurpose/Carry Handles/Slanting Lid For Home, Cloth Storage,(Single) Jute Grey"/>
    <x v="810"/>
    <x v="2"/>
    <n v="390"/>
    <x v="1"/>
    <n v="799"/>
    <n v="311610"/>
    <n v="0.51"/>
    <x v="0"/>
    <s v="yes"/>
    <x v="10"/>
    <n v="287"/>
    <n v="4.086999999999999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HSKYMB3"/>
    <s v="Mi Redmi 9I Sport (Carbon Black, 64 Gb) (4 Gb Ram)"/>
    <x v="811"/>
    <x v="1"/>
    <n v="7915"/>
    <x v="0"/>
    <n v="9999"/>
    <n v="79142085"/>
    <n v="0.21"/>
    <x v="3"/>
    <s v="no"/>
    <x v="2"/>
    <n v="1376"/>
    <n v="5.6760000000000002"/>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HV71RL1"/>
    <s v="Wayona Type C To Lightning Mfi Certified 20W Fast Charging Nylon Braided Usb C Cable For Iphone 14 Pro, 14 Pro Max, 14, 14 Plus, 13, 13 Pro, 13 Pro Max, 13 Mini, 12, 12 Pro, 11, 11 Pro Max, Iphone 12 Mini (2M, Black)"/>
    <x v="445"/>
    <x v="0"/>
    <n v="719"/>
    <x v="0"/>
    <n v="1499"/>
    <n v="1077781"/>
    <n v="0.52"/>
    <x v="0"/>
    <s v="yes"/>
    <x v="0"/>
    <n v="1045"/>
    <n v="5.1449999999999996"/>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9J2MM5C6"/>
    <s v="Amozo Ultra Hybrid Camera And Drop Protection Back Cover Case For Iphone 13 (Tpu + Polycarbonate | Crystal Transparent)"/>
    <x v="812"/>
    <x v="1"/>
    <n v="279"/>
    <x v="1"/>
    <n v="1499"/>
    <n v="418221"/>
    <n v="0.81"/>
    <x v="8"/>
    <s v="yes"/>
    <x v="1"/>
    <n v="2646"/>
    <n v="6.846000000000000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9J2QCKKM"/>
    <s v="Havells Zella Flap Auto Immersion Rod 1500 Watts"/>
    <x v="813"/>
    <x v="2"/>
    <n v="1499"/>
    <x v="0"/>
    <n v="3500"/>
    <n v="5246500"/>
    <n v="0.56999999999999995"/>
    <x v="0"/>
    <s v="yes"/>
    <x v="0"/>
    <n v="303"/>
    <n v="4.402999999999999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J2SCVQT"/>
    <s v="Nutripro Juicer Mixer Grinder - Smoothie Maker - 500 Watts (3 Jars 2 Blades)"/>
    <x v="814"/>
    <x v="2"/>
    <n v="1969"/>
    <x v="0"/>
    <n v="5000"/>
    <n v="9845000"/>
    <n v="0.61"/>
    <x v="7"/>
    <s v="yes"/>
    <x v="0"/>
    <n v="4927"/>
    <n v="9.0269999999999992"/>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9J4YQYX3"/>
    <s v="Borosil Electric Egg Boiler, 8 Egg Capacity, For Hard, Soft, Medium Boiled Eggs, Steamed Vegetables, Transparent Lid, Stainless Steel Exterior (500 Watts)"/>
    <x v="815"/>
    <x v="2"/>
    <n v="1399"/>
    <x v="0"/>
    <n v="2290"/>
    <n v="3203710"/>
    <n v="0.39"/>
    <x v="4"/>
    <s v="no"/>
    <x v="4"/>
    <n v="461"/>
    <n v="4.8610000000000007"/>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JFR8H3Q"/>
    <s v="Macmillan Aquafresh 5 Micron Ps-05 10&quot; In Pp Spun Filter Candle Set For All Type Ro Water Purifier 10 Inch (4)"/>
    <x v="816"/>
    <x v="2"/>
    <n v="215"/>
    <x v="1"/>
    <n v="1499"/>
    <n v="322285"/>
    <n v="0.86"/>
    <x v="8"/>
    <s v="yes"/>
    <x v="5"/>
    <n v="1004"/>
    <n v="4.903999999999999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JKNF147"/>
    <s v="Electvision Remote Control Compatible With Kodak/Thomson Smart Led Tv (Without Voice) Before Placing Order For Verification Contact Our Coustmer Care 7738090464"/>
    <x v="748"/>
    <x v="1"/>
    <n v="339"/>
    <x v="1"/>
    <n v="1999"/>
    <n v="677661"/>
    <n v="0.83"/>
    <x v="8"/>
    <s v="yes"/>
    <x v="9"/>
    <n v="343"/>
    <n v="4.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JN37WBX"/>
    <s v="Lint Remover Woolen Clothes Lint Extractor Battery Lint Removing Machine Bhur Remover"/>
    <x v="817"/>
    <x v="2"/>
    <n v="319"/>
    <x v="1"/>
    <n v="749"/>
    <n v="238931"/>
    <n v="0.56999999999999995"/>
    <x v="0"/>
    <s v="yes"/>
    <x v="11"/>
    <n v="124"/>
    <n v="4.723999999999999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9JPC82QC"/>
    <s v="Mi 108 Cm (43 Inches) Full Hd Android Led Tv 4C | L43M6-Inc (Black)"/>
    <x v="818"/>
    <x v="1"/>
    <n v="19999"/>
    <x v="0"/>
    <n v="34999"/>
    <n v="699945001"/>
    <n v="0.43"/>
    <x v="1"/>
    <s v="no"/>
    <x v="2"/>
    <n v="27151"/>
    <n v="31.45100000000000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9JS562TP"/>
    <s v="Motorola A10 Dual Sim Keypad Mobile With 1750 Mah Battery, Expandable Storage Upto 32Gb, Wireless Fm With Recording - Rose Gold"/>
    <x v="819"/>
    <x v="1"/>
    <n v="1399"/>
    <x v="0"/>
    <n v="1630"/>
    <n v="2280370"/>
    <n v="0.14000000000000001"/>
    <x v="2"/>
    <s v="no"/>
    <x v="9"/>
    <n v="9378"/>
    <n v="13.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Motorola A10 Dual Sim Keypad Mobile With 1750 Mah Battery, Expandable Storage Upto 32Gb, Wireless Fm With Recording - Dark Blue"/>
    <x v="819"/>
    <x v="1"/>
    <n v="1399"/>
    <x v="0"/>
    <n v="1630"/>
    <n v="2280370"/>
    <n v="0.14000000000000001"/>
    <x v="2"/>
    <s v="no"/>
    <x v="9"/>
    <n v="9378"/>
    <n v="13.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JSW16QD"/>
    <s v="Boat Ltg 550V3 Lightning Apple Mfi Certified Cable With Spaceship Grade Aluminium Housing,Stress Resistance, Rapid 2.4A Charging &amp; 480Mbps Data Sync, 1M Length &amp; 10000+ Bends Lifespan(Mercurial Black)"/>
    <x v="820"/>
    <x v="0"/>
    <n v="848.99"/>
    <x v="0"/>
    <n v="1490"/>
    <n v="1264995.1000000001"/>
    <n v="0.43"/>
    <x v="1"/>
    <s v="no"/>
    <x v="5"/>
    <n v="356"/>
    <n v="4.2560000000000002"/>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9KGV7WSV"/>
    <s v="Kingone Upgraded Stylus Pen, Ipad Pencil, Ultra High Precision &amp; Sensitivity, Palm Rejection, Prevents False On/Off Touch, Power Display, Tilt Sensitivity, Magnetic Adsorption For Ipad 2018 And Later"/>
    <x v="821"/>
    <x v="1"/>
    <n v="2099"/>
    <x v="0"/>
    <n v="5999"/>
    <n v="12591901"/>
    <n v="0.65"/>
    <x v="7"/>
    <s v="yes"/>
    <x v="2"/>
    <n v="17129"/>
    <n v="21.42900000000000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KGV7WSV"/>
    <s v="Kingone Upgraded Stylus Pen, Ipad Pencil, Ultra High Precision &amp; Sensitivity, Palm Rejection, Prevents False On/Off Touch, Power Display, Tilt Sensitivity, Magnetic Adsorption For Ipad 2018 And Later"/>
    <x v="821"/>
    <x v="1"/>
    <n v="2099"/>
    <x v="0"/>
    <n v="5999"/>
    <n v="12591901"/>
    <n v="0.65"/>
    <x v="7"/>
    <s v="yes"/>
    <x v="2"/>
    <n v="17129"/>
    <n v="21.429000000000002"/>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9KH58JZR"/>
    <s v="Portronics Konnect L Por-1403 Fast Charging 3A Type-C Cable 1.2 Meter With Charge &amp; Sync Function For All Type-C Devices (White)"/>
    <x v="513"/>
    <x v="0"/>
    <n v="210"/>
    <x v="1"/>
    <n v="399"/>
    <n v="83790"/>
    <n v="0.47"/>
    <x v="1"/>
    <s v="no"/>
    <x v="0"/>
    <n v="1717"/>
    <n v="5.817000000000000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KLVMZ3B"/>
    <s v="Portronics Konnect L 1.2M Por-1401 Fast Charging 3A 8 Pin Usb Cable With Charge &amp; Sync Function (White)"/>
    <x v="513"/>
    <x v="0"/>
    <n v="159"/>
    <x v="2"/>
    <n v="399"/>
    <n v="63441"/>
    <n v="0.6"/>
    <x v="0"/>
    <s v="yes"/>
    <x v="0"/>
    <n v="4768"/>
    <n v="8.867999999999998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9KLVMZ3B"/>
    <s v="Portronics Konnect L 1.2M Por-1401 Fast Charging 3A 8 Pin Usb Cable With Charge &amp; Sync Function (White)"/>
    <x v="513"/>
    <x v="0"/>
    <n v="159"/>
    <x v="2"/>
    <n v="399"/>
    <n v="63441"/>
    <n v="0.6"/>
    <x v="0"/>
    <s v="yes"/>
    <x v="0"/>
    <n v="4768"/>
    <n v="8.867999999999998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KLVMZ3B"/>
    <s v="Portronics Konnect L 1.2M Por-1401 Fast Charging 3A 8 Pin Usb Cable With Charge &amp; Sync Function (White)"/>
    <x v="513"/>
    <x v="0"/>
    <n v="159"/>
    <x v="2"/>
    <n v="399"/>
    <n v="63441"/>
    <n v="0.6"/>
    <x v="0"/>
    <s v="yes"/>
    <x v="0"/>
    <n v="4768"/>
    <n v="8.867999999999998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9KNMLH4Y"/>
    <s v="R B Nova Lint/Fabric Shaver For Cloths, Lint Remover For Woolen Sweaters, Blankets, Jackets/Burr Remover Pill Remover From Carpets, Pack Of 1"/>
    <x v="822"/>
    <x v="2"/>
    <n v="398"/>
    <x v="1"/>
    <n v="1999"/>
    <n v="795602"/>
    <n v="0.8"/>
    <x v="5"/>
    <s v="yes"/>
    <x v="0"/>
    <n v="257"/>
    <n v="4.356999999999999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9KPXTZXN"/>
    <s v="Rico Japanese Technology Rechargeable Wireless Electric Chopper With Replacement Warranty - Stainless Steel Blades, One Touch Operation, 10 Seconds Chopping, Mincing Vegetable, Meat - 250 Ml, 30 Watts"/>
    <x v="823"/>
    <x v="2"/>
    <n v="949"/>
    <x v="0"/>
    <n v="1999"/>
    <n v="1897051"/>
    <n v="0.53"/>
    <x v="0"/>
    <s v="yes"/>
    <x v="9"/>
    <n v="1679"/>
    <n v="5.679000000000000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9KRHXTLN"/>
    <s v="Candes Gloster All In One Silent Blower Fan Room Heater Ideal For Small And Medium Area, 2000 Watts (White)"/>
    <x v="824"/>
    <x v="2"/>
    <n v="1069"/>
    <x v="0"/>
    <n v="1699"/>
    <n v="1816231"/>
    <n v="0.37"/>
    <x v="4"/>
    <s v="no"/>
    <x v="5"/>
    <n v="313"/>
    <n v="4.213000000000000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L835C3V"/>
    <s v="Smashtronics¬Æ - Case For Firetv Remote, Fire Stick Remote Cover Case, Silicone Cover For Tv Firestick 4K/Tv 2Nd Gen(3Rd Gen) Remote Control - Light Weight/Anti Slip/Shockproof (Black)"/>
    <x v="807"/>
    <x v="1"/>
    <n v="199"/>
    <x v="2"/>
    <n v="399"/>
    <n v="79401"/>
    <n v="0.5"/>
    <x v="1"/>
    <s v="yes"/>
    <x v="1"/>
    <n v="1335"/>
    <n v="5.5350000000000001"/>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L8DSSFH"/>
    <s v="7Seven¬Æ Compatible For Samsung Smart 4K Ultra Hd Tv Monitor Remote Control Replacement Of Original Samsung Tv Remote For Led Oled Uhd Qled And Suitable For 6 7 8 Series Samsung Tv With Hot Keys Bn59-01259E"/>
    <x v="625"/>
    <x v="1"/>
    <n v="399"/>
    <x v="1"/>
    <n v="999"/>
    <n v="398601"/>
    <n v="0.6"/>
    <x v="0"/>
    <s v="yes"/>
    <x v="7"/>
    <n v="493"/>
    <n v="4.0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L8DT7D6"/>
    <s v="Sony Tv - Remote Compatible For Sony Led Remote Control Works With Sony Led Tv By Trend Trail Speed Tech &amp; Remote Hi Remote &amp; Reo India Only"/>
    <x v="825"/>
    <x v="1"/>
    <n v="205"/>
    <x v="1"/>
    <n v="499"/>
    <n v="102295"/>
    <n v="0.59"/>
    <x v="0"/>
    <s v="yes"/>
    <x v="10"/>
    <n v="313"/>
    <n v="4.1129999999999995"/>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9LD3116F"/>
    <s v="Qubo Smart Cam 360 From Hero Group | Made In India | 2Mp 1080P Full Hd | Cctv Wi-Fi Camera | 360 Degree Coverage| Two Way Talk | Mobile App Connectivity | Night Vision | Cloud &amp; Sd Card Recording"/>
    <x v="826"/>
    <x v="1"/>
    <n v="2490"/>
    <x v="0"/>
    <n v="3990"/>
    <n v="9935100"/>
    <n v="0.38"/>
    <x v="4"/>
    <s v="no"/>
    <x v="0"/>
    <n v="3606"/>
    <n v="7.7059999999999995"/>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9LH32678"/>
    <s v="Jialto Mini Waffle Maker 4 Inch- 350 Watts: Stainless Steel Non-Stick Electric Iron Machine For Individual Belgian Waffles, Pan Cakes, Paninis Or Other Snacks - Aqua Blue"/>
    <x v="827"/>
    <x v="2"/>
    <n v="899"/>
    <x v="0"/>
    <n v="1999"/>
    <n v="1797101"/>
    <n v="0.55000000000000004"/>
    <x v="0"/>
    <s v="yes"/>
    <x v="9"/>
    <n v="832"/>
    <n v="4.8319999999999999"/>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LHXNZLR"/>
    <s v="Skadioo Wifi Adapter For Pc | Car Accessories, Wifi Dongle For Pc | Usb Wifi Adapter For Pc | Wi-Fi Receiver 2.4Ghz, 802.11B/G/N Unano Size Wifi Dongle Compatible Adapter,Wifi Dongle For Pc"/>
    <x v="828"/>
    <x v="0"/>
    <n v="199"/>
    <x v="2"/>
    <n v="499"/>
    <n v="99301"/>
    <n v="0.6"/>
    <x v="0"/>
    <s v="yes"/>
    <x v="6"/>
    <n v="612"/>
    <n v="4.3120000000000003"/>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LHYZ3GJ"/>
    <s v="Redmi Note 11T 5G (Matte Black, 6Gb Ram, 128Gb Rom)| Dimensity 810 5G | 33W Pro Fast Charging | Charger Included | Additional Exchange Offers|Get 2 Months Of Youtube Premium Free!"/>
    <x v="829"/>
    <x v="1"/>
    <n v="16999"/>
    <x v="0"/>
    <n v="20999"/>
    <n v="356962001"/>
    <n v="0.19"/>
    <x v="2"/>
    <s v="no"/>
    <x v="0"/>
    <n v="31822"/>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HZSMRR"/>
    <s v="Redmi Note 11T 5G (Stardust White, 6Gb Ram, 128Gb Rom)| Dimensity 810 5G | 33W Pro Fast Charging | Charger Included | Additional Exchange Offers|Get 2 Months Of Youtube Premium Free!"/>
    <x v="829"/>
    <x v="1"/>
    <n v="16999"/>
    <x v="0"/>
    <n v="20999"/>
    <n v="356962001"/>
    <n v="0.19"/>
    <x v="2"/>
    <s v="no"/>
    <x v="0"/>
    <n v="31822"/>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9LJ116B5"/>
    <s v="Redmi Note 11T 5G (Aquamarine Blue, 6Gb Ram, 128Gb Rom)| Dimensity 810 5G | 33W Pro Fast Charging | Charger Included | Additional Exchange Offers| Get 2 Months Of Youtube Premium Free!"/>
    <x v="829"/>
    <x v="1"/>
    <n v="16999"/>
    <x v="0"/>
    <n v="20999"/>
    <n v="356962001"/>
    <n v="0.19"/>
    <x v="2"/>
    <s v="no"/>
    <x v="0"/>
    <n v="31822"/>
    <n v="35.921999999999997"/>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MMFW3S"/>
    <s v="Ikea Milk Frother For Your Milk, Coffee,(Cold And Hot Drinks), Black"/>
    <x v="830"/>
    <x v="2"/>
    <n v="229"/>
    <x v="1"/>
    <n v="399"/>
    <n v="91371"/>
    <n v="0.43"/>
    <x v="1"/>
    <s v="no"/>
    <x v="7"/>
    <n v="451"/>
    <n v="4.0510000000000002"/>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9LQH3SD9"/>
    <s v="Lifelong Llqh922 Regalia 800 W (Isi Certified) Quartz Room Heater With 2 Power Settings, Overheating Protection, 2 Rod Heater (1 Year Warranty, White)"/>
    <x v="831"/>
    <x v="2"/>
    <n v="999"/>
    <x v="0"/>
    <n v="2000"/>
    <n v="1998000"/>
    <n v="0.5"/>
    <x v="1"/>
    <s v="yes"/>
    <x v="10"/>
    <n v="1163"/>
    <n v="4.9630000000000001"/>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LQQYNZQ"/>
    <s v="Realme Smart Tv Stick 4K"/>
    <x v="832"/>
    <x v="1"/>
    <n v="4699"/>
    <x v="0"/>
    <n v="4699"/>
    <n v="22080601"/>
    <n v="0"/>
    <x v="6"/>
    <s v="no"/>
    <x v="3"/>
    <n v="224"/>
    <n v="4.7240000000000002"/>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LRZYBH1"/>
    <s v="Krisons Thunder Speaker, Multimedia Home Theatre, Floor Standing Speaker, Led Display With Bluetooth, Fm, Usb, Micro Sd Card, Aux Connectivity"/>
    <x v="833"/>
    <x v="1"/>
    <n v="2299"/>
    <x v="0"/>
    <n v="3999"/>
    <n v="9193701"/>
    <n v="0.43"/>
    <x v="1"/>
    <s v="no"/>
    <x v="10"/>
    <n v="282"/>
    <n v="4.0819999999999999"/>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9LV13JFB"/>
    <s v="Lohaya Voice Assistant Remote Compatible For Airtel Xstream Set-Top Box Remote Control With Netflix Function (Black) (Non - Voice)"/>
    <x v="834"/>
    <x v="1"/>
    <n v="399"/>
    <x v="1"/>
    <n v="999"/>
    <n v="398601"/>
    <n v="0.6"/>
    <x v="0"/>
    <s v="yes"/>
    <x v="13"/>
    <n v="23"/>
    <n v="3.3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LV1CMGH"/>
    <s v="Lifelong Llfh921 Regalia 2000 W Fan Heater, 3 Air Settings, Room Heater With Overheating Protection, 1 Year Warranty ( White, (Isi Certified, Ideal For Small To Medium Room/Area)"/>
    <x v="835"/>
    <x v="2"/>
    <n v="899"/>
    <x v="0"/>
    <n v="2000"/>
    <n v="1798000"/>
    <n v="0.55000000000000004"/>
    <x v="0"/>
    <s v="yes"/>
    <x v="7"/>
    <n v="291"/>
    <n v="3.8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M3F4HGB"/>
    <s v="Borosil Volcano 13 Fin Oil Filled Radiator Room Heater, 2900 W, Black"/>
    <x v="836"/>
    <x v="2"/>
    <n v="9495"/>
    <x v="0"/>
    <n v="18990"/>
    <n v="180310050"/>
    <n v="0.5"/>
    <x v="1"/>
    <s v="yes"/>
    <x v="1"/>
    <n v="79"/>
    <n v="4.278999999999999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M869Z5V"/>
    <s v="Portronics Mport 31C 4-In-1 Usb Hub (Type C To 4 Usb-A Ports) With Fast Data Transfer"/>
    <x v="837"/>
    <x v="0"/>
    <n v="570"/>
    <x v="0"/>
    <n v="999"/>
    <n v="569430"/>
    <n v="0.43"/>
    <x v="1"/>
    <s v="no"/>
    <x v="1"/>
    <n v="3201"/>
    <n v="7.4009999999999998"/>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9M8888DM"/>
    <s v="Portronics Mport 31 4 Ports Usb Hub (Usb A To 4 Usb-A Ports 4 In 1 Connector Usb Hub(Grey)"/>
    <x v="838"/>
    <x v="0"/>
    <n v="499"/>
    <x v="1"/>
    <n v="799"/>
    <n v="398701"/>
    <n v="0.38"/>
    <x v="4"/>
    <s v="no"/>
    <x v="2"/>
    <n v="2125"/>
    <n v="6.4249999999999998"/>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9MB3DKG1"/>
    <s v="Khaitan Avaante Ka-2013 1200 Watt 3-Rod Halogen Heater (1200 Watts, Grey)"/>
    <x v="839"/>
    <x v="2"/>
    <n v="2199"/>
    <x v="0"/>
    <n v="3999"/>
    <n v="8793801"/>
    <n v="0.45"/>
    <x v="1"/>
    <s v="no"/>
    <x v="8"/>
    <n v="340"/>
    <n v="3.84"/>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MDCZJXS"/>
    <s v="Wings Phantom Pro Earphones Gaming Earbuds With Led Battery Indicator, 50Ms Low Latency, Bluetooth 5.3, 40 Hours Playtime, Mems Mic, Ipx4 Resist, 12Mm Driver, 500Mah Case, Headphones, (Black Tws)"/>
    <x v="840"/>
    <x v="0"/>
    <n v="1199"/>
    <x v="0"/>
    <n v="5499"/>
    <n v="6593301"/>
    <n v="0.78"/>
    <x v="5"/>
    <s v="yes"/>
    <x v="10"/>
    <n v="2043"/>
    <n v="5.8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9MFR93KS"/>
    <s v="Bajaj Rex Dlx 750 W 4 Jars Mixer Grinder, White And Blue"/>
    <x v="841"/>
    <x v="2"/>
    <n v="3041.67"/>
    <x v="0"/>
    <n v="5999"/>
    <n v="18246978.330000002"/>
    <n v="0.49"/>
    <x v="1"/>
    <s v="no"/>
    <x v="9"/>
    <n v="777"/>
    <n v="4.777000000000000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MJ77786"/>
    <s v="Mi 108 Cm (43 Inches) 5X Series 4K Ultra Hd Led Smart Android Tv L43M6-Es (Grey)"/>
    <x v="818"/>
    <x v="1"/>
    <n v="31999"/>
    <x v="0"/>
    <n v="49999"/>
    <n v="1599918001"/>
    <n v="0.36"/>
    <x v="4"/>
    <s v="no"/>
    <x v="2"/>
    <n v="21252"/>
    <n v="25.5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MKG4ZCM"/>
    <s v="Xiaomi Mi 4A Dual_Band Ethernet 1200Mbps Speed Router| 2.4Ghz &amp; 5Ghz Frequency|128Mb Ram | Dualcore 4 Thread Cpu|4 Omni Directional Antenna|Mi Wi-Fi App-Parental Control &amp; Anti Hacking|Repeater, White"/>
    <x v="842"/>
    <x v="0"/>
    <n v="1565"/>
    <x v="0"/>
    <n v="2999"/>
    <n v="4693435"/>
    <n v="0.48"/>
    <x v="1"/>
    <s v="no"/>
    <x v="9"/>
    <n v="11113"/>
    <n v="15.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9MKP344P"/>
    <s v="Tecno Spark 8T (Turquoise Cyan, 4Gb Ram,64Gb Storage) | 50Mp Ai Camera | 7Gb Expandable Ram"/>
    <x v="843"/>
    <x v="1"/>
    <n v="8499"/>
    <x v="0"/>
    <n v="12999"/>
    <n v="110478501"/>
    <n v="0.35"/>
    <x v="4"/>
    <s v="no"/>
    <x v="0"/>
    <n v="6662"/>
    <n v="10.7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9MM6P76N"/>
    <s v="7Seven¬Æ Compatible Lg Smart Tv Remote Suitable For Any Lg Led Oled Lcd Uhd Plasma Android Television And Akb75095303 Replacement Of Original Lg Tv Remote Control"/>
    <x v="844"/>
    <x v="1"/>
    <n v="349"/>
    <x v="1"/>
    <n v="599"/>
    <n v="209051"/>
    <n v="0.42"/>
    <x v="1"/>
    <s v="no"/>
    <x v="1"/>
    <n v="284"/>
    <n v="4.4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9MMD1FDN"/>
    <s v="7Seven¬Æ Suitable Sony Tv Remote Original Bravia For Smart Android Television Compatible For Any Model Of Lcd Led Oled Uhd 4K Universal Sony Remote Control"/>
    <x v="845"/>
    <x v="1"/>
    <n v="349"/>
    <x v="1"/>
    <n v="699"/>
    <n v="243951"/>
    <n v="0.5"/>
    <x v="1"/>
    <s v="yes"/>
    <x v="5"/>
    <n v="214"/>
    <n v="4.1139999999999999"/>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MQ9PDHR"/>
    <s v="Saiellin Room Heater For Home 2000 Watts Room Heater For Bedroom | Isi Approved With 1 Year Warranty | For 250 Sq. Feet Blower Heater &amp; Room Heaters Home For Winters"/>
    <x v="846"/>
    <x v="2"/>
    <n v="979"/>
    <x v="0"/>
    <n v="1999"/>
    <n v="1957021"/>
    <n v="0.51"/>
    <x v="0"/>
    <s v="yes"/>
    <x v="5"/>
    <n v="157"/>
    <n v="4.0569999999999995"/>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9MQSCJQ1"/>
    <s v="Boat Xtend Smartwatch With Alexa Built-In, 1.69‚Äù Hd Display, Multiple Watch Faces, Stress Monitor, Heart &amp; Spo2 Monitoring, 14 Sports Modes, Sleep Monitor, 5 Atm &amp; 7 Days Battery(Charcoal Black)"/>
    <x v="722"/>
    <x v="1"/>
    <n v="2299"/>
    <x v="0"/>
    <n v="7990"/>
    <n v="18369010"/>
    <n v="0.71"/>
    <x v="5"/>
    <s v="yes"/>
    <x v="1"/>
    <n v="69622"/>
    <n v="73.82200000000000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MQSCJQ1"/>
    <s v="Boat Xtend Smartwatch With Alexa Built-In, 1.69‚Äù Hd Display, Multiple Watch Faces, Stress Monitor, Heart &amp; Spo2 Monitoring, 14 Sports Modes, Sleep Monitor, 5 Atm &amp; 7 Days Battery(Charcoal Black)"/>
    <x v="722"/>
    <x v="1"/>
    <n v="2299"/>
    <x v="0"/>
    <n v="7990"/>
    <n v="18369010"/>
    <n v="0.71"/>
    <x v="5"/>
    <s v="yes"/>
    <x v="1"/>
    <n v="69619"/>
    <n v="73.819000000000003"/>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MT6XSFW"/>
    <s v="Samsung Evo Plus 64Gb Microsdxc Uhs-I U1 130Mb/S Full Hd &amp; 4K Uhd Memory Card With Adapter (Mb-Mc64Ka), Blue"/>
    <x v="847"/>
    <x v="1"/>
    <n v="599"/>
    <x v="0"/>
    <n v="1899"/>
    <n v="1137501"/>
    <n v="0.68"/>
    <x v="7"/>
    <s v="yes"/>
    <x v="2"/>
    <n v="140036"/>
    <n v="144.336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MT84WV5"/>
    <s v="Samsung Evo Plus 128Gb Microsdxc Uhs-I U3 130Mb/S Full Hd &amp; 4K Uhd Memory Card With Adapter (Mb-Mc128Ka), Blue"/>
    <x v="847"/>
    <x v="1"/>
    <n v="1149"/>
    <x v="0"/>
    <n v="3999"/>
    <n v="4594851"/>
    <n v="0.71"/>
    <x v="5"/>
    <s v="yes"/>
    <x v="2"/>
    <n v="140036"/>
    <n v="144.336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84WV5"/>
    <s v="Samsung Evo Plus 128Gb Microsdxc Uhs-I U3 130Mb/S Full Hd &amp; 4K Uhd Memory Card With Adapter (Mb-Mc128Ka), Blue"/>
    <x v="847"/>
    <x v="1"/>
    <n v="1059"/>
    <x v="0"/>
    <n v="3999"/>
    <n v="4234941"/>
    <n v="0.74"/>
    <x v="5"/>
    <s v="yes"/>
    <x v="2"/>
    <n v="140035"/>
    <n v="144.33500000000001"/>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9MT94QLL"/>
    <s v="Havells Glaze 74W Pearl Ivory Gold Ceiling Fan, Sweep: 1200 Mm"/>
    <x v="848"/>
    <x v="2"/>
    <n v="1999"/>
    <x v="0"/>
    <n v="4775"/>
    <n v="9545225"/>
    <n v="0.57999999999999996"/>
    <x v="0"/>
    <s v="yes"/>
    <x v="1"/>
    <n v="1353"/>
    <n v="5.5529999999999999"/>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9MTLG4TP"/>
    <s v="Saiellin Electric Lint Remover For Clothes Fabric Shaver Lint Shaver For Woolen Clothes Blanket Jackets Stainless Steel Blades, Clothes And Furniture Lint Roller For Fabrics Portable Lint Shavers (White Orange)"/>
    <x v="849"/>
    <x v="2"/>
    <n v="453"/>
    <x v="1"/>
    <n v="999"/>
    <n v="452547"/>
    <n v="0.55000000000000004"/>
    <x v="0"/>
    <s v="yes"/>
    <x v="2"/>
    <n v="610"/>
    <n v="4.9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MY4W73Q"/>
    <s v="Amozo Ultra Hybrid Camera And Drop Protection Back Cover Case For Iphone 13 (Polycarbonate| Back Transparent - Sides Black)"/>
    <x v="812"/>
    <x v="1"/>
    <n v="474"/>
    <x v="1"/>
    <n v="1799"/>
    <n v="852726"/>
    <n v="0.74"/>
    <x v="5"/>
    <s v="yes"/>
    <x v="2"/>
    <n v="1454"/>
    <n v="5.753999999999999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MZ6WZ6V"/>
    <s v="Inovera World Map Extended Anti Slip Rubber Gaming Stitched Mouse Pad Desk Mat For Computer Laptop (Black, 900L X 400B X 2H Mm)"/>
    <x v="850"/>
    <x v="0"/>
    <n v="499"/>
    <x v="1"/>
    <n v="999"/>
    <n v="498501"/>
    <n v="0.5"/>
    <x v="1"/>
    <s v="yes"/>
    <x v="4"/>
    <n v="1030"/>
    <n v="5.4300000000000006"/>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MZCQYHZ"/>
    <s v="Ambrane 10000Mah Slim Power Bank, 20W Fast Charging, Dual Output, Type C Pd (Input &amp; Output), Quick Charge, Li-Polymer, Multi-Layer Protection For Iphone, Anrdoid &amp; Other Devices (Stylo 10K, Green)"/>
    <x v="749"/>
    <x v="1"/>
    <n v="999"/>
    <x v="0"/>
    <n v="1599"/>
    <n v="1597401"/>
    <n v="0.38"/>
    <x v="4"/>
    <s v="no"/>
    <x v="9"/>
    <n v="7222"/>
    <n v="11.222000000000001"/>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9N3BFP4M"/>
    <s v="Bajaj New Shakti Neo Plus 15 Litre 4 Star Rated Storage Water Heater (Geyser) With Multiple Safety System, White"/>
    <x v="735"/>
    <x v="2"/>
    <n v="5499"/>
    <x v="0"/>
    <n v="11500"/>
    <n v="63238500"/>
    <n v="0.52"/>
    <x v="0"/>
    <s v="yes"/>
    <x v="5"/>
    <n v="959"/>
    <n v="4.8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N3ZNHTY"/>
    <s v="Boat Airdopes 141 Bluetooth Truly Wireless In Ear Earbuds With Mic, 42H Playtime, Beast Mode(Low Latency Upto 80Ms) For Gaming, Enx Tech, Asap Charge, Iwp, Ipx4 Water Resistance (Bold Black)"/>
    <x v="851"/>
    <x v="1"/>
    <n v="1499"/>
    <x v="0"/>
    <n v="4490"/>
    <n v="6730510"/>
    <n v="0.67"/>
    <x v="7"/>
    <s v="yes"/>
    <x v="5"/>
    <n v="136954"/>
    <n v="140.8540000000000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N6TTHT6"/>
    <s v="E-Cosmos Plug In Led Night Light Mini Usb Led Light Flexible Usb Led Ambient Light Mini Usb Led Light, Led Portable Car Bulb, Indoor, Outdoor, Reading, Sleep (4 Pcs)"/>
    <x v="852"/>
    <x v="0"/>
    <n v="89"/>
    <x v="2"/>
    <n v="99"/>
    <n v="8811"/>
    <n v="0.1"/>
    <x v="6"/>
    <s v="no"/>
    <x v="1"/>
    <n v="241"/>
    <n v="4.4409999999999998"/>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NBZ36F7"/>
    <s v="Usha Cookjoy (Cj1600Wpc) 1600 Watt Induction Cooktop (Black)"/>
    <x v="853"/>
    <x v="2"/>
    <n v="2089"/>
    <x v="0"/>
    <n v="4000"/>
    <n v="8356000"/>
    <n v="0.48"/>
    <x v="1"/>
    <s v="no"/>
    <x v="1"/>
    <n v="11199"/>
    <n v="15.39900000000000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NC2TY11"/>
    <s v="Noise Colorfit Ultra Buzz Bluetooth Calling Smart Watch With 1.75&quot; Hd Display, 320X385 Px Resolution, 100 Sports Modes, Stock Market Info Smartwatch For Men &amp; Women (Olive Green)"/>
    <x v="707"/>
    <x v="1"/>
    <n v="2499"/>
    <x v="0"/>
    <n v="5999"/>
    <n v="14991501"/>
    <n v="0.57999999999999996"/>
    <x v="0"/>
    <s v="yes"/>
    <x v="0"/>
    <n v="5852"/>
    <n v="9.9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9ND94ZRG"/>
    <s v="Boult Audio Airbass Propods X Tws Bluetooth Truly Wireless In Ear Earbuds With Mic, 32H Playtime, Fast Charging Type-C, Ipx5 Water Resistant, Touch Controls And Voice Assistant (Red)"/>
    <x v="526"/>
    <x v="1"/>
    <n v="1099"/>
    <x v="0"/>
    <n v="5999"/>
    <n v="6592901"/>
    <n v="0.82"/>
    <x v="8"/>
    <s v="yes"/>
    <x v="8"/>
    <n v="12966"/>
    <n v="16.466000000000001"/>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9NFSHCWN"/>
    <s v="Hilton Quartz Heater 400/800-Watt Isi 2 Rods Multi Mode Heater Long Lasting Quick Heating Extremely Warm (Grey)"/>
    <x v="854"/>
    <x v="2"/>
    <n v="1149"/>
    <x v="0"/>
    <n v="1899"/>
    <n v="2181951"/>
    <n v="0.39"/>
    <x v="4"/>
    <s v="no"/>
    <x v="8"/>
    <n v="24"/>
    <n v="3.5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9NHVCHS9"/>
    <s v="Flix Micro Usb Cable For Smartphone (Black)"/>
    <x v="855"/>
    <x v="0"/>
    <n v="59"/>
    <x v="2"/>
    <n v="199"/>
    <n v="11741"/>
    <n v="0.7"/>
    <x v="7"/>
    <s v="yes"/>
    <x v="9"/>
    <n v="9378"/>
    <n v="13.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HVCHS9"/>
    <s v="Flix Micro Usb Cable For Smartphone (Black)"/>
    <x v="855"/>
    <x v="0"/>
    <n v="59"/>
    <x v="2"/>
    <n v="199"/>
    <n v="11741"/>
    <n v="0.7"/>
    <x v="7"/>
    <s v="yes"/>
    <x v="9"/>
    <n v="9377"/>
    <n v="13.37700000000000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9NHVCHS9"/>
    <s v="Flix Micro Usb Cable For Smartphone (Black)"/>
    <x v="855"/>
    <x v="0"/>
    <n v="59"/>
    <x v="2"/>
    <n v="199"/>
    <n v="11741"/>
    <n v="0.7"/>
    <x v="7"/>
    <s v="yes"/>
    <x v="9"/>
    <n v="9377"/>
    <n v="13.377000000000001"/>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9NJN8L25"/>
    <s v="Flix (Beetel Usb To Micro Usb Pvc Data Sync &amp; 2A Fast Charging Cable, Made In India, 480Mbps Data Sync, Solid Cable, 1 Meter Long Usb Cable For Micro Usb Devices (White)(Xcd-M11)"/>
    <x v="856"/>
    <x v="0"/>
    <n v="59"/>
    <x v="2"/>
    <n v="199"/>
    <n v="11741"/>
    <n v="0.7"/>
    <x v="7"/>
    <s v="yes"/>
    <x v="9"/>
    <n v="9378"/>
    <n v="13.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9NKZXMWJ"/>
    <s v="Flix (Beetel) Usb To Type C Pvc Data Sync And 2A 480Mbps Data Sync, Tough Fast Charging Long Cable For Usb Type C Devices, Charging Adapter (White, 1 Meter) - Xcd-C12"/>
    <x v="608"/>
    <x v="0"/>
    <n v="139"/>
    <x v="2"/>
    <n v="249"/>
    <n v="34611"/>
    <n v="0.44"/>
    <x v="1"/>
    <s v="no"/>
    <x v="9"/>
    <n v="9378"/>
    <n v="13.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9NL4DCXK"/>
    <s v="Flix (Beetel) Bolt 2.4 12W Dual Usb Smart Charger, Made In India, Bis Certified, Fast Charging Power Adaptor With 1 Meter Usb To Type C Cable For Cellular Phones (White)(Xwc-64D)"/>
    <x v="857"/>
    <x v="1"/>
    <n v="249"/>
    <x v="1"/>
    <n v="599"/>
    <n v="149151"/>
    <n v="0.57999999999999996"/>
    <x v="0"/>
    <s v="yes"/>
    <x v="5"/>
    <n v="2147"/>
    <n v="6.046999999999999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NL4DJ2Z"/>
    <s v="Flix (Beetel) Usb To Type C Pvc Data Sync &amp; 2A Smartphone Fast Charging Cable, Made In India, 480Mbps Data Sync, Tough Cable, 1 Meter Long Usb Cable For Usb Type C Devices Black Xcd-C12"/>
    <x v="608"/>
    <x v="0"/>
    <n v="139"/>
    <x v="2"/>
    <n v="249"/>
    <n v="34611"/>
    <n v="0.44"/>
    <x v="1"/>
    <s v="no"/>
    <x v="9"/>
    <n v="9377"/>
    <n v="13.37700000000000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9NL7LBWT"/>
    <s v="Bulfyss Usb Rechargeable Lint Remover Fabric Shaver Pet Hair Remover, Effectively And Quickly Remove Fuzz For Clothes, Sweater, Couch, Sofa, Blanket, Curtain, Wool, Cashmere (Grey, 1 Year Warranty)"/>
    <x v="858"/>
    <x v="2"/>
    <n v="1099"/>
    <x v="0"/>
    <n v="1999"/>
    <n v="2196901"/>
    <n v="0.45"/>
    <x v="1"/>
    <s v="no"/>
    <x v="9"/>
    <n v="604"/>
    <n v="4.604000000000000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NNGHG22"/>
    <s v="Sansui 140Cm (55 Inches) 4K Ultra Hd Certified Android Led Tv With Dolby Audio &amp; Dolby Vision Jsw55Asuhd (Mystique Black)"/>
    <x v="859"/>
    <x v="1"/>
    <n v="32990"/>
    <x v="0"/>
    <n v="56790"/>
    <n v="1873502100"/>
    <n v="0.42"/>
    <x v="1"/>
    <s v="no"/>
    <x v="2"/>
    <n v="567"/>
    <n v="4.8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9NNHFSSF"/>
    <s v="Cp Plus 2Mp Full Hd Smart Wi-Fi Cctv Security Camera | 360¬∞ With Pan Tilt | Two Way Talk | Cloud Monitor | Motion Detect | Night Vision | Supports Sd Card (Up To 128 Gb) | Alexa &amp; Ok Google | Cp-E21A"/>
    <x v="860"/>
    <x v="1"/>
    <n v="1999"/>
    <x v="0"/>
    <n v="4700"/>
    <n v="9395300"/>
    <n v="0.56999999999999995"/>
    <x v="0"/>
    <s v="yes"/>
    <x v="10"/>
    <n v="1880"/>
    <n v="5.68"/>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NNJ9WYM"/>
    <s v="Sansui 80Cm (32 Inches) Hd Ready Smart Led Tv Jsy32Skhd (Black) With Bezel-Less Design"/>
    <x v="861"/>
    <x v="1"/>
    <n v="10990"/>
    <x v="0"/>
    <n v="19990"/>
    <n v="219690100"/>
    <n v="0.45"/>
    <x v="1"/>
    <s v="no"/>
    <x v="6"/>
    <n v="129"/>
    <n v="3.8290000000000002"/>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NNZ1GF7"/>
    <s v="Lint Remover For Clothes With 1 Year Warranty Fabric Shaver Lint Shaver For Woolen Clothes Blanket Jackets Stainless Steel Blades,Bedding, Clothes And Furniture Best Remover For Fabrics Portable Lint Shavers (White Orange)"/>
    <x v="862"/>
    <x v="2"/>
    <n v="445"/>
    <x v="1"/>
    <n v="999"/>
    <n v="444555"/>
    <n v="0.55000000000000004"/>
    <x v="0"/>
    <s v="yes"/>
    <x v="2"/>
    <n v="229"/>
    <n v="4.528999999999999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9NR6G588"/>
    <s v="Boult Audio Zcharge Bluetooth Wireless In Ear Earphones With Mic, 40H Playtime And Super Fast Charging, Environmental Noise Cancellation For Pro+ Calling And Ipx5 Water Resistant (Black)"/>
    <x v="863"/>
    <x v="1"/>
    <n v="1199"/>
    <x v="0"/>
    <n v="4999"/>
    <n v="5993801"/>
    <n v="0.76"/>
    <x v="5"/>
    <s v="yes"/>
    <x v="10"/>
    <n v="14961"/>
    <n v="18.7609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9NS5TKPN"/>
    <s v="Lg 1.5 Ton 5 Star Ai Dual Inverter Split Ac (Copper, Super Convertible 6-In-1 Cooling, Hd Filter With Anti-Virus Protection, 2022 Model, Ps-Q19Ynze, White)"/>
    <x v="864"/>
    <x v="2"/>
    <n v="42990"/>
    <x v="0"/>
    <n v="75990"/>
    <n v="3266810100"/>
    <n v="0.43"/>
    <x v="1"/>
    <s v="no"/>
    <x v="2"/>
    <n v="3231"/>
    <n v="7.530999999999999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9NTHQRW3"/>
    <s v="Instacuppa Portable Blender For Smoothie, Milk Shakes, Crushing Ice And Juices, Usb Rechargeable Personal Blender Machine For Kitchen With 2000 Mah Rechargeable Battery, 150 Watt Motor, 400 Ml"/>
    <x v="865"/>
    <x v="2"/>
    <n v="1999"/>
    <x v="0"/>
    <n v="2499"/>
    <n v="4995501"/>
    <n v="0.2"/>
    <x v="2"/>
    <s v="no"/>
    <x v="0"/>
    <n v="1034"/>
    <n v="5.1339999999999995"/>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9NVPJ3P4"/>
    <s v="Noise Colorfit Pulse Grand Smart Watch With 1.69&quot;(4.29Cm) Hd Display, 60 Sports Modes, 150 Watch Faces, Fast Charge, Spo2, Stress, Sleep, Heart Rate Monitoring &amp; Ip68 Waterproof (Electric Blue)"/>
    <x v="733"/>
    <x v="1"/>
    <n v="1999"/>
    <x v="0"/>
    <n v="3999"/>
    <n v="7994001"/>
    <n v="0.5"/>
    <x v="1"/>
    <s v="yes"/>
    <x v="9"/>
    <n v="30254"/>
    <n v="34.254000000000005"/>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9NVPSCQT"/>
    <s v="Noise Colorfit Pulse Grand Smart Watch With 1.69&quot;(4.29Cm) Hd Display, 60 Sports Modes, 150 Watch Faces, Fast Charge, Spo2, Stress, Sleep, Heart Rate Monitoring &amp; Ip68 Waterproof (Jet Black)"/>
    <x v="733"/>
    <x v="1"/>
    <n v="1599"/>
    <x v="0"/>
    <n v="3999"/>
    <n v="6394401"/>
    <n v="0.6"/>
    <x v="0"/>
    <s v="yes"/>
    <x v="9"/>
    <n v="30254"/>
    <n v="34.254000000000005"/>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NVPSCQT"/>
    <s v="Noise Colorfit Pulse Grand Smart Watch With 1.69&quot;(4.29Cm) Hd Display, 60 Sports Modes, 150 Watch Faces, Fast Charge, Spo2, Stress, Sleep, Heart Rate Monitoring &amp; Ip68 Waterproof (Jet Black)"/>
    <x v="733"/>
    <x v="1"/>
    <n v="1599"/>
    <x v="0"/>
    <n v="3999"/>
    <n v="6394401"/>
    <n v="0.6"/>
    <x v="0"/>
    <s v="yes"/>
    <x v="9"/>
    <n v="30254"/>
    <n v="34.254000000000005"/>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NY6TRXG"/>
    <s v="Poco C31 (Royal Blue, 64 Gb) (4 Gb Ram)"/>
    <x v="866"/>
    <x v="1"/>
    <n v="8499"/>
    <x v="0"/>
    <n v="11999"/>
    <n v="101979501"/>
    <n v="0.28999999999999998"/>
    <x v="3"/>
    <s v="no"/>
    <x v="5"/>
    <n v="276"/>
    <n v="4.1760000000000002"/>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Y7W8YD"/>
    <s v="Poco C31 (Shadow Gray, 64 Gb) (4 Gb Ram)"/>
    <x v="867"/>
    <x v="1"/>
    <n v="7998"/>
    <x v="0"/>
    <n v="11999"/>
    <n v="95968002"/>
    <n v="0.33"/>
    <x v="4"/>
    <s v="no"/>
    <x v="10"/>
    <n v="125"/>
    <n v="3.9249999999999998"/>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P182Z2H"/>
    <s v="Agaro Glory Cool Mist Ultrasonic Humidifier, 4.5Litres, For Large Area, Room, Home, Office, Adjustable Mist Output, Ceramic Ball Filter, Ultra Quiet, 360¬∞ Rotatable Nozzle, Auto Shut Off, Grey"/>
    <x v="868"/>
    <x v="2"/>
    <n v="3290"/>
    <x v="0"/>
    <n v="5799"/>
    <n v="19078710"/>
    <n v="0.43"/>
    <x v="1"/>
    <s v="no"/>
    <x v="2"/>
    <n v="168"/>
    <n v="4.4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P18XVW6"/>
    <s v="Noise Pulse Buzz 1.69&quot; Bluetooth Calling Smart Watch With Call Function, 150 Watch Faces, 60 Sports Modes, Spo2 &amp; Heart Rate Monitoring, Calling Smart Watch For Men &amp; Women - Jet Black"/>
    <x v="869"/>
    <x v="1"/>
    <n v="2499"/>
    <x v="0"/>
    <n v="4999"/>
    <n v="12492501"/>
    <n v="0.5"/>
    <x v="1"/>
    <s v="yes"/>
    <x v="5"/>
    <n v="7571"/>
    <n v="11.4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9P1MFKG1"/>
    <s v="Melbon Vm-905 2000-Watt Room Heater (Isi Certified, White Color) Ideal Electric Fan Heater For Small To Medium Room/Area (Plastic Body)"/>
    <x v="870"/>
    <x v="2"/>
    <n v="998"/>
    <x v="0"/>
    <n v="2999"/>
    <n v="2993002"/>
    <n v="0.67"/>
    <x v="7"/>
    <s v="yes"/>
    <x v="11"/>
    <n v="9"/>
    <n v="4.60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P22HXH6"/>
    <s v="Lenovo 300 Fhd Webcam With Full Stereo Dual Built-In Mics | Fhd 1080P 2.1 Megapixel Cmos Camera |Privacy Shutter | Ultra-Wide 95 Lens | 360 Rotation | Flexible Mount, Plug-N-Play | Cloud Grey"/>
    <x v="871"/>
    <x v="0"/>
    <n v="1890"/>
    <x v="0"/>
    <n v="5490"/>
    <n v="10376100"/>
    <n v="0.66"/>
    <x v="7"/>
    <s v="yes"/>
    <x v="0"/>
    <n v="10976"/>
    <n v="15.07600000000000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9P564ZTJ"/>
    <s v="Wembley Lcd Writing Pad/Tab | Writing, Drawing, Reusable, Portable Pad With Colorful Letters | 9 Inch Graphic Tablet (Assorted)"/>
    <x v="872"/>
    <x v="0"/>
    <n v="235"/>
    <x v="1"/>
    <n v="1599"/>
    <n v="375765"/>
    <n v="0.85"/>
    <x v="8"/>
    <s v="yes"/>
    <x v="10"/>
    <n v="1173"/>
    <n v="4.9729999999999999"/>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P858DK8"/>
    <s v="Wecool C1 Car Mobile Holder With One Click Technology,360¬∞ Rotational, Strong Suction Cup,Compatible With 4 To 6 Inch Devices, Wildshield And Dashboard Mobile Holder For Car, And Use"/>
    <x v="873"/>
    <x v="1"/>
    <n v="489"/>
    <x v="1"/>
    <n v="1999"/>
    <n v="977511"/>
    <n v="0.76"/>
    <x v="5"/>
    <s v="yes"/>
    <x v="9"/>
    <n v="3626"/>
    <n v="7.625999999999999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P8M18QM"/>
    <s v="7Seven¬Æ Compatible With Fire Tv Stick Remote With Voice Command Feature Suitable For Second Generation Amazon Fire Tv Stick Remote Only - Pairing Must"/>
    <x v="874"/>
    <x v="1"/>
    <n v="1369"/>
    <x v="0"/>
    <n v="2999"/>
    <n v="4105631"/>
    <n v="0.54"/>
    <x v="0"/>
    <s v="yes"/>
    <x v="13"/>
    <n v="227"/>
    <n v="3.526999999999999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PDZNSBG"/>
    <s v="Goodscity Garment Steamer For Clothes, Steam Iron Press - Vertical &amp; Horizontal Steaming Up To 22G/Min, 1200 Watt, 230 Ml Water Tank &amp; 30 Sec Fast Heating (Gc 111)"/>
    <x v="875"/>
    <x v="2"/>
    <n v="2575"/>
    <x v="0"/>
    <n v="6700"/>
    <n v="17252500"/>
    <n v="0.62"/>
    <x v="7"/>
    <s v="yes"/>
    <x v="1"/>
    <n v="611"/>
    <n v="4.8109999999999999"/>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9PL79D2X"/>
    <s v="Boat Airdopes 181 In-Ear True Wireless Earbuds With Enx Tech, Beast Mode(Low Latency Upto 60Ms) For Gaming, With Mic, Asap Charge, 20H Playtime, Bluetooth V5.2, Ipx4 &amp; Iwp (Cool Grey)"/>
    <x v="876"/>
    <x v="1"/>
    <n v="1598"/>
    <x v="0"/>
    <n v="2990"/>
    <n v="4778020"/>
    <n v="0.47"/>
    <x v="1"/>
    <s v="no"/>
    <x v="10"/>
    <n v="11015"/>
    <n v="14.81500000000000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PLD9TCD"/>
    <s v="Kodak 126 Cm (50 Inches) Bezel-Less Design Series 4K Ultra Hd Smart Android Led Tv 50Uhdx7Xprobl (Black)"/>
    <x v="877"/>
    <x v="1"/>
    <n v="26999"/>
    <x v="0"/>
    <n v="42999"/>
    <n v="1160930001"/>
    <n v="0.37"/>
    <x v="4"/>
    <s v="no"/>
    <x v="1"/>
    <n v="1510"/>
    <n v="5.71"/>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PLFJ7ZW"/>
    <s v="Noise Pulse Buzz 1.69&quot; Bluetooth Calling Smart Watch With Call Function, 150 Watch Faces, 60 Sports Modes, Spo2 &amp; Heart Rate Monitoring, Calling Smart Watch For Men &amp; Women - Rose Pink"/>
    <x v="869"/>
    <x v="1"/>
    <n v="1999"/>
    <x v="0"/>
    <n v="4999"/>
    <n v="9993001"/>
    <n v="0.6"/>
    <x v="0"/>
    <s v="yes"/>
    <x v="5"/>
    <n v="7571"/>
    <n v="11.4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NKXSKF"/>
    <s v="Noise Colorfit Pulse Grand Smart Watch With 1.69&quot; Hd Display, 60 Sports Modes, 150 Watch Faces, Spo2 Monitoring, Call Notification, Quick Replies To Text &amp; Calls (Rose Pink)"/>
    <x v="733"/>
    <x v="1"/>
    <n v="1999"/>
    <x v="0"/>
    <n v="3990"/>
    <n v="7976010"/>
    <n v="0.5"/>
    <x v="1"/>
    <s v="yes"/>
    <x v="9"/>
    <n v="30254"/>
    <n v="34.254000000000005"/>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PNR6F8Q"/>
    <s v="Realme 10W Fast Charging Micro-Usb Cable (Braided, Black)"/>
    <x v="878"/>
    <x v="0"/>
    <n v="249"/>
    <x v="1"/>
    <n v="399"/>
    <n v="99351"/>
    <n v="0.38"/>
    <x v="4"/>
    <s v="no"/>
    <x v="9"/>
    <n v="6558"/>
    <n v="10.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9PTT8DZF"/>
    <s v="Lenovo Usb A To Type-C Tangle-Free¬†¬†Aramid Fiber Braided¬†1.2M Cable With 4A Fast Charging &amp; 480 Mbps Data Transmission, Certified 10000+ Bend Lifespan, Metallic Grey"/>
    <x v="879"/>
    <x v="0"/>
    <n v="417.44"/>
    <x v="1"/>
    <n v="670"/>
    <n v="279684.8"/>
    <n v="0.38"/>
    <x v="4"/>
    <s v="no"/>
    <x v="5"/>
    <n v="523"/>
    <n v="4.4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9Q3M3WLJ"/>
    <s v="Robustrion [Anti-Scratch] &amp; [Smudge Proof] [Bubble Free] Premium Tempered Glass Screen Protector Guard For Samsung Galaxy Tab A8 10.5 Inch [Sm-X200/X205/X207] 2022"/>
    <x v="522"/>
    <x v="0"/>
    <n v="399"/>
    <x v="1"/>
    <n v="1499"/>
    <n v="598101"/>
    <n v="0.73"/>
    <x v="5"/>
    <s v="yes"/>
    <x v="9"/>
    <n v="691"/>
    <n v="4.6909999999999998"/>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Q5P2MT3"/>
    <s v="Oneplus 108 Cm (43 Inches) Y Series Full Hd Smart Android Led Tv 43 Y1S (Black)"/>
    <x v="880"/>
    <x v="1"/>
    <n v="24999"/>
    <x v="0"/>
    <n v="31999"/>
    <n v="799943001"/>
    <n v="0.22"/>
    <x v="3"/>
    <s v="no"/>
    <x v="1"/>
    <n v="34899"/>
    <n v="39.099000000000004"/>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9Q5SWVBJ"/>
    <s v="Oneplus 80 Cm (32 Inches) Y Series Hd Ready Smart Android Led Tv 32 Y1S (Black)"/>
    <x v="505"/>
    <x v="1"/>
    <n v="15999"/>
    <x v="0"/>
    <n v="21999"/>
    <n v="351962001"/>
    <n v="0.27"/>
    <x v="3"/>
    <s v="no"/>
    <x v="1"/>
    <n v="34899"/>
    <n v="39.099000000000004"/>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8HMKZX"/>
    <s v="Portronics Konnect L 20W Pd Quick Charge Type-C To 8-Pin Usb Mobile Charging Cable, 1.2M, Tangle Resistant, Fast Data Sync(Grey)"/>
    <x v="513"/>
    <x v="0"/>
    <n v="263"/>
    <x v="1"/>
    <n v="699"/>
    <n v="183837"/>
    <n v="0.62"/>
    <x v="7"/>
    <s v="yes"/>
    <x v="0"/>
    <n v="450"/>
    <n v="4.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Q8HMKZX"/>
    <s v="Portronics Konnect L 20W Pd Quick Charge Type-C To 8-Pin Usb Mobile Charging Cable, 1.2M, Tangle Resistant, Fast Data Sync(Grey)"/>
    <x v="513"/>
    <x v="0"/>
    <n v="263"/>
    <x v="1"/>
    <n v="699"/>
    <n v="183837"/>
    <n v="0.62"/>
    <x v="7"/>
    <s v="yes"/>
    <x v="0"/>
    <n v="450"/>
    <n v="4.55"/>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9Q8WQ5QJ"/>
    <s v="Portronics Konnect L 60W Pd Type C To Type C Mobile Charging Cable, 1.2M, Fast Data Sync, Tangle Resistant, Tpe+Nylon Braided(Grey)"/>
    <x v="513"/>
    <x v="0"/>
    <n v="249"/>
    <x v="1"/>
    <n v="499"/>
    <n v="124251"/>
    <n v="0.5"/>
    <x v="1"/>
    <s v="yes"/>
    <x v="0"/>
    <n v="1508"/>
    <n v="5.6079999999999997"/>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9QGZFBPM"/>
    <s v="Wayona Type C To Type C Long Fast Charging Cable Type C Charger Cord Compatible With Samsung S22 S20 S20 Fe 2022 S22 Ultra S21 Ultra A70 A51 A53 A33 A73 M51 M31 M33 M53 (Grey, 2M, 65W, 6Ft)"/>
    <x v="445"/>
    <x v="0"/>
    <n v="399"/>
    <x v="1"/>
    <n v="999"/>
    <n v="398601"/>
    <n v="0.6"/>
    <x v="0"/>
    <s v="yes"/>
    <x v="2"/>
    <n v="2806"/>
    <n v="7.1059999999999999"/>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s v="Wayona Usb Type C 65W 6Ft/2M Long Fast Charging Cable Compatible For Samsung S22 S20 Fe S21 Ultra A33 A53 A01 A73 A70 A51 M33 M53 M51 M31(2M, Black)"/>
    <x v="285"/>
    <x v="0"/>
    <n v="399"/>
    <x v="1"/>
    <n v="999"/>
    <n v="398601"/>
    <n v="0.6"/>
    <x v="0"/>
    <s v="yes"/>
    <x v="2"/>
    <n v="2806"/>
    <n v="7.1059999999999999"/>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9QS8V5N8"/>
    <s v="Redmi Note 11 (Space Black, 4Gb Ram, 64Gb Storage)|90Hz Fhd+ Amoled Display | Qualcomm¬Æ Snapdragon‚Ñ¢ 680-6Nm | 33W Charger Included"/>
    <x v="881"/>
    <x v="1"/>
    <n v="12999"/>
    <x v="0"/>
    <n v="17999"/>
    <n v="233969001"/>
    <n v="0.28000000000000003"/>
    <x v="3"/>
    <s v="no"/>
    <x v="0"/>
    <n v="50772"/>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CWLV"/>
    <s v="Redmi Note 11 (Horizon Blue, 6Gb Ram, 64Gb Storage)|90Hz Fhd+ Amoled Display | Qualcomm¬Æ Snapdragon‚Ñ¢ 680-6Nm | 33W Charger Included"/>
    <x v="881"/>
    <x v="1"/>
    <n v="12999"/>
    <x v="0"/>
    <n v="18999"/>
    <n v="246968001"/>
    <n v="0.32"/>
    <x v="4"/>
    <s v="no"/>
    <x v="0"/>
    <n v="50772"/>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QS9X16F"/>
    <s v="Redmi Note 11 (Space Black, 6Gb Ram, 64Gb Storage) | 90Hz Fhd+ Amoled Display | Qualcomm¬Æ Snapdragon‚Ñ¢ 680-6Nm | 33W Charger Included"/>
    <x v="881"/>
    <x v="1"/>
    <n v="12999"/>
    <x v="0"/>
    <n v="18999"/>
    <n v="246968001"/>
    <n v="0.32"/>
    <x v="4"/>
    <s v="no"/>
    <x v="0"/>
    <n v="50772"/>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X9L8"/>
    <s v="Redmi Note 11 (Horizon Blue, 6Gb Ram, 64Gb Storage)|90Hz Fhd+ Amoled Display | Qualcomm¬Æ Snapdragon‚Ñ¢ 680-6Nm | 33W Charger Included"/>
    <x v="881"/>
    <x v="1"/>
    <n v="12999"/>
    <x v="0"/>
    <n v="18999"/>
    <n v="246968001"/>
    <n v="0.32"/>
    <x v="4"/>
    <s v="no"/>
    <x v="0"/>
    <n v="50772"/>
    <n v="54.8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R1YFL6S"/>
    <s v="Candes Blowhot All In One Silent Blower Fan Room Heater (Abs Body, White, Brown) 2000 Watts"/>
    <x v="882"/>
    <x v="2"/>
    <n v="1090"/>
    <x v="0"/>
    <n v="2999"/>
    <n v="3268910"/>
    <n v="0.64"/>
    <x v="7"/>
    <s v="yes"/>
    <x v="8"/>
    <n v="57"/>
    <n v="3.5569999999999999"/>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9R83SFYV"/>
    <s v="Akiara¬Æ - Makes Life Easy Mini Sewing Machine With Table Set | Tailoring Machine | Hand Sewing Machine With Extension Table, Foot Pedal, Adapter"/>
    <x v="883"/>
    <x v="2"/>
    <n v="1484"/>
    <x v="0"/>
    <n v="2499"/>
    <n v="3708516"/>
    <n v="0.41"/>
    <x v="1"/>
    <s v="no"/>
    <x v="6"/>
    <n v="1067"/>
    <n v="4.767000000000000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9RF2QXGX"/>
    <s v="Gizga Essentials Webcam Cover, Privacy Protector Webcam Cover Slide, Compatible With Laptop, Desktop, Pc, Smartphone, Protect Your Privacy And Security, Strong Adhesive, Set Of 3, Black"/>
    <x v="884"/>
    <x v="0"/>
    <n v="69"/>
    <x v="2"/>
    <n v="299"/>
    <n v="20631"/>
    <n v="0.77"/>
    <x v="5"/>
    <s v="yes"/>
    <x v="2"/>
    <n v="255"/>
    <n v="4.5549999999999997"/>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RFB2SJQ"/>
    <s v="10Werun Id-116 Bluetooth Smartwatch Wireless Fitness Band For Boys, Girls, Men, Women &amp; Kids | Sports Gym Watch For All Smart Phones I Heart Rate And Spo2 Monitor"/>
    <x v="885"/>
    <x v="1"/>
    <n v="499"/>
    <x v="1"/>
    <n v="1899"/>
    <n v="947601"/>
    <n v="0.74"/>
    <x v="5"/>
    <s v="yes"/>
    <x v="0"/>
    <n v="412"/>
    <n v="4.5119999999999996"/>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9RFC46VP"/>
    <s v="Redmi 108 Cm (43 Inches) 4K Ultra Hd Android Smart Led Tv X43 | L43R7-7Ain (Black)"/>
    <x v="886"/>
    <x v="1"/>
    <n v="26999"/>
    <x v="0"/>
    <n v="42999"/>
    <n v="1160930001"/>
    <n v="0.37"/>
    <x v="4"/>
    <s v="no"/>
    <x v="1"/>
    <n v="45238"/>
    <n v="49.43800000000000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9RKFBCV7"/>
    <s v="Fire-Boltt Ninja Calling 1.69&quot; Bluetooth Calling Smart Watch, Dial Pad, Speaker, Ai Voice Assistant With 450 Nits Peak Brightness, Wrist Gaming &amp; 100+ Watch Faces With Spo2, Hr, Multiple Sports Mode"/>
    <x v="887"/>
    <x v="1"/>
    <n v="1999"/>
    <x v="0"/>
    <n v="7999"/>
    <n v="15990001"/>
    <n v="0.75"/>
    <x v="5"/>
    <s v="yes"/>
    <x v="1"/>
    <n v="31305"/>
    <n v="35.505000000000003"/>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9RMQYHLH"/>
    <s v="Realme Narzo 50 (Speed Blue, 4Gb Ram+64Gb Storage) Helio G96 Processor | 50Mp Ai Triple Camera | 120Hz Ultra Smooth Display"/>
    <x v="888"/>
    <x v="1"/>
    <n v="12999"/>
    <x v="0"/>
    <n v="15999"/>
    <n v="207971001"/>
    <n v="0.19"/>
    <x v="2"/>
    <s v="no"/>
    <x v="1"/>
    <n v="13246"/>
    <n v="17.446000000000002"/>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9RQRZW2X"/>
    <s v="7Seven¬Æ Compatible Vu Smart Tv Remote Control Suitable For Original 4K Android Led Ultra Hd Uhd Vu Tv Remote With Non Voice Feature Without Google Assistant"/>
    <x v="889"/>
    <x v="1"/>
    <n v="499"/>
    <x v="1"/>
    <n v="899"/>
    <n v="448601"/>
    <n v="0.44"/>
    <x v="1"/>
    <s v="no"/>
    <x v="6"/>
    <n v="185"/>
    <n v="3.8850000000000002"/>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9RWQ7YR6"/>
    <s v="Mi 138.8 Cm (55 Inches) 5X Series 4K Ultra Hd Led Smart Android Tv L55M6-Es (Grey)"/>
    <x v="890"/>
    <x v="1"/>
    <n v="46999"/>
    <x v="0"/>
    <n v="69999"/>
    <n v="3289883001"/>
    <n v="0.33"/>
    <x v="4"/>
    <s v="no"/>
    <x v="2"/>
    <n v="21252"/>
    <n v="25.5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9RWZRCP1"/>
    <s v="Boat Type C A750 Stress Resistant, Tangle-Free, Sturdy Flat Cable With 6.5A Fast Charging &amp; 480Mbps Data Transmission, 10000+ Bends Lifespan And Extended 1.5M Length(Rebellious Black)"/>
    <x v="661"/>
    <x v="0"/>
    <n v="399"/>
    <x v="1"/>
    <n v="999"/>
    <n v="398601"/>
    <n v="0.6"/>
    <x v="0"/>
    <s v="yes"/>
    <x v="0"/>
    <n v="1780"/>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WZRCP1"/>
    <s v="Boat Type C A750 Stress Resistant, Tangle-Free, Sturdy Flat Cable With 6.5A Fast Charging &amp; 480Mbps Data Transmission, 10000+ Bends Lifespan And Extended 1.5M Length(Rebellious Black)"/>
    <x v="661"/>
    <x v="0"/>
    <n v="399"/>
    <x v="1"/>
    <n v="999"/>
    <n v="398601"/>
    <n v="0.6"/>
    <x v="0"/>
    <s v="yes"/>
    <x v="0"/>
    <n v="1780"/>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9RX1FK54"/>
    <s v="Boat Type C A750 Stress Resistant, Tangle-Free, Sturdy Flat Cable With 6.5A Fast Charging &amp; 480Mbps Data Transmission, 10000+ Bends Lifespan And Extended 1.5M Length(Radiant Red)"/>
    <x v="661"/>
    <x v="0"/>
    <n v="399"/>
    <x v="1"/>
    <n v="999"/>
    <n v="398601"/>
    <n v="0.6"/>
    <x v="0"/>
    <s v="yes"/>
    <x v="0"/>
    <n v="1780"/>
    <n v="5.88"/>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RZS1NQT"/>
    <s v="Sounce 65W Oneplus Dash Warp Charge Cable, 6.5A Type-C To Usb C Pd Data Sync Fast Charging Cable Compatible With One Plus 8T/ 9/ 9R/ 9 Pro/ 9Rt/ 10R/ Nord &amp; For All Type C Devices ‚Äì Red, 1 Meter"/>
    <x v="891"/>
    <x v="0"/>
    <n v="199"/>
    <x v="2"/>
    <n v="999"/>
    <n v="198801"/>
    <n v="0.8"/>
    <x v="5"/>
    <s v="yes"/>
    <x v="9"/>
    <n v="576"/>
    <n v="4.575999999999999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RZS1NQT"/>
    <s v="Sounce 65W Oneplus Dash Warp Charge Cable, 6.5A Type-C To Usb C Pd Data Sync Fast Charging Cable Compatible With One Plus 8T/ 9/ 9R/ 9 Pro/ 9Rt/ 10R/ Nord &amp; For All Type C Devices ‚Äì Red, 1 Meter"/>
    <x v="891"/>
    <x v="0"/>
    <n v="199"/>
    <x v="2"/>
    <n v="999"/>
    <n v="198801"/>
    <n v="0.8"/>
    <x v="5"/>
    <s v="yes"/>
    <x v="9"/>
    <n v="575"/>
    <n v="4.5750000000000002"/>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9SB6SJB4"/>
    <s v="Amazon Brand - Solimo Fast Charging Braided Type C Data Cable Seam, Suitable For All Supported Mobile Phones (1 Meter, Black)"/>
    <x v="393"/>
    <x v="0"/>
    <n v="129"/>
    <x v="2"/>
    <n v="599"/>
    <n v="77271"/>
    <n v="0.78"/>
    <x v="5"/>
    <s v="yes"/>
    <x v="0"/>
    <n v="265"/>
    <n v="4.3649999999999993"/>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9SDDQQKP"/>
    <s v="Inalsa Vaccum Cleaner Handheld 800W High Powerful Motor- Dura Clean With Hepa Filtration &amp; Strong Powerful 16Kpa Suction| Lightweight, Compact &amp; Durable Body|Includes Multiple Accessories,(Grey/Black)"/>
    <x v="892"/>
    <x v="2"/>
    <n v="1799"/>
    <x v="0"/>
    <n v="3295"/>
    <n v="5927705"/>
    <n v="0.45"/>
    <x v="1"/>
    <s v="no"/>
    <x v="10"/>
    <n v="687"/>
    <n v="4.487000000000000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9SFRNKSR"/>
    <s v="Fabware Lint Remover For Clothes - Sticky Lint Roller For Clothes, Furniture, Wool, Coat, Car Seats, Carpet, Fabric, Dust Cleaner, Pet Hair Remover With 1 Handle &amp; 1 Refill Total 60 Sheets &amp; 1 Cover"/>
    <x v="893"/>
    <x v="2"/>
    <n v="298"/>
    <x v="1"/>
    <n v="499"/>
    <n v="148702"/>
    <n v="0.4"/>
    <x v="4"/>
    <s v="no"/>
    <x v="4"/>
    <n v="290"/>
    <n v="4.6900000000000004"/>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SGGRKV8"/>
    <s v="Zebronics Zeb-Buds 30 3.5Mm Stereo Wired In Ear Earphones With Mic For Calling, Volume Control, Multifunction Button, 14Mm Drivers, Stylish Eartip,1.2 Meter Durable Cable And Lightweight Design(Red)"/>
    <x v="894"/>
    <x v="1"/>
    <n v="199"/>
    <x v="2"/>
    <n v="499"/>
    <n v="99301"/>
    <n v="0.6"/>
    <x v="0"/>
    <s v="yes"/>
    <x v="7"/>
    <n v="2492"/>
    <n v="6.0920000000000005"/>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SJ1FTYV"/>
    <s v="Sounce Protective Case Cover Compatible Boat Xtend Overall Protective Case Tpu Hd Clear Ultra-Thin Cover With Unbreakable Screen Guard"/>
    <x v="895"/>
    <x v="1"/>
    <n v="199"/>
    <x v="2"/>
    <n v="1899"/>
    <n v="377901"/>
    <n v="0.9"/>
    <x v="8"/>
    <s v="yes"/>
    <x v="9"/>
    <n v="4740"/>
    <n v="8.74"/>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SPTNG58"/>
    <s v="Crompton Sea Sapphira 1200 Mm Ultra High Speed 3 Blade Ceiling Fan (Lustre Brown, Pack Of 1)"/>
    <x v="896"/>
    <x v="2"/>
    <n v="1449"/>
    <x v="0"/>
    <n v="2349"/>
    <n v="3403701"/>
    <n v="0.38"/>
    <x v="4"/>
    <s v="no"/>
    <x v="5"/>
    <n v="9019"/>
    <n v="12.9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9SZ5TWHW"/>
    <s v="Swiss Military Vc03 Wireless Car Vacuum Cleaner | Wireless Vacuum Cleaner For Home, Car, Living Room | Wireless Vacuum Cleaner Dust Collection/Lighting Car Pet Hair Vacuum With Powerful Motor"/>
    <x v="897"/>
    <x v="2"/>
    <n v="1547"/>
    <x v="0"/>
    <n v="2890"/>
    <n v="4470830"/>
    <n v="0.46"/>
    <x v="1"/>
    <s v="no"/>
    <x v="5"/>
    <n v="463"/>
    <n v="4.3629999999999995"/>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T2S8X9C"/>
    <s v="Redmi Note 11 Pro + 5G (Stealth Black, 8Gb Ram, 256Gb Storage) | 67W Turbo Charge | 120Hz Super Amoled Display | Additional Exchange Offers | Charger Included"/>
    <x v="881"/>
    <x v="1"/>
    <n v="22999"/>
    <x v="0"/>
    <n v="28999"/>
    <n v="666948001"/>
    <n v="0.21"/>
    <x v="3"/>
    <s v="no"/>
    <x v="5"/>
    <n v="25824"/>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9T2WRLJJ"/>
    <s v="Redmi Note 11 Pro + 5G (Phantom White, 8Gb Ram, 128Gb Storage) | 67W Turbo Charge | 120Hz Super Amoled Display | Additional Exchange Offers | Charger Included"/>
    <x v="881"/>
    <x v="1"/>
    <n v="20999"/>
    <x v="0"/>
    <n v="26999"/>
    <n v="566952001"/>
    <n v="0.22"/>
    <x v="3"/>
    <s v="no"/>
    <x v="5"/>
    <n v="25824"/>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37CKQ5"/>
    <s v="Flix Usb Charger,Flix (Beetel) Bolt 2.4 Dual Poart,5V/2.4A/12W Usb Wall Charger Fast Charging,Adapter For Android/Iphone 11/Xs/Xs Max/Xr/X/8/7/6/Plus,Ipad Pro/Air 2/Mini 3/4,Samsung S4/S5 &amp; More-Black"/>
    <x v="898"/>
    <x v="1"/>
    <n v="239"/>
    <x v="1"/>
    <n v="599"/>
    <n v="143161"/>
    <n v="0.6"/>
    <x v="0"/>
    <s v="yes"/>
    <x v="5"/>
    <n v="2147"/>
    <n v="6.046999999999999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T39K9YL"/>
    <s v="Redmi Note 11 Pro + 5G (Stealth Black, 6Gb Ram, 128Gb Storage) | 67W Turbo Charge | 120Hz Super Amoled Display | Additional Exchange Offers | Charger Included"/>
    <x v="881"/>
    <x v="1"/>
    <n v="19999"/>
    <x v="0"/>
    <n v="24999"/>
    <n v="499955001"/>
    <n v="0.2"/>
    <x v="2"/>
    <s v="no"/>
    <x v="5"/>
    <n v="25824"/>
    <n v="29.7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3H12GV"/>
    <s v="Dell Usb Wireless Keyboard And Mouse Set- Km3322W, Anti-Fade &amp; Spill-Resistant Keys, Up To 36 Month Battery Life, 3Y Advance Exchange Warranty, Black"/>
    <x v="899"/>
    <x v="0"/>
    <n v="1399"/>
    <x v="0"/>
    <n v="2498"/>
    <n v="3494702"/>
    <n v="0.44"/>
    <x v="1"/>
    <s v="no"/>
    <x v="1"/>
    <n v="33717"/>
    <n v="37.917000000000002"/>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T3KB6JZ"/>
    <s v="Tcl 100 Cm (40 Inches) Full Hd Certified Android R Smart Led Tv 40S6505 (Black)"/>
    <x v="900"/>
    <x v="1"/>
    <n v="18990"/>
    <x v="0"/>
    <n v="40990"/>
    <n v="778400100"/>
    <n v="0.54"/>
    <x v="0"/>
    <s v="yes"/>
    <x v="1"/>
    <n v="6659"/>
    <n v="10.8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TBCVJS3"/>
    <s v="Amazfit Gts2 Mini (New Version) Smart Watch With Always-On Amoled Display, Alexa Built-In, Spo2, 14 Days' Battery Life, 68 Sports Modes, Gps, Hr, Sleep &amp; Stress Monitoring (Meteor Black)"/>
    <x v="901"/>
    <x v="1"/>
    <n v="5998"/>
    <x v="0"/>
    <n v="7999"/>
    <n v="47978002"/>
    <n v="0.25"/>
    <x v="3"/>
    <s v="no"/>
    <x v="1"/>
    <n v="30355"/>
    <n v="34.5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9TMZ1MF8"/>
    <s v="Western Digital Wd Green Sata 240Gb Internal Ssd Solid State Drive - Sata 6Gb/S 2.5 Inches - Wds240G3G0A"/>
    <x v="194"/>
    <x v="0"/>
    <n v="1709"/>
    <x v="0"/>
    <n v="4000"/>
    <n v="6836000"/>
    <n v="0.56999999999999995"/>
    <x v="0"/>
    <s v="yes"/>
    <x v="4"/>
    <n v="3029"/>
    <n v="7.429000000000000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9TP5KBN7"/>
    <s v="Ptron Volta Dual Port 12W Smart Usb Charger Adapter, Multi-Layer Protection, Made In India, Bis Certified, Fast Charging Power Adaptor Without Cable For All Ios &amp; Android Devices (Black)"/>
    <x v="902"/>
    <x v="1"/>
    <n v="199"/>
    <x v="2"/>
    <n v="1099"/>
    <n v="218701"/>
    <n v="0.82"/>
    <x v="8"/>
    <s v="yes"/>
    <x v="9"/>
    <n v="3197"/>
    <n v="7.197000000000000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TT6BFDX"/>
    <s v="Cotbolt Silicone Protective Case Cover For Lg An Mr21Ga Magic Remote Shockproof For Lg Smart Tv Remote 2021 Protective Skin Waterproof Anti Lost (Black) (Remote Not Included)"/>
    <x v="903"/>
    <x v="1"/>
    <n v="399"/>
    <x v="1"/>
    <n v="1999"/>
    <n v="797601"/>
    <n v="0.8"/>
    <x v="5"/>
    <s v="yes"/>
    <x v="3"/>
    <n v="505"/>
    <n v="5.004999999999999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TWH8YHM"/>
    <s v="Samsung Galaxy M33 5G (Emerald Brown, 6Gb, 128Gb Storage) | 6000Mah Battery | Upto 12Gb Ram With Ram Plus | Travel Adapter To Be Purchased Separately"/>
    <x v="904"/>
    <x v="1"/>
    <n v="16999"/>
    <x v="0"/>
    <n v="24999"/>
    <n v="424958001"/>
    <n v="0.32"/>
    <x v="4"/>
    <s v="no"/>
    <x v="0"/>
    <n v="22318"/>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9TWHTBKQ"/>
    <s v="Samsung Galaxy M33 5G (Mystique Green, 8Gb, 128Gb Storage) | 6000Mah Battery | Upto 16Gb Ram With Ram Plus | Travel Adapter To Be Purchased Separately"/>
    <x v="904"/>
    <x v="1"/>
    <n v="18499"/>
    <x v="0"/>
    <n v="25999"/>
    <n v="480955501"/>
    <n v="0.28999999999999998"/>
    <x v="3"/>
    <s v="no"/>
    <x v="0"/>
    <n v="22318"/>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Y4MSH3"/>
    <s v="Firestick Remote"/>
    <x v="905"/>
    <x v="1"/>
    <n v="1289"/>
    <x v="0"/>
    <n v="2499"/>
    <n v="3221211"/>
    <n v="0.48"/>
    <x v="1"/>
    <s v="no"/>
    <x v="13"/>
    <n v="73"/>
    <n v="3.3729999999999998"/>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9V12K8NT"/>
    <s v="Boat Wave Lite Smartwatch With 1.69&quot; Hd Display, Sleek Metal Body, Hr &amp; Spo2 Level Monitor, 140+ Watch Faces, Activity Tracker, Multiple Sports Modes, Ip68 &amp; 7 Days Battery Life(Active Black)"/>
    <x v="906"/>
    <x v="1"/>
    <n v="1499"/>
    <x v="0"/>
    <n v="6990"/>
    <n v="10478010"/>
    <n v="0.79"/>
    <x v="5"/>
    <s v="yes"/>
    <x v="5"/>
    <n v="21797"/>
    <n v="25.696999999999999"/>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9V12K8NT"/>
    <s v="Boat Wave Lite Smartwatch With 1.69&quot; Hd Display, Sleek Metal Body, Hr &amp; Spo2 Level Monitor, 140+ Watch Faces, Activity Tracker, Multiple Sports Modes, Ip68 &amp; 7 Days Battery Life(Active Black)"/>
    <x v="906"/>
    <x v="1"/>
    <n v="1499"/>
    <x v="0"/>
    <n v="6990"/>
    <n v="10478010"/>
    <n v="0.79"/>
    <x v="5"/>
    <s v="yes"/>
    <x v="5"/>
    <n v="21796"/>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5NP7"/>
    <s v="Boat Wave Lite Smartwatch With 1.69 Inches(4.29Cm) Hd Display, Heart Rate &amp; Spo2 Level Monitor, Multiple Watch Faces, Activity Tracker, Multiple Sports Modes &amp; Ip68 (Scarlet Red)"/>
    <x v="906"/>
    <x v="1"/>
    <n v="1499"/>
    <x v="0"/>
    <n v="6990"/>
    <n v="10478010"/>
    <n v="0.79"/>
    <x v="5"/>
    <s v="yes"/>
    <x v="5"/>
    <n v="21796"/>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V17S2BG"/>
    <s v="Boat Wave Lite Smartwatch With 1.69&quot; Hd Display, Heart Rate &amp; Spo2 Level Monitor, Multiple Watch Faces, Activity Tracker, Multiple Sports Modes &amp; Ip68 (Deep Blue)"/>
    <x v="906"/>
    <x v="1"/>
    <n v="1499"/>
    <x v="0"/>
    <n v="6990"/>
    <n v="10478010"/>
    <n v="0.79"/>
    <x v="5"/>
    <s v="yes"/>
    <x v="5"/>
    <n v="21796"/>
    <n v="25.695999999999998"/>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2PZDX8"/>
    <s v="Nokia 105 Single Sim, Keypad Mobile Phone With Wireless Fm Radio | Blue"/>
    <x v="907"/>
    <x v="1"/>
    <n v="1299"/>
    <x v="0"/>
    <n v="1599"/>
    <n v="2077101"/>
    <n v="0.19"/>
    <x v="2"/>
    <s v="no"/>
    <x v="9"/>
    <n v="128311"/>
    <n v="132.3110000000000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V2Q4QVQ"/>
    <s v="Nokia 105 Single Sim, Keypad Mobile Phone With Wireless Fm Radio | Charcoal"/>
    <x v="907"/>
    <x v="1"/>
    <n v="1299"/>
    <x v="0"/>
    <n v="1599"/>
    <n v="2077101"/>
    <n v="0.19"/>
    <x v="2"/>
    <s v="no"/>
    <x v="9"/>
    <n v="128311"/>
    <n v="132.3110000000000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C2D2WG"/>
    <s v="Portronics Ruffpad 12E Re-Writable Lcd Writing Pad With 30.4Cm (12 Inch) Writing Area, Single Tap Erase, Smart Lock, Long Battery Life, India'S First Notepad To Save And Share Your Child'S First Creatives Via Ruffpad App On Your Smartphone(Black)"/>
    <x v="908"/>
    <x v="0"/>
    <n v="469"/>
    <x v="1"/>
    <n v="1499"/>
    <n v="703031"/>
    <n v="0.69"/>
    <x v="7"/>
    <s v="yes"/>
    <x v="0"/>
    <n v="352"/>
    <n v="4.4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VCHLSJF"/>
    <s v="Oneplus 108 Cm (43 Inches) Y Series 4K Ultra Hd Smart Android Led Tv 43Y1S Pro (Black)"/>
    <x v="880"/>
    <x v="1"/>
    <n v="29999"/>
    <x v="0"/>
    <n v="39999"/>
    <n v="1199930001"/>
    <n v="0.25"/>
    <x v="3"/>
    <s v="no"/>
    <x v="1"/>
    <n v="7298"/>
    <n v="11.498000000000001"/>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9VGKFM7Y"/>
    <s v="Amazon Basics 2 Amp Usb Wall Charger &amp; Micro Usb Cable (White)"/>
    <x v="909"/>
    <x v="1"/>
    <n v="219"/>
    <x v="1"/>
    <n v="499"/>
    <n v="109281"/>
    <n v="0.56000000000000005"/>
    <x v="0"/>
    <s v="yes"/>
    <x v="4"/>
    <n v="14"/>
    <n v="4.414000000000000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9VGS66FV"/>
    <s v="Tesora - Inspired By You Large Premium Electric Kettle 1.8L, Stainless Steel Inner Body - Auto Power Cut, Boil Dry Protection &amp; Cool Touch Double Wall, Portable | 1500 Watts |1 Year Warranty | (White)"/>
    <x v="910"/>
    <x v="2"/>
    <n v="1349"/>
    <x v="0"/>
    <n v="1850"/>
    <n v="2495650"/>
    <n v="0.27"/>
    <x v="3"/>
    <s v="no"/>
    <x v="4"/>
    <n v="638"/>
    <n v="5.03800000000000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VH568H7"/>
    <s v="Amazon Brand - Solimo 3A Fast Charging Tough Type C Usb Data Cable¬† ‚Äì 1 Meter"/>
    <x v="393"/>
    <x v="0"/>
    <n v="119"/>
    <x v="2"/>
    <n v="299"/>
    <n v="35581"/>
    <n v="0.6"/>
    <x v="0"/>
    <s v="yes"/>
    <x v="10"/>
    <n v="51"/>
    <n v="3.8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VKWGZD7"/>
    <s v="Agaro Supreme High Pressure Washer, 1800 Watts, 120 Bars, 6.5L/Min Flow Rate, 8 Meters Outlet Hose, Portable, For Car,Bike And Home Cleaning Purpose, Black And Orange"/>
    <x v="911"/>
    <x v="2"/>
    <n v="4789"/>
    <x v="0"/>
    <n v="8990"/>
    <n v="43053110"/>
    <n v="0.47"/>
    <x v="1"/>
    <s v="no"/>
    <x v="2"/>
    <n v="1017"/>
    <n v="5.317000000000000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VL9KFDB"/>
    <s v="Havells Gatik Neo 400Mm Pedestal Fan (Aqua Blue)"/>
    <x v="912"/>
    <x v="2"/>
    <n v="2399"/>
    <x v="0"/>
    <n v="4200"/>
    <n v="10075800"/>
    <n v="0.43"/>
    <x v="1"/>
    <s v="no"/>
    <x v="10"/>
    <n v="397"/>
    <n v="4.197000000000000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9VPH38JS"/>
    <s v="Saleon Instant Coal Heater 500W Charcoal Burner Electric Stove Hot Plate - Mix Colors - Pack Of 1 - Only Charcoal Heater"/>
    <x v="913"/>
    <x v="2"/>
    <n v="697"/>
    <x v="0"/>
    <n v="1499"/>
    <n v="1044803"/>
    <n v="0.54"/>
    <x v="0"/>
    <s v="yes"/>
    <x v="10"/>
    <n v="144"/>
    <n v="3.9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9VT6JKRP"/>
    <s v="Lapster Usb 3.0 A To Micro B Superspeed For Hard Disk Cable - Short Cable"/>
    <x v="781"/>
    <x v="0"/>
    <n v="199"/>
    <x v="2"/>
    <n v="999"/>
    <n v="198801"/>
    <n v="0.8"/>
    <x v="5"/>
    <s v="yes"/>
    <x v="0"/>
    <n v="425"/>
    <n v="4.524999999999999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VZBGL1N"/>
    <s v="Striff Multi Angle Tablet/Mobile Stand. Holder For Iphone, Android, Samsung, Oneplus, Xiaomi. Portable,Foldable Stand.Perfect For Bed,Office, Home,Gift And Desktop (Black)"/>
    <x v="914"/>
    <x v="1"/>
    <n v="99"/>
    <x v="2"/>
    <n v="499"/>
    <n v="49401"/>
    <n v="0.8"/>
    <x v="5"/>
    <s v="yes"/>
    <x v="0"/>
    <n v="2451"/>
    <n v="6.551000000000000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W5XR9RT"/>
    <s v="Duracell Usb C To Lightning Apple Certified (Mfi) Braided Sync &amp; Charge Cable For Iphone, Ipad And Ipod. Fast Charging Lightning Cable, 3.9 Feet (1.2M) - Black"/>
    <x v="915"/>
    <x v="0"/>
    <n v="970"/>
    <x v="0"/>
    <n v="1999"/>
    <n v="1939030"/>
    <n v="0.51"/>
    <x v="0"/>
    <s v="yes"/>
    <x v="4"/>
    <n v="184"/>
    <n v="4.584000000000000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W5XR9RT"/>
    <s v="Duracell Usb C To Lightning Apple Certified (Mfi) Braided Sync &amp; Charge Cable For Iphone, Ipad And Ipod. Fast Charging Lightning Cable, 3.9 Feet (1.2M) - Black"/>
    <x v="915"/>
    <x v="0"/>
    <n v="970"/>
    <x v="0"/>
    <n v="1999"/>
    <n v="1939030"/>
    <n v="0.51"/>
    <x v="0"/>
    <s v="yes"/>
    <x v="4"/>
    <n v="184"/>
    <n v="4.584000000000000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9W5XR9RT"/>
    <s v="Duracell Usb C To Lightning Apple Certified (Mfi) Braided Sync &amp; Charge Cable For Iphone, Ipad And Ipod. Fast Charging Lightning Cable, 3.9 Feet (1.2M) - Black"/>
    <x v="915"/>
    <x v="0"/>
    <n v="970"/>
    <x v="0"/>
    <n v="1999"/>
    <n v="1939030"/>
    <n v="0.51"/>
    <x v="0"/>
    <s v="yes"/>
    <x v="4"/>
    <n v="184"/>
    <n v="4.5840000000000005"/>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W9V2PXG"/>
    <s v="Themisto Th-Ws20 Digital Kitchen Weighing Scale Stainless Steel (5Kg)"/>
    <x v="916"/>
    <x v="2"/>
    <n v="759"/>
    <x v="0"/>
    <n v="1999"/>
    <n v="1517241"/>
    <n v="0.62"/>
    <x v="7"/>
    <s v="yes"/>
    <x v="2"/>
    <n v="532"/>
    <n v="4.831999999999999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WF4Q7B3"/>
    <s v="Wipro Vesta 1380W Cordless Steam Iron Quick Heat Up With 20Gm/ Min Steam Burst, Scratch Resistant Ceramic Soleplate ,Vertical And Horizontal Ironing, Steam Burst Of Upto .8G/ Shot"/>
    <x v="917"/>
    <x v="2"/>
    <n v="1799"/>
    <x v="0"/>
    <n v="2599"/>
    <n v="4675601"/>
    <n v="0.31"/>
    <x v="4"/>
    <s v="no"/>
    <x v="7"/>
    <n v="771"/>
    <n v="4.3710000000000004"/>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WMTJPG7"/>
    <s v="Crompton Instabliss 3-L Instant Water Heater (Geyser) With Advanced 4 Level Safety"/>
    <x v="918"/>
    <x v="2"/>
    <n v="2599"/>
    <x v="0"/>
    <n v="4400"/>
    <n v="11435600"/>
    <n v="0.41"/>
    <x v="1"/>
    <s v="no"/>
    <x v="0"/>
    <n v="14947"/>
    <n v="19.04699999999999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WN3SRC7"/>
    <s v="Sony Bravia 164 Cm (65 Inches) 4K Ultra Hd Smart Led Google Tv Kd-65X74K (Black)"/>
    <x v="919"/>
    <x v="1"/>
    <n v="77990"/>
    <x v="0"/>
    <s v="1,39,900"/>
    <e v="#VALUE!"/>
    <n v="0.44"/>
    <x v="1"/>
    <s v="no"/>
    <x v="18"/>
    <n v="5935"/>
    <n v="10.6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WRMNJ9G"/>
    <s v="Oneplus 10R 5G (Forest Green, 8Gb Ram, 128Gb Storage, 80W Supervooc)"/>
    <x v="920"/>
    <x v="1"/>
    <n v="34999"/>
    <x v="0"/>
    <n v="38999"/>
    <n v="1364926001"/>
    <n v="0.1"/>
    <x v="6"/>
    <s v="no"/>
    <x v="1"/>
    <n v="11029"/>
    <n v="15.22899999999999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9X1M3DHX"/>
    <s v="Iffalcon 80 Cm (32 Inches) Hd Ready Smart Led Tv¬†32F53 (Black)"/>
    <x v="921"/>
    <x v="1"/>
    <n v="9999"/>
    <x v="0"/>
    <n v="27990"/>
    <n v="279872010"/>
    <n v="0.64"/>
    <x v="7"/>
    <s v="yes"/>
    <x v="1"/>
    <n v="1269"/>
    <n v="5.469000000000000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X5C9VLK"/>
    <s v="Lifelong Llmg23 Power Pro 500-Watt Mixer Grinder With 3 Jars (Liquidizing, Wet Grinding And Chutney Jar), Stainless Steel Blades, 1 Year Warranty (Black)"/>
    <x v="922"/>
    <x v="2"/>
    <n v="1299"/>
    <x v="0"/>
    <n v="3500"/>
    <n v="4546500"/>
    <n v="0.63"/>
    <x v="7"/>
    <s v="yes"/>
    <x v="10"/>
    <n v="44050"/>
    <n v="47.849999999999994"/>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9X5HD5T1"/>
    <s v="Ikea Little Loved Corner Produkt Milk-Frother, Coffee/Tea Frother, Handheld Milk Wand Mixer Frother, Black"/>
    <x v="923"/>
    <x v="2"/>
    <n v="229"/>
    <x v="1"/>
    <n v="499"/>
    <n v="114271"/>
    <n v="0.54"/>
    <x v="0"/>
    <s v="yes"/>
    <x v="8"/>
    <n v="185"/>
    <n v="3.685000000000000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9X76VL5L"/>
    <s v="Boat Airdopes 191G True Wireless Earbuds With Enx‚Ñ¢ Tech Equipped Quad Mics, Beast‚Ñ¢ Mode(Low Latency- 65Ms) For Gaming, 2X6Mm Dual Drivers, 30H Playtime, Ipx5, Iwp‚Ñ¢, Appealing Case Leds(Sport Blue)"/>
    <x v="924"/>
    <x v="1"/>
    <n v="1599"/>
    <x v="0"/>
    <n v="3490"/>
    <n v="5580510"/>
    <n v="0.54"/>
    <x v="0"/>
    <s v="yes"/>
    <x v="6"/>
    <n v="676"/>
    <n v="4.376000000000000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X79PP8F"/>
    <s v="Mi 2-In-1 Usb Type C Cable (Micro Usb To Type C) 30Cm For Smartphone, Headphone, Laptop (White)"/>
    <x v="925"/>
    <x v="0"/>
    <n v="179"/>
    <x v="2"/>
    <n v="299"/>
    <n v="53521"/>
    <n v="0.4"/>
    <x v="4"/>
    <s v="no"/>
    <x v="5"/>
    <n v="81"/>
    <n v="3.980999999999999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9X7DY7Q4"/>
    <s v="Sandisk Extreme Sd Uhs I 64Gb Card For 4K Video For Dslr And Mirrorless Cameras 170Mb/S Read &amp; 80Mb/S Write"/>
    <x v="926"/>
    <x v="1"/>
    <n v="939"/>
    <x v="0"/>
    <n v="1800"/>
    <n v="1690200"/>
    <n v="0.48"/>
    <x v="1"/>
    <s v="no"/>
    <x v="3"/>
    <n v="205052"/>
    <n v="209.55199999999999"/>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XB1R2F3"/>
    <s v="Portable Lint Remover Pet Fur Remover Clothes Fuzz Remover Pet Hairball Quick Epilator Shaver Removing Dust Pet Hair From Clothing Furniture Perfect For Clothing,Furniture,Couch,Carpet (Standard)"/>
    <x v="927"/>
    <x v="2"/>
    <n v="179"/>
    <x v="2"/>
    <n v="799"/>
    <n v="143021"/>
    <n v="0.78"/>
    <x v="5"/>
    <s v="yes"/>
    <x v="8"/>
    <n v="132"/>
    <n v="3.632000000000000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9XB7DPW1"/>
    <s v="Redmi 10A (Sea Blue, 4Gb Ram, 64Gb Storage) | 2 Ghz Octa Core Helio G25 | 5000 Mah Battery | Finger Print Sensor | Upto 5Gb Ram With Ram Booster"/>
    <x v="928"/>
    <x v="1"/>
    <n v="8999"/>
    <x v="0"/>
    <n v="11999"/>
    <n v="107979001"/>
    <n v="0.25"/>
    <x v="3"/>
    <s v="no"/>
    <x v="9"/>
    <n v="12796"/>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Redmi 10A (Slate Grey, 4Gb Ram, 64Gb Storage) | 2 Ghz Octa Core Helio G25 | 5000 Mah Battery | Finger Print Sensor | Upto 5Gb Ram With Ram Booster"/>
    <x v="929"/>
    <x v="1"/>
    <n v="8999"/>
    <x v="0"/>
    <n v="11999"/>
    <n v="107979001"/>
    <n v="0.25"/>
    <x v="3"/>
    <s v="no"/>
    <x v="9"/>
    <n v="12796"/>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XB8GFBQ"/>
    <s v="Redmi 10A (Charcoal Black, 4Gb Ram, 64Gb Storage) | 2 Ghz Octa Core Helio G25 | 5000 Mah Battery | Finger Print Sensor | Upto 5Gb Ram With Ram Booster"/>
    <x v="930"/>
    <x v="1"/>
    <n v="8999"/>
    <x v="0"/>
    <n v="11999"/>
    <n v="107979001"/>
    <n v="0.25"/>
    <x v="3"/>
    <s v="no"/>
    <x v="9"/>
    <n v="12796"/>
    <n v="16.795999999999999"/>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J1CTN"/>
    <s v="Mi Xiaomi 22.5W Fast Usb Type C Charger Combo For Tablets - White"/>
    <x v="931"/>
    <x v="1"/>
    <n v="649"/>
    <x v="0"/>
    <n v="999"/>
    <n v="648351"/>
    <n v="0.35"/>
    <x v="4"/>
    <s v="no"/>
    <x v="1"/>
    <n v="1315"/>
    <n v="5.515000000000000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XHXXCFH"/>
    <s v="Agaro Regal Electric Rice Cooker, 3L Ceramic Inner Bowl, Cooks Up To 600 Gms Raw Rice, Ss Steamer, Preset Cooking Functions, Preset Timer, Keep Warm Function, Led Display, Black"/>
    <x v="932"/>
    <x v="2"/>
    <n v="3685"/>
    <x v="0"/>
    <n v="5495"/>
    <n v="20249075"/>
    <n v="0.33"/>
    <x v="4"/>
    <s v="no"/>
    <x v="0"/>
    <n v="290"/>
    <n v="4.3899999999999997"/>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9XJ1LM7R"/>
    <s v="7Seven¬Æ Compatible For Tata Sky Remote Original Set Top¬†Hd Box And Suitable For Sd Tata Play Setup Box Remote Control"/>
    <x v="625"/>
    <x v="1"/>
    <n v="399"/>
    <x v="1"/>
    <n v="799"/>
    <n v="318801"/>
    <n v="0.5"/>
    <x v="1"/>
    <s v="yes"/>
    <x v="2"/>
    <n v="12"/>
    <n v="4.311999999999999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XJ5LD6L"/>
    <s v="Samsung Galaxy M53 5G (Deep Ocean Blue, 6Gb, 128Gb Storage) | 108Mp | Samoled+ 120Hz | 12Gb Ram With Ram Plus | Travel Adapter To Be Purchased Separately"/>
    <x v="933"/>
    <x v="1"/>
    <n v="23999"/>
    <x v="0"/>
    <n v="32999"/>
    <n v="791943001"/>
    <n v="0.27"/>
    <x v="3"/>
    <s v="no"/>
    <x v="5"/>
    <n v="8866"/>
    <n v="12.7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9XRBJ94N"/>
    <s v="Ibell Sm1301 3-In-1 Sandwich Maker With Detachable Plates For Toast / Waffle / Grill , 750 Watt (Black)"/>
    <x v="934"/>
    <x v="2"/>
    <n v="2092"/>
    <x v="0"/>
    <n v="4600"/>
    <n v="9623200"/>
    <n v="0.55000000000000004"/>
    <x v="0"/>
    <s v="yes"/>
    <x v="2"/>
    <n v="562"/>
    <n v="4.862000000000000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XTQFFCG"/>
    <s v="Fya Handheld Vacuum Cleaner Cordless, Wireless Hand Vacuum&amp;Air Blower 2-In-1, Mini Portable Car Vacuum Cleaner With Powerful Suction, Usb Rechargeable Vacuum For Pet Hair, Home And Car"/>
    <x v="935"/>
    <x v="2"/>
    <n v="2669"/>
    <x v="0"/>
    <n v="3199"/>
    <n v="8538131"/>
    <n v="0.17"/>
    <x v="2"/>
    <s v="no"/>
    <x v="5"/>
    <n v="260"/>
    <n v="4.16"/>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9XX51X2G"/>
    <s v="Striff Laptop Tabletop Stand, Fold-Up, Adjustable, Ventilated, Portable Holder For Desk, Aluminum Foldable Laptop Ergonomic Compatibility With Up To 15.6-Inch Laptop, All Mac, Tab, And Mobile (Silver)"/>
    <x v="936"/>
    <x v="0"/>
    <n v="449"/>
    <x v="1"/>
    <n v="999"/>
    <n v="448551"/>
    <n v="0.55000000000000004"/>
    <x v="0"/>
    <s v="yes"/>
    <x v="9"/>
    <n v="2102"/>
    <n v="6.102000000000000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XXZXQC1"/>
    <s v="Xiaomi Pad 5| Qualcomm Snapdragon 860| 120Hz Refresh Rate| 6Gb, 128Gb| 2.5K+ Display (10.95-Inch/27.81Cm)|1 Billion Colours| Dolby Vision Atmos| Quad Speakers| Wi-Fi| Gray"/>
    <x v="937"/>
    <x v="0"/>
    <n v="26999"/>
    <x v="0"/>
    <n v="37999"/>
    <n v="1025935001"/>
    <n v="0.28999999999999998"/>
    <x v="3"/>
    <s v="no"/>
    <x v="11"/>
    <n v="2886"/>
    <n v="7.4859999999999998"/>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9Y14JLP3"/>
    <s v="Striff Uph2W Multi Angle Tablet/Mobile Stand. Holder For Iphone, Android, Samsung, Oneplus, Xiaomi. Portable,Foldable Stand.Perfect For Bed,Office, Home,Gift And Desktop (White)"/>
    <x v="938"/>
    <x v="1"/>
    <n v="99"/>
    <x v="2"/>
    <n v="499"/>
    <n v="49401"/>
    <n v="0.8"/>
    <x v="5"/>
    <s v="yes"/>
    <x v="0"/>
    <n v="2451"/>
    <n v="6.551000000000000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Y358DZQ"/>
    <s v="Pigeon Zest Mixer Grinder 3 Speed Control 750 Watt Powerful Copper Motor With 3 Stainless Steel Jars For Dry Grinding, Wet Grinding And Making Chutney And 3 Polycarbonate Lids - Blue"/>
    <x v="939"/>
    <x v="2"/>
    <n v="2033"/>
    <x v="0"/>
    <n v="4295"/>
    <n v="8731735"/>
    <n v="0.53"/>
    <x v="0"/>
    <s v="yes"/>
    <x v="12"/>
    <n v="422"/>
    <n v="3.822000000000000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Y5FZK9N"/>
    <s v="Pigeon 1.5 Litre Hot Kettle And Stainless Steel Water Bottle Combo Used For Boiling Water, Making Tea And Coffee, Instant Noodles, Soup, 1500 Watt With Auto Shut- Off Feature - (Silver)"/>
    <x v="940"/>
    <x v="2"/>
    <n v="809"/>
    <x v="0"/>
    <n v="1545"/>
    <n v="1249905"/>
    <n v="0.48"/>
    <x v="1"/>
    <s v="no"/>
    <x v="6"/>
    <n v="976"/>
    <n v="4.6760000000000002"/>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Y5MP7C4"/>
    <s v="Noise Buds Vs104 Bluetooth Truly Wireless In Ear Earbuds With Mic, 30-Hours Of Playtime, Instacharge, 13Mm Driver And Hyper Sync (Charcoal Black)"/>
    <x v="941"/>
    <x v="1"/>
    <n v="1299"/>
    <x v="0"/>
    <n v="3499"/>
    <n v="4545201"/>
    <n v="0.63"/>
    <x v="7"/>
    <s v="yes"/>
    <x v="5"/>
    <n v="12452"/>
    <n v="16.3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9YDFDVNS"/>
    <s v="Nokia 105 Plus Single Sim, Keypad Mobile Phone With Wireless Fm Radio, Memory Card Slot And Mp3 Player | Red"/>
    <x v="942"/>
    <x v="1"/>
    <n v="1324"/>
    <x v="0"/>
    <n v="1699"/>
    <n v="2249476"/>
    <n v="0.22"/>
    <x v="3"/>
    <s v="no"/>
    <x v="9"/>
    <n v="128311"/>
    <n v="132.3110000000000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x v="942"/>
    <x v="1"/>
    <n v="1324"/>
    <x v="0"/>
    <n v="1699"/>
    <n v="2249476"/>
    <n v="0.22"/>
    <x v="3"/>
    <s v="no"/>
    <x v="9"/>
    <n v="128311"/>
    <n v="132.3110000000000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9YHLPQYT"/>
    <s v="Shopoflux Silicone Remote Cover For Mi Smart Tv And Mi Tv Stick/Mi Box S / 3S / Mi 4X / 4A Smart Led Tv (Black)"/>
    <x v="943"/>
    <x v="1"/>
    <n v="246"/>
    <x v="1"/>
    <n v="600"/>
    <n v="147600"/>
    <n v="0.59"/>
    <x v="0"/>
    <s v="yes"/>
    <x v="1"/>
    <n v="143"/>
    <n v="4.3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9YL9SN9B"/>
    <s v="Lg 80 Cm (32 Inches) Hd Ready Smart Led Tv 32Lq576Bpsa (Ceramic Black)"/>
    <x v="535"/>
    <x v="1"/>
    <n v="15990"/>
    <x v="0"/>
    <n v="23990"/>
    <n v="383600100"/>
    <n v="0.33"/>
    <x v="4"/>
    <s v="no"/>
    <x v="2"/>
    <n v="1035"/>
    <n v="5.3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YLFHFDW"/>
    <s v="Sony Wi-C100 Wireless Headphones With Customizable Equalizer For Deep Bass &amp; 25 Hrs Battery, Dsee-Upscale, Splash Proof, 360Ra, Fast Pair, In-Ear Bluetooth Headset With Mic For Phone Calls (Black)"/>
    <x v="944"/>
    <x v="1"/>
    <n v="1599"/>
    <x v="0"/>
    <n v="2790"/>
    <n v="4461210"/>
    <n v="0.43"/>
    <x v="1"/>
    <s v="no"/>
    <x v="7"/>
    <n v="2272"/>
    <n v="5.8719999999999999"/>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9YLWT89W"/>
    <s v="Sure From Aquaguard Delight Nxt Ro+Uv+Uf+Taste Adjuster(Mtds),6L Water Purifier,8 Stages Purification,Suitable For Borewell,Tanker,Municipal Water(Black) From Eureka Forbes"/>
    <x v="945"/>
    <x v="2"/>
    <n v="9199"/>
    <x v="0"/>
    <n v="18000"/>
    <n v="165582000"/>
    <n v="0.49"/>
    <x v="1"/>
    <s v="no"/>
    <x v="9"/>
    <n v="16020"/>
    <n v="20.0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9YLX91QR"/>
    <s v="Ambrane 60W / 3A Fast Charging Output Cable With Type-C To Usb For Mobile, Neckband, True Wireless Earphone Charging, 480Mbps Data Sync Speed, 1M Length (Act - Az10, White)"/>
    <x v="772"/>
    <x v="0"/>
    <n v="179"/>
    <x v="2"/>
    <n v="399"/>
    <n v="71421"/>
    <n v="0.55000000000000004"/>
    <x v="0"/>
    <s v="yes"/>
    <x v="9"/>
    <n v="1423"/>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YLXYP7Y"/>
    <s v="Ambrane 60W / 3A Fast Charging Output Cable With Type-C To Usb For Mobile, Neckband, True Wireless Earphone Charging, 480Mbps Data Sync Speed, 1M Length (Act - Az10, Black)"/>
    <x v="772"/>
    <x v="0"/>
    <n v="179"/>
    <x v="2"/>
    <n v="399"/>
    <n v="71421"/>
    <n v="0.55000000000000004"/>
    <x v="0"/>
    <s v="yes"/>
    <x v="9"/>
    <n v="1423"/>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XYP7Y"/>
    <s v="Ambrane 60W / 3A Fast Charging Output Cable With Type-C To Usb For Mobile, Neckband, True Wireless Earphone Charging, 480Mbps Data Sync Speed, 1M Length (Act - Az10, Black)"/>
    <x v="772"/>
    <x v="0"/>
    <n v="179"/>
    <x v="2"/>
    <n v="399"/>
    <n v="71421"/>
    <n v="0.55000000000000004"/>
    <x v="0"/>
    <s v="yes"/>
    <x v="9"/>
    <n v="1423"/>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9YLXYP7Y"/>
    <s v="Ambrane 60W / 3A Fast Charging Output Cable With Type-C To Usb For Mobile, Neckband, True Wireless Earphone Charging, 480Mbps Data Sync Speed, 1M Length (Act - Az10, Black)"/>
    <x v="772"/>
    <x v="0"/>
    <n v="179"/>
    <x v="2"/>
    <n v="399"/>
    <n v="71421"/>
    <n v="0.55000000000000004"/>
    <x v="0"/>
    <s v="yes"/>
    <x v="9"/>
    <n v="1423"/>
    <n v="5.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9YLYB9PB"/>
    <s v="Ambrane 60W / 3A Fast Charging Output Cable With Micro To Usb For Mobile, Neckband, True Wireless Earphone Charging, 480Mbps Data Sync Speed, 1M Length (Acm - Az1, Black)"/>
    <x v="772"/>
    <x v="0"/>
    <n v="149"/>
    <x v="2"/>
    <n v="399"/>
    <n v="59451"/>
    <n v="0.63"/>
    <x v="7"/>
    <s v="yes"/>
    <x v="9"/>
    <n v="1423"/>
    <n v="5.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V3K34W"/>
    <s v="Fire-Boltt India'S No 1 Smartwatch Brand Talk 2 Bluetooth Calling Smartwatch With Dual Button, Hands On Voice Assistance, 60 Sports Modes, In Built Mic &amp; Speaker With Ip68 Rating"/>
    <x v="725"/>
    <x v="1"/>
    <n v="2199"/>
    <x v="0"/>
    <n v="9999"/>
    <n v="21987801"/>
    <n v="0.78"/>
    <x v="5"/>
    <s v="yes"/>
    <x v="1"/>
    <n v="29472"/>
    <n v="33.672000000000004"/>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2QHZ"/>
    <s v="Fire-Boltt Ninja 3 Smartwatch Full Touch 1.69 &quot; &amp; 60 Sports Modes With Ip68, Sp02 Tracking, Over 100 Cloud Based Watch Faces ( Green )"/>
    <x v="946"/>
    <x v="1"/>
    <n v="1499"/>
    <x v="0"/>
    <n v="7999"/>
    <n v="11990501"/>
    <n v="0.81"/>
    <x v="8"/>
    <s v="yes"/>
    <x v="1"/>
    <n v="22638"/>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63SW"/>
    <s v="Fire-Boltt Ninja 3 Smartwatch Full Touch 1.69 &quot; &amp; 60 Sports Modes With Ip68, Sp02 Tracking, Over 100 Cloud Based Watch Faces ( Silver )"/>
    <x v="946"/>
    <x v="1"/>
    <n v="1499"/>
    <x v="0"/>
    <n v="9999"/>
    <n v="14988501"/>
    <n v="0.85"/>
    <x v="8"/>
    <s v="yes"/>
    <x v="1"/>
    <n v="22638"/>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MW2T"/>
    <s v="Fire-Boltt India'S No 1 Smartwatch Brand Talk 2 Bluetooth Calling Smartwatch With Dual Button, Hands On Voice Assistance, 60 Sports Modes, In Built Mic &amp; Speaker With Ip68 Rating"/>
    <x v="725"/>
    <x v="1"/>
    <n v="2199"/>
    <x v="0"/>
    <n v="9999"/>
    <n v="21987801"/>
    <n v="0.78"/>
    <x v="5"/>
    <s v="yes"/>
    <x v="1"/>
    <n v="29478"/>
    <n v="33.678000000000004"/>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9YV4MW2T"/>
    <s v="Fire-Boltt India'S No 1 Smartwatch Brand Talk 2 Bluetooth Calling Smartwatch With Dual Button, Hands On Voice Assistance, 60 Sports Modes, In Built Mic &amp; Speaker With Ip68 Rating"/>
    <x v="725"/>
    <x v="1"/>
    <n v="2199"/>
    <x v="0"/>
    <n v="9999"/>
    <n v="21987801"/>
    <n v="0.78"/>
    <x v="5"/>
    <s v="yes"/>
    <x v="1"/>
    <n v="29471"/>
    <n v="33.67099999999999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YV4RG4D"/>
    <s v="Fire-Boltt Ninja 3 Smartwatch Full Touch 1.69 &amp; 60 Sports Modes With Ip68, Sp02 Tracking, Over 100 Cloud Based Watch Faces - Black"/>
    <x v="946"/>
    <x v="1"/>
    <n v="1499"/>
    <x v="0"/>
    <n v="7999"/>
    <n v="11990501"/>
    <n v="0.81"/>
    <x v="8"/>
    <s v="yes"/>
    <x v="1"/>
    <n v="22638"/>
    <n v="26.838000000000001"/>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9YV4RG4D"/>
    <s v="Fire-Boltt Ninja 3 Smartwatch Full Touch 1.69 &amp; 60 Sports Modes With Ip68, Sp02 Tracking, Over 100 Cloud Based Watch Faces - Black"/>
    <x v="946"/>
    <x v="1"/>
    <n v="1499"/>
    <x v="0"/>
    <n v="7999"/>
    <n v="11990501"/>
    <n v="0.81"/>
    <x v="8"/>
    <s v="yes"/>
    <x v="1"/>
    <n v="22636"/>
    <n v="26.835999999999999"/>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YV575RK"/>
    <s v="Fire-Boltt Ring Pro Bluetooth Calling, 1.75‚Äù 320*385Px High Res, Ip68 &amp; Spo2 Monitoring, Pin Code Locking Functionality &amp; Split Screen Access, Built In Mic &amp; Speaker For Hd Calls, Black, Free Size"/>
    <x v="947"/>
    <x v="1"/>
    <n v="2499"/>
    <x v="0"/>
    <n v="9999"/>
    <n v="24987501"/>
    <n v="0.75"/>
    <x v="5"/>
    <s v="yes"/>
    <x v="9"/>
    <n v="9090"/>
    <n v="13.09"/>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Z28BQZT"/>
    <s v="Amazon Basics Multipurpose Foldable Laptop Table With Cup Holder, Brown"/>
    <x v="948"/>
    <x v="0"/>
    <n v="599"/>
    <x v="0"/>
    <n v="3999"/>
    <n v="2395401"/>
    <n v="0.85"/>
    <x v="8"/>
    <s v="yes"/>
    <x v="5"/>
    <n v="1087"/>
    <n v="4.987000000000000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6WH2N1"/>
    <s v="Striff 12 Pieces Highly Flexible Silicone Micro Usb Protector, Mouse Cable Protector, Suit For All Cell Phones, Computers And Chargers (White)"/>
    <x v="949"/>
    <x v="1"/>
    <n v="95"/>
    <x v="2"/>
    <n v="499"/>
    <n v="47405"/>
    <n v="0.81"/>
    <x v="8"/>
    <s v="yes"/>
    <x v="1"/>
    <n v="1949"/>
    <n v="6.1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Z6WH2N1"/>
    <s v="Striff 12 Pieces Highly Flexible Silicone Micro Usb Protector, Mouse Cable Protector, Suit For All Cell Phones, Computers And Chargers (White)"/>
    <x v="949"/>
    <x v="1"/>
    <n v="95"/>
    <x v="2"/>
    <n v="499"/>
    <n v="47405"/>
    <n v="0.81"/>
    <x v="8"/>
    <s v="yes"/>
    <x v="1"/>
    <n v="1949"/>
    <n v="6.1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9Z7YGV3R"/>
    <s v="Anjaney Enterprise Smart Multipurpose Foldable Laptop Table With Cup Holder, Study Table, Bed Table, Breakfast Table, Foldable And Portable/Ergonomic &amp; Rounded Edges/Non-Slip (Black)"/>
    <x v="950"/>
    <x v="0"/>
    <n v="269"/>
    <x v="1"/>
    <n v="699"/>
    <n v="188031"/>
    <n v="0.62"/>
    <x v="7"/>
    <s v="yes"/>
    <x v="9"/>
    <n v="93"/>
    <n v="4.0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ZDVL7L8"/>
    <s v="Ttk Prestige Limited Orion Mixer Grinder 500 Watts, 3 Jars (1200Ml, 1000Ml, 500Ml) (Red)"/>
    <x v="951"/>
    <x v="2"/>
    <n v="2199"/>
    <x v="0"/>
    <n v="3895"/>
    <n v="8565105"/>
    <n v="0.44"/>
    <x v="1"/>
    <s v="no"/>
    <x v="5"/>
    <n v="1085"/>
    <n v="4.9849999999999994"/>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ZHCJDP1"/>
    <s v="Amazon Basics Wireless Mouse | 2.4 Ghz Connection, 1600 Dpi | Type - C Adapter | Upto 12 Months Of Battery Life | Ambidextrous Design | Suitable For Pc/Mac/Laptop"/>
    <x v="952"/>
    <x v="0"/>
    <n v="499"/>
    <x v="1"/>
    <n v="1000"/>
    <n v="499000"/>
    <n v="0.5"/>
    <x v="1"/>
    <s v="yes"/>
    <x v="19"/>
    <n v="23"/>
    <n v="5.0229999999999997"/>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9ZK6THRR"/>
    <s v="Croma 1100 W Dry Iron With Weilburger Dual Soleplate Coating (Crshah702Sir11, White)"/>
    <x v="953"/>
    <x v="2"/>
    <n v="479"/>
    <x v="1"/>
    <n v="1000"/>
    <n v="479000"/>
    <n v="0.52"/>
    <x v="0"/>
    <s v="yes"/>
    <x v="1"/>
    <n v="1559"/>
    <n v="5.759000000000000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ZPJT8B2"/>
    <s v="Tcl 80 Cm (32 Inches) Hd Ready Certified Android Smart Led Tv 32S615 (Black)"/>
    <x v="954"/>
    <x v="1"/>
    <n v="11990"/>
    <x v="0"/>
    <n v="31990"/>
    <n v="383560100"/>
    <n v="0.63"/>
    <x v="7"/>
    <s v="yes"/>
    <x v="1"/>
    <n v="64"/>
    <n v="4.2640000000000002"/>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ZPL5VYM"/>
    <s v="Ambrane Mobile Holding Stand, 180¬∞ Perfect View, Height Adjustment, Wide Compatibility, Multipurpose, Anti-Skid Design (Twistand, Black)"/>
    <x v="955"/>
    <x v="1"/>
    <n v="199"/>
    <x v="2"/>
    <n v="499"/>
    <n v="99301"/>
    <n v="0.6"/>
    <x v="0"/>
    <s v="yes"/>
    <x v="0"/>
    <n v="1786"/>
    <n v="5.8859999999999992"/>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ZPM4C2C"/>
    <s v="Tcl 80 Cm (32 Inches) Hd Ready Certified Android Smart Led Tv 32S5205 (Black)"/>
    <x v="954"/>
    <x v="1"/>
    <n v="10901"/>
    <x v="0"/>
    <n v="30990"/>
    <n v="337821990"/>
    <n v="0.65"/>
    <x v="7"/>
    <s v="yes"/>
    <x v="0"/>
    <n v="398"/>
    <n v="4.497999999999999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9ZQK9X8G"/>
    <s v="Noise Colorfit Pro 4 Advanced Bluetooth Calling Smart Watch With 1.72&quot; Truview Display, Fully-Functional Digital Crown, 311 Ppi, 60Hz Refresh Rate, 500 Nits Brightness (Charcoal Black)"/>
    <x v="431"/>
    <x v="1"/>
    <n v="2998"/>
    <x v="0"/>
    <n v="5999"/>
    <n v="17985002"/>
    <n v="0.5"/>
    <x v="1"/>
    <s v="yes"/>
    <x v="0"/>
    <n v="5179"/>
    <n v="9.278999999999999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ZQK9X8G"/>
    <s v="Noise Colorfit Pro 4 Advanced Bluetooth Calling Smart Watch With 1.72&quot; Truview Display, Fully-Functional Digital Crown, 311 Ppi, 60Hz Refresh Rate, 500 Nits Brightness (Charcoal Black)"/>
    <x v="431"/>
    <x v="1"/>
    <n v="2998"/>
    <x v="0"/>
    <n v="5999"/>
    <n v="17985002"/>
    <n v="0.5"/>
    <x v="1"/>
    <s v="yes"/>
    <x v="0"/>
    <n v="5179"/>
    <n v="9.278999999999999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9ZTZ9N3Q"/>
    <s v="Amazon Basics 2000/1000 Watt Room Heater With Adjustable Thermostat (Isi Certified, White Color, Ideal For Small To Medium Room/Area)"/>
    <x v="956"/>
    <x v="2"/>
    <n v="1049"/>
    <x v="0"/>
    <n v="1699"/>
    <n v="1782251"/>
    <n v="0.38"/>
    <x v="4"/>
    <s v="no"/>
    <x v="16"/>
    <n v="111"/>
    <n v="3.2110000000000003"/>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ZVJXN5L"/>
    <s v="Knyuc Mart Mini Electric Handy Room Heater Compact Plug-In, The Wall Outlet 400 Watts, Handy Air Warmer Blower Adjustable Timer Digital Display"/>
    <x v="957"/>
    <x v="2"/>
    <n v="778"/>
    <x v="0"/>
    <n v="999"/>
    <n v="777222"/>
    <n v="0.22"/>
    <x v="3"/>
    <s v="no"/>
    <x v="13"/>
    <n v="8"/>
    <n v="3.307999999999999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B12K5BPM"/>
    <s v="Zebronics Zeb-Astra 20 Wireless Bt V5.0 Portable Speaker With 10W Rms Output, Tws, 10H Backup Approx, Built In Rechargeable Battery Fm Radio, Aux, Msd, Usb, Call Function And Dual 52Mm Drivers Multi"/>
    <x v="958"/>
    <x v="1"/>
    <n v="1049"/>
    <x v="0"/>
    <n v="2299"/>
    <n v="2411651"/>
    <n v="0.54"/>
    <x v="0"/>
    <s v="yes"/>
    <x v="5"/>
    <n v="1779"/>
    <n v="5.6790000000000003"/>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B14MR9L1"/>
    <s v="Samsung Galaxy M33 5G (Emerald Brown, 6Gb, 128Gb Storage) | 6000Mah Battery | Upto 12Gb Ram With Ram Plus | Travel Adapter To Be Purchased Separately"/>
    <x v="904"/>
    <x v="1"/>
    <n v="16999"/>
    <x v="0"/>
    <n v="24999"/>
    <n v="424958001"/>
    <n v="0.32"/>
    <x v="4"/>
    <s v="no"/>
    <x v="0"/>
    <n v="22318"/>
    <n v="26.417999999999999"/>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B15CPR37"/>
    <s v="Samsung 108 Cm (43 Inches) Crystal 4K Neo Series Ultra Hd Smart Led Tv Ua43Aue65Akxxl (Black)"/>
    <x v="694"/>
    <x v="1"/>
    <n v="32990"/>
    <x v="0"/>
    <n v="47900"/>
    <n v="1580221000"/>
    <n v="0.31"/>
    <x v="4"/>
    <s v="no"/>
    <x v="2"/>
    <n v="7109"/>
    <n v="11.40899999999999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B15GSPQW"/>
    <s v="Samsung 138 Cm (55 Inches) Crystal 4K Neo Series Ultra Hd Smart Led Tv Ua55Aue65Akxxl (Black)"/>
    <x v="695"/>
    <x v="1"/>
    <n v="47990"/>
    <x v="0"/>
    <n v="70900"/>
    <n v="3402491000"/>
    <n v="0.32"/>
    <x v="4"/>
    <s v="no"/>
    <x v="2"/>
    <n v="7109"/>
    <n v="11.40899999999999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B16KD737"/>
    <s v="Vw 80 Cm (32 Inches) Playwall Frameless Series Hd Ready Android Smart Led Tv Vw3251 (Black)"/>
    <x v="330"/>
    <x v="1"/>
    <n v="8499"/>
    <x v="0"/>
    <n v="15999"/>
    <n v="135975501"/>
    <n v="0.47"/>
    <x v="1"/>
    <s v="no"/>
    <x v="2"/>
    <n v="592"/>
    <n v="4.891999999999999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B19VJXQZ"/>
    <s v="Ecovacs Deebot N8 2-In-1 Robotic Vacuum Cleaner, 2022 New Launch, Most Powerful Suction, Covers 2000+ Sq. Ft In One Charge, Advanced Dtof Technology With Ozmo Mopping (Deebot N8) - White"/>
    <x v="959"/>
    <x v="2"/>
    <n v="27900"/>
    <x v="0"/>
    <n v="59900"/>
    <n v="1671210000"/>
    <n v="0.53"/>
    <x v="0"/>
    <s v="yes"/>
    <x v="4"/>
    <n v="5298"/>
    <n v="9.6980000000000004"/>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B1F6GQPS"/>
    <s v="Boult Audio Fxcharge With Enc, 32H Playtime, 5Min=7H Type C Fast Charging, Zen Enc, 14.2 Mm Boomx Rich Bass, Ipx5, Bluetooth Wireless In Ear Earphones Neckband With Mic (Black)"/>
    <x v="960"/>
    <x v="1"/>
    <n v="999"/>
    <x v="0"/>
    <n v="4499"/>
    <n v="4494501"/>
    <n v="0.78"/>
    <x v="5"/>
    <s v="yes"/>
    <x v="10"/>
    <n v="3390"/>
    <n v="7.1899999999999995"/>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B1MDZV9C"/>
    <s v="Inalsa Upright Vacuum Cleaner, 2-In-1,Handheld &amp; Stick For Home &amp; Office Use,800W- With 16Kpa Strong Suction &amp; Hepa Filtration|0.8L Dust Tank|Includes Multiple Accessories,(Grey/Black)"/>
    <x v="961"/>
    <x v="2"/>
    <n v="2286"/>
    <x v="0"/>
    <n v="4495"/>
    <n v="10275570"/>
    <n v="0.49"/>
    <x v="1"/>
    <s v="no"/>
    <x v="5"/>
    <n v="326"/>
    <n v="4.2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B1NX6JTN"/>
    <s v="Spigen Ultra Hybrid Back Cover Case Compatible With Iphone 14 Pro Max (Tpu + Poly Carbonate | Crystal Clear)"/>
    <x v="962"/>
    <x v="1"/>
    <n v="1599"/>
    <x v="0"/>
    <n v="2599"/>
    <n v="4155801"/>
    <n v="0.38"/>
    <x v="4"/>
    <s v="no"/>
    <x v="2"/>
    <n v="1801"/>
    <n v="6.1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B1YVCJ2Y"/>
    <s v="Acer 80 Cm (32 Inches) I Series Hd Ready Android Smart Led Tv Ar32Ar2841Hdfl (Black)"/>
    <x v="963"/>
    <x v="1"/>
    <n v="11499"/>
    <x v="0"/>
    <n v="19990"/>
    <n v="229865010"/>
    <n v="0.42"/>
    <x v="1"/>
    <s v="no"/>
    <x v="2"/>
    <n v="4703"/>
    <n v="9.003000000000000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Y6JJL"/>
    <s v="Acer 109 Cm (43 Inches) I Series 4K Ultra Hd Android Smart Led Tv Ar43Ar2851Udfl (Black)"/>
    <x v="964"/>
    <x v="1"/>
    <n v="23999"/>
    <x v="0"/>
    <n v="34990"/>
    <n v="839725010"/>
    <n v="0.31"/>
    <x v="4"/>
    <s v="no"/>
    <x v="2"/>
    <n v="4703"/>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s v="Acer 139 Cm (55 Inches) I Series 4K Ultra Hd Android Smart Led Tv Ar55Ar2851Udfl (Black)"/>
    <x v="965"/>
    <x v="1"/>
    <n v="32999"/>
    <x v="0"/>
    <n v="47990"/>
    <n v="1583622010"/>
    <n v="0.31"/>
    <x v="4"/>
    <s v="no"/>
    <x v="2"/>
    <n v="4703"/>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1YZX72F"/>
    <s v="Acer 127 Cm (50 Inches) I Series 4K Ultra Hd Android Smart Led Tv Ar50Ar2851Udfl (Black)"/>
    <x v="966"/>
    <x v="1"/>
    <n v="27999"/>
    <x v="0"/>
    <n v="40990"/>
    <n v="1147679010"/>
    <n v="0.32"/>
    <x v="4"/>
    <s v="no"/>
    <x v="2"/>
    <n v="4703"/>
    <n v="9.0030000000000001"/>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217Z5VK"/>
    <s v="Noise Buds Vs402 Truly Wireless In Ear Earbuds, 35-Hours Of Playtime, Instacharge, Quad Mic With Enc, Hyper Sync, Low Latency, 10Mm Driver, Bluetooth V5.3 And Breathing Led Lights (Neon Black)"/>
    <x v="967"/>
    <x v="1"/>
    <n v="1799"/>
    <x v="0"/>
    <n v="3999"/>
    <n v="7194201"/>
    <n v="0.55000000000000004"/>
    <x v="0"/>
    <s v="yes"/>
    <x v="5"/>
    <n v="3517"/>
    <n v="7.4169999999999998"/>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B21C4BMX"/>
    <s v="Portronics Konnect Spydr 31 3-In-1 Multi Functional Cable With 3.0A Output, Tangle Resistant, 1.2M Length, Nylon Braided(Zebra)"/>
    <x v="968"/>
    <x v="0"/>
    <n v="228"/>
    <x v="1"/>
    <n v="899"/>
    <n v="204972"/>
    <n v="0.75"/>
    <x v="5"/>
    <s v="yes"/>
    <x v="10"/>
    <n v="132"/>
    <n v="3.9319999999999999"/>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B21XL94T"/>
    <s v="Toshiba 108 Cm (43 Inches) V Series Full Hd Smart Android Led Tv 43V35Kp (Silver)"/>
    <x v="969"/>
    <x v="1"/>
    <n v="21990"/>
    <x v="0"/>
    <n v="34990"/>
    <n v="769430100"/>
    <n v="0.37"/>
    <x v="4"/>
    <s v="no"/>
    <x v="2"/>
    <n v="1657"/>
    <n v="5.9569999999999999"/>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B23LW7NV"/>
    <s v="Spigen Ez Fit Tempered Glass Screen Protector For Iphone 14 Pro Max - 2 Pack (Sensor Protection)"/>
    <x v="716"/>
    <x v="1"/>
    <n v="999"/>
    <x v="0"/>
    <n v="2899"/>
    <n v="2896101"/>
    <n v="0.66"/>
    <x v="7"/>
    <s v="yes"/>
    <x v="18"/>
    <n v="7779"/>
    <n v="12.47899999999999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B244R4KB"/>
    <s v="Spigen Ez Fit Tempered Glass Screen Protector For Iphone 14 Pro - 2 Pack (Sensor Protection)"/>
    <x v="716"/>
    <x v="1"/>
    <n v="999"/>
    <x v="0"/>
    <n v="2899"/>
    <n v="2896101"/>
    <n v="0.66"/>
    <x v="7"/>
    <s v="yes"/>
    <x v="11"/>
    <n v="6129"/>
    <n v="10.72899999999999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25DJ352"/>
    <s v="Gilton Egg Boiler Electric Automatic Off 7 Egg Poacher For Steaming, Cooking Also Boiling And Frying, Multi Color"/>
    <x v="970"/>
    <x v="2"/>
    <n v="353"/>
    <x v="1"/>
    <n v="1199"/>
    <n v="423247"/>
    <n v="0.71"/>
    <x v="5"/>
    <s v="yes"/>
    <x v="2"/>
    <n v="629"/>
    <n v="4.9290000000000003"/>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B25LQQPC"/>
    <s v="Crucial P3 500Gb Pcie 3.0 3D Nand Nvme M.2 Ssd, Up To 3500Mb/S - Ct500P3Ssd8"/>
    <x v="971"/>
    <x v="0"/>
    <n v="3307"/>
    <x v="0"/>
    <n v="6100"/>
    <n v="20172700"/>
    <n v="0.46"/>
    <x v="1"/>
    <s v="no"/>
    <x v="2"/>
    <n v="2515"/>
    <n v="6.814999999999999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B2931FCV"/>
    <s v="Zebronics Zeb-Sound Bomb N1 True Wireless In Ear Earbuds With Mic Enc, Gaming Mode (Up To 50Ms), Up To 18H Playback, Bt V5.2, Fidget Case, Voice Assistant, Splash Proof, Type C (Midnight Black)"/>
    <x v="972"/>
    <x v="1"/>
    <n v="999"/>
    <x v="0"/>
    <n v="4199"/>
    <n v="4194801"/>
    <n v="0.76"/>
    <x v="5"/>
    <s v="yes"/>
    <x v="8"/>
    <n v="1913"/>
    <n v="5.413000000000000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B296NTFV"/>
    <s v="Portronics Toad 23 Wireless Optical Mouse With 2.4Ghz, Usb Nano Dongle, Optical Orientation, Click Wheel, Adjustable Dpi(Black)"/>
    <x v="973"/>
    <x v="0"/>
    <n v="299"/>
    <x v="1"/>
    <n v="599"/>
    <n v="179101"/>
    <n v="0.5"/>
    <x v="1"/>
    <s v="yes"/>
    <x v="0"/>
    <n v="1597"/>
    <n v="5.6969999999999992"/>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B298D54H"/>
    <s v="Prolet Classic Bumper Case Cover For Samsung Galaxy Watch 4 44Mm Tpu Plated Full Screen Protector (Black)"/>
    <x v="974"/>
    <x v="1"/>
    <n v="265"/>
    <x v="1"/>
    <n v="999"/>
    <n v="264735"/>
    <n v="0.73"/>
    <x v="5"/>
    <s v="yes"/>
    <x v="6"/>
    <n v="465"/>
    <n v="4.1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B2C5MJN6"/>
    <s v="Hisense 126 Cm (50 Inches) Bezelless Series 4K Ultra Hd Smart Led Google Tv 50A6H (Black)"/>
    <x v="975"/>
    <x v="1"/>
    <n v="32990"/>
    <x v="0"/>
    <n v="54990"/>
    <n v="1814120100"/>
    <n v="0.4"/>
    <x v="4"/>
    <s v="no"/>
    <x v="0"/>
    <n v="1555"/>
    <n v="5.6549999999999994"/>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2CPVXHX"/>
    <s v="Robustrion Anti-Scratch &amp; Smudge Proof Tempered Glass Screen Protector For Xiaomi Mi Pad 5 11 Inch"/>
    <x v="976"/>
    <x v="0"/>
    <n v="379"/>
    <x v="1"/>
    <n v="1499"/>
    <n v="568121"/>
    <n v="0.75"/>
    <x v="5"/>
    <s v="yes"/>
    <x v="0"/>
    <n v="670"/>
    <n v="4.7699999999999996"/>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B2CWRDB1"/>
    <s v="Shakti Technology S5 High Pressure Car Washer Machine 1900 Watts And Pressure 125 Bar With 10 Meter Hose Pipe"/>
    <x v="977"/>
    <x v="2"/>
    <n v="5999"/>
    <x v="0"/>
    <n v="9999"/>
    <n v="59984001"/>
    <n v="0.4"/>
    <x v="4"/>
    <s v="no"/>
    <x v="1"/>
    <n v="170"/>
    <n v="4.37"/>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B2CZTCL2"/>
    <s v="Wipro Vesta 1.8 Litre Cool Touch Electric Kettle With Auto Cut Off | Double Layer Outer Body | Triple Protection - Dry Boil, Steam &amp; Over Heat |Stainless Steel Inner Body | (Black, 1500 Watt)"/>
    <x v="978"/>
    <x v="2"/>
    <n v="1299"/>
    <x v="0"/>
    <n v="1999"/>
    <n v="2596701"/>
    <n v="0.35"/>
    <x v="4"/>
    <s v="no"/>
    <x v="10"/>
    <n v="311"/>
    <n v="4.1109999999999998"/>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B2DD66GS"/>
    <s v="Sandisk Extreme Microsd Uhs I Card 128Gb For 4K Video On Smartphones,Action Cams 190Mb/S Read,90Mb/S Write"/>
    <x v="979"/>
    <x v="1"/>
    <n v="1329"/>
    <x v="0"/>
    <n v="2900"/>
    <n v="3854100"/>
    <n v="0.54"/>
    <x v="0"/>
    <s v="yes"/>
    <x v="3"/>
    <n v="19624"/>
    <n v="24.123999999999999"/>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B2DD8BQ8"/>
    <s v="Wipro Vesta Grill 1000 Watt Sandwich Maker |Dual Function-Sw Maker&amp;Griller|Non Stick Coat -Bpa&amp;Ptfe Free |Auto Temp Cut-Off| Height Control -180·∂Ø&amp;105·∂Ø |2 Year Warranty|Ss Finish|Standard Size"/>
    <x v="980"/>
    <x v="2"/>
    <n v="2079"/>
    <x v="0"/>
    <n v="3099"/>
    <n v="6442821"/>
    <n v="0.33"/>
    <x v="4"/>
    <s v="no"/>
    <x v="0"/>
    <n v="282"/>
    <n v="4.3819999999999997"/>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B2DJ5RVQ"/>
    <s v="Wecool B1 Mobile Holder For Bikes Or Bike Mobile Holder For Maps And Gps Navigation, One Click Locking, Firm Gripping, Anti Shake And Stable Cradle Clamp With 360¬∞ Rotation Bicycle Phone Mount"/>
    <x v="981"/>
    <x v="1"/>
    <n v="689"/>
    <x v="0"/>
    <n v="1999"/>
    <n v="1377311"/>
    <n v="0.66"/>
    <x v="7"/>
    <s v="yes"/>
    <x v="2"/>
    <n v="1193"/>
    <n v="5.493000000000000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B2DJDCPX"/>
    <s v="Swapkart Fast Charging Cable And Data Sync Usb Cable Compatible For Iphone 6/6S/7/7+/8/8+/10/11, 12, 13 Pro Max Ipad Air/Mini, Ipod And Ios Devices (White)"/>
    <x v="982"/>
    <x v="0"/>
    <n v="209"/>
    <x v="1"/>
    <n v="499"/>
    <n v="104291"/>
    <n v="0.57999999999999996"/>
    <x v="0"/>
    <s v="yes"/>
    <x v="5"/>
    <n v="536"/>
    <n v="4.43599999999999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2DJDCPX"/>
    <s v="Swapkart Fast Charging Cable And Data Sync Usb Cable Compatible For Iphone 6/6S/7/7+/8/8+/10/11, 12, 13 Pro Max Ipad Air/Mini, Ipod And Ios Devices (White)"/>
    <x v="982"/>
    <x v="0"/>
    <n v="209"/>
    <x v="1"/>
    <n v="499"/>
    <n v="104291"/>
    <n v="0.57999999999999996"/>
    <x v="0"/>
    <s v="yes"/>
    <x v="5"/>
    <n v="536"/>
    <n v="4.4359999999999999"/>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B2DZ5S6R"/>
    <s v="Amazon Basics 1500 W Electric Kettle (Stainless Steel Body, 1.5 L)"/>
    <x v="983"/>
    <x v="2"/>
    <n v="749"/>
    <x v="0"/>
    <n v="1299"/>
    <n v="972951"/>
    <n v="0.42"/>
    <x v="1"/>
    <s v="no"/>
    <x v="9"/>
    <n v="119"/>
    <n v="4.1189999999999998"/>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B2PQL5N3"/>
    <s v="Lapster Gel Mouse Pad With Wrist Rest , Gaming Mouse Pad With Lycra Cloth Nonslip For Laptop , Computer, , Home &amp; Office (Black)"/>
    <x v="984"/>
    <x v="0"/>
    <n v="230"/>
    <x v="1"/>
    <n v="999"/>
    <n v="229770"/>
    <n v="0.77"/>
    <x v="5"/>
    <s v="yes"/>
    <x v="1"/>
    <n v="1528"/>
    <n v="5.727999999999999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B2RBP83P"/>
    <s v="Lenovo Ideapad 3 11Th Gen Intel Core I3 15.6&quot; Fhd Thin &amp; Light Laptop(8Gb/512Gb Ssd/Windows 11/Office 2021/2Yr Warranty/3Months Xbox Game Pass/Platinum Grey/1.7Kg), 81X800Lgin"/>
    <x v="985"/>
    <x v="0"/>
    <n v="37247"/>
    <x v="0"/>
    <n v="59890"/>
    <n v="2230722830"/>
    <n v="0.38"/>
    <x v="4"/>
    <s v="no"/>
    <x v="9"/>
    <n v="323"/>
    <n v="4.3230000000000004"/>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2X35B1K"/>
    <s v="Noise Colorfit Ultra 2 Buzz 1.78&quot; Amoled Bluetooth Calling Watch With 368*448Px Always On Display, Premium Metallic Finish, 100+ Watch Faces, 100+ Sports Modes, Health Suite (Jet Black)"/>
    <x v="707"/>
    <x v="1"/>
    <n v="3999"/>
    <x v="0"/>
    <n v="6999"/>
    <n v="27989001"/>
    <n v="0.43"/>
    <x v="1"/>
    <s v="no"/>
    <x v="0"/>
    <n v="10229"/>
    <n v="14.32899999999999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B31BYXQQ"/>
    <s v="Boult Audio Airbass Z20 True Wireless, 40H Battery Life, Zen Enc Mic, Type-C Lightning Boult Fast Charging (10Mins=100Mins), Boomx Tech Bass, Enc, Ipx5 In Ear Earbuds With Mic (Green)"/>
    <x v="526"/>
    <x v="1"/>
    <n v="1399"/>
    <x v="0"/>
    <n v="5499"/>
    <n v="7693101"/>
    <n v="0.75"/>
    <x v="5"/>
    <s v="yes"/>
    <x v="5"/>
    <n v="9504"/>
    <n v="13.4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B31FR4Y2"/>
    <s v="Boult Audio Omega With 30Db Anc+ Enc, 32H Playtime, 45Ms Latency Gaming Mode, Quad Mic Zen Enc, 3 Equalizer Modes, Anc, Type-C Fast Charging, Ipx5 True Wireless In Ear Bluetooth Earbuds (Black)"/>
    <x v="986"/>
    <x v="1"/>
    <n v="1999"/>
    <x v="0"/>
    <n v="9999"/>
    <n v="19988001"/>
    <n v="0.8"/>
    <x v="5"/>
    <s v="yes"/>
    <x v="6"/>
    <n v="1986"/>
    <n v="5.6859999999999999"/>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B3CPQ5PF"/>
    <s v="Oneplus Nord 2T 5G (Jade Fog, 8Gb Ram, 128Gb Storage)"/>
    <x v="987"/>
    <x v="1"/>
    <n v="28999"/>
    <x v="0"/>
    <n v="28999"/>
    <n v="840942001"/>
    <n v="0"/>
    <x v="6"/>
    <s v="no"/>
    <x v="2"/>
    <n v="1741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987"/>
    <x v="1"/>
    <n v="28999"/>
    <x v="0"/>
    <n v="28999"/>
    <n v="840942001"/>
    <n v="0"/>
    <x v="6"/>
    <s v="no"/>
    <x v="2"/>
    <n v="1741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s v="Oneplus Nord 2T 5G (Jade Fog, 12Gb Ram, 256Gb Storage)"/>
    <x v="987"/>
    <x v="1"/>
    <n v="33999"/>
    <x v="0"/>
    <n v="33999"/>
    <n v="1155932001"/>
    <n v="0"/>
    <x v="6"/>
    <s v="no"/>
    <x v="2"/>
    <n v="17415"/>
    <n v="21.7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B3DV7S9B"/>
    <s v="En Ligne Adjustable Cell Phone Stand, Foldable Portable Phone Stand Phone Holder For Desk, Desktop Tablet Stand Compatible With Mobile Phone/Ipad/Tablet (Black)"/>
    <x v="988"/>
    <x v="1"/>
    <n v="209"/>
    <x v="1"/>
    <n v="499"/>
    <n v="104291"/>
    <n v="0.57999999999999996"/>
    <x v="0"/>
    <s v="yes"/>
    <x v="7"/>
    <n v="104"/>
    <n v="3.7040000000000002"/>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3G5XZN5"/>
    <s v="Instacuppa Portable Blender For Smoothie, Milk Shakes, Crushing Ice And Juices, Usb Rechargeable Personal Blender Machine For Kitchen With 4000 Mah Rechargeable Battery, 230 Watt Motor, 500 Ml"/>
    <x v="865"/>
    <x v="2"/>
    <n v="2799"/>
    <x v="0"/>
    <n v="3499"/>
    <n v="9793701"/>
    <n v="0.2"/>
    <x v="2"/>
    <s v="no"/>
    <x v="3"/>
    <n v="546"/>
    <n v="5.0460000000000003"/>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B3JSWG81"/>
    <s v="Ngi Store 2 Pieces Pet Hair Removers For Your Laundry Catcher Lint Remover For Washing Machine Lint Remover Reusable Portable Silica Gel Clothes Washer Dryer Floating Ball"/>
    <x v="989"/>
    <x v="2"/>
    <n v="199"/>
    <x v="2"/>
    <n v="999"/>
    <n v="198801"/>
    <n v="0.8"/>
    <x v="5"/>
    <s v="yes"/>
    <x v="16"/>
    <n v="2"/>
    <n v="3.1019999999999999"/>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3MMYHYW"/>
    <s v="Oneplus 126 Cm (50 Inches) Y Series 4K Ultra Hd Smart Android Led Tv 50Y1S Pro (Black)"/>
    <x v="990"/>
    <x v="1"/>
    <n v="32999"/>
    <x v="0"/>
    <n v="45999"/>
    <n v="1517921001"/>
    <n v="0.28000000000000003"/>
    <x v="3"/>
    <s v="no"/>
    <x v="1"/>
    <n v="7298"/>
    <n v="11.498000000000001"/>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B3MQXNFB"/>
    <s v="Flix (Beetel Flow Usb To Micro Usb Pvc Data Sync &amp; 12W(2.4A) Fast Charging Cable,Made In India,480Mbps Data Sync,Solid Cable,1 Meter Long Cable For All Andriod &amp; Micro Usb Devices (Black)(Xcd-Fpm01)"/>
    <x v="991"/>
    <x v="0"/>
    <n v="57.89"/>
    <x v="2"/>
    <n v="199"/>
    <n v="11520.11"/>
    <n v="0.71"/>
    <x v="5"/>
    <s v="yes"/>
    <x v="9"/>
    <n v="9378"/>
    <n v="13.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B3MWYCHQ"/>
    <s v="Fire-Boltt Ring 3 Smart Watch 1.8 Biggest Display With Advanced Bluetooth Calling Chip, Voice Assistance,118 Sports Modes, In Built Calculator &amp; Games, Spo2, Heart Rate Monitoring"/>
    <x v="992"/>
    <x v="1"/>
    <n v="2999"/>
    <x v="0"/>
    <n v="9999"/>
    <n v="29987001"/>
    <n v="0.7"/>
    <x v="7"/>
    <s v="yes"/>
    <x v="1"/>
    <n v="20881"/>
    <n v="25.0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B3MWYCHQ"/>
    <s v="Fire-Boltt Ring 3 Smart Watch 1.8 Biggest Display With Advanced Bluetooth Calling Chip, Voice Assistance,118 Sports Modes, In Built Calculator &amp; Games, Spo2, Heart Rate Monitoring"/>
    <x v="992"/>
    <x v="1"/>
    <n v="2999"/>
    <x v="0"/>
    <n v="9999"/>
    <n v="29987001"/>
    <n v="0.7"/>
    <x v="7"/>
    <s v="yes"/>
    <x v="1"/>
    <n v="20879"/>
    <n v="25.07900000000000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B3N7LR6K"/>
    <s v="Fire-Boltt Visionary 1.78&quot; Amoled Bluetooth Calling Smartwatch With 368*448 Pixel Resolution 100+ Sports Mode, Tws Connection, Voice Assistance, Spo2 &amp; Heart Rate Monitoring"/>
    <x v="993"/>
    <x v="1"/>
    <n v="3999"/>
    <x v="0"/>
    <n v="16999"/>
    <n v="67979001"/>
    <n v="0.76"/>
    <x v="5"/>
    <s v="yes"/>
    <x v="2"/>
    <n v="17162"/>
    <n v="21.4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B3N7LR6K"/>
    <s v="Fire-Boltt Visionary 1.78&quot; Amoled Bluetooth Calling Smartwatch With 368*448 Pixel Resolution 100+ Sports Mode, Tws Connection, Voice Assistance, Spo2 &amp; Heart Rate Monitoring"/>
    <x v="993"/>
    <x v="1"/>
    <n v="3999"/>
    <x v="0"/>
    <n v="16999"/>
    <n v="67979001"/>
    <n v="0.76"/>
    <x v="5"/>
    <s v="yes"/>
    <x v="2"/>
    <n v="17159"/>
    <n v="21.4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B3N8VG24"/>
    <s v="Flix (Beetel Usb To Type C Pvc Data Sync &amp; 15W(3A) Tpe Fast Charging Cable, Made In India, 480Mbps Data Sync, 1 Meter Long Cable For All Andriod &amp; All Type C Devices (Black)(Xcd - Fpc02)"/>
    <x v="856"/>
    <x v="0"/>
    <n v="88"/>
    <x v="2"/>
    <n v="299"/>
    <n v="26312"/>
    <n v="0.71"/>
    <x v="5"/>
    <s v="yes"/>
    <x v="9"/>
    <n v="9378"/>
    <n v="13.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NDPCS9"/>
    <s v="Fire-Boltt Visionary 1.78&quot; Amoled Bluetooth Calling Smartwatch With 368*448 Pixel Resolution 100+ Sports Mode, Tws Connection, Voice Assistance, Spo2 &amp; Heart Rate Monitoring"/>
    <x v="993"/>
    <x v="1"/>
    <n v="3999"/>
    <x v="0"/>
    <n v="17999"/>
    <n v="71978001"/>
    <n v="0.78"/>
    <x v="5"/>
    <s v="yes"/>
    <x v="2"/>
    <n v="17161"/>
    <n v="21.46100000000000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RHX6B6"/>
    <s v="Ambrane Bcl-15 Lightning Cable For Smartphone (1.5M Black)"/>
    <x v="994"/>
    <x v="0"/>
    <n v="149"/>
    <x v="2"/>
    <n v="399"/>
    <n v="59451"/>
    <n v="0.63"/>
    <x v="7"/>
    <s v="yes"/>
    <x v="5"/>
    <n v="57"/>
    <n v="3.9569999999999999"/>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B3RRWSF6"/>
    <s v="Fire-Boltt Phoenix Smart Watch With Bluetooth Calling 1.3&quot;,120+ Sports Modes, 240*240 Px High Res With Spo2, Heart Rate Monitoring &amp; Ip67 Rating"/>
    <x v="995"/>
    <x v="1"/>
    <n v="1998"/>
    <x v="0"/>
    <n v="9999"/>
    <n v="19978002"/>
    <n v="0.8"/>
    <x v="5"/>
    <s v="yes"/>
    <x v="2"/>
    <n v="27709"/>
    <n v="32.0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3RRWSF6"/>
    <s v="Fire-Boltt Phoenix Smart Watch With Bluetooth Calling 1.3&quot;,120+ Sports Modes, 240*240 Px High Res With Spo2, Heart Rate Monitoring &amp; Ip67 Rating"/>
    <x v="995"/>
    <x v="1"/>
    <n v="1998"/>
    <x v="0"/>
    <n v="9999"/>
    <n v="19978002"/>
    <n v="0.8"/>
    <x v="5"/>
    <s v="yes"/>
    <x v="2"/>
    <n v="27696"/>
    <n v="31.9960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9DNF"/>
    <s v="Fire-Boltt Phoenix Smart Watch With Bluetooth Calling 1.3&quot;,120+ Sports Modes, 240*240 Px High Res With Spo2, Heart Rate Monitoring &amp; Ip67 Rating"/>
    <x v="995"/>
    <x v="1"/>
    <n v="1999"/>
    <x v="0"/>
    <n v="9999"/>
    <n v="19988001"/>
    <n v="0.8"/>
    <x v="5"/>
    <s v="yes"/>
    <x v="2"/>
    <n v="27704"/>
    <n v="32.00399999999999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SDSZ3"/>
    <s v="Fire-Boltt Phoenix Smart Watch With Bluetooth Calling 1.3&quot;,120+ Sports Modes, 240*240 Px High Res With Spo2, Heart Rate Monitoring &amp; Ip67 Rating"/>
    <x v="995"/>
    <x v="1"/>
    <n v="1999"/>
    <x v="0"/>
    <n v="9999"/>
    <n v="19988001"/>
    <n v="0.8"/>
    <x v="5"/>
    <s v="yes"/>
    <x v="2"/>
    <n v="27696"/>
    <n v="31.99600000000000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B3TBY2YX"/>
    <s v="Agaro Royal Double Layered Kettle, 1.5 Litres, Double Layered Cool Touch , Dry Boiling Protection, Black"/>
    <x v="996"/>
    <x v="2"/>
    <n v="1260"/>
    <x v="0"/>
    <n v="2299"/>
    <n v="2896740"/>
    <n v="0.45"/>
    <x v="1"/>
    <s v="no"/>
    <x v="2"/>
    <n v="55"/>
    <n v="4.354999999999999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B3X2BY3M"/>
    <s v="Crompton Gracee 5-L Instant Water Heater (Geyser)"/>
    <x v="997"/>
    <x v="2"/>
    <n v="3599"/>
    <x v="0"/>
    <n v="7299"/>
    <n v="26269101"/>
    <n v="0.51"/>
    <x v="0"/>
    <s v="yes"/>
    <x v="9"/>
    <n v="10324"/>
    <n v="14.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B3XXSB1K"/>
    <s v="Lg 139 Cm (55 Inches) 4K Ultra Hd Smart Led Tv 55Uq7500Psf (Ceramic Black)"/>
    <x v="998"/>
    <x v="1"/>
    <n v="47990"/>
    <x v="0"/>
    <n v="79990"/>
    <n v="3838720100"/>
    <n v="0.4"/>
    <x v="4"/>
    <s v="no"/>
    <x v="2"/>
    <n v="1376"/>
    <n v="5.676000000000000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B3XY5YT4"/>
    <s v="Lg 108 Cm (43 Inches) 4K Ultra Hd Smart Led Tv 43Uq7500Psf (Ceramic Black)"/>
    <x v="999"/>
    <x v="1"/>
    <n v="30990"/>
    <x v="0"/>
    <n v="49990"/>
    <n v="1549190100"/>
    <n v="0.38"/>
    <x v="4"/>
    <s v="no"/>
    <x v="2"/>
    <n v="1376"/>
    <n v="5.6760000000000002"/>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66C3G4"/>
    <s v="Karbonn 80 Cm (32 Inches) Millenium Bezel-Less Series Hd Ready Smart Led Tv Kjw32Skhd (Phantom Black)"/>
    <x v="1000"/>
    <x v="1"/>
    <n v="8990"/>
    <x v="0"/>
    <n v="18990"/>
    <n v="170720100"/>
    <n v="0.53"/>
    <x v="0"/>
    <s v="yes"/>
    <x v="5"/>
    <n v="350"/>
    <n v="4.2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467CCB9"/>
    <s v="Karbonn 80 Cm (32 Inches) Millennium Series Hd Ready Led Tv Kjw32Nshdf (Phantom Black) With Bezel-Less Design"/>
    <x v="1000"/>
    <x v="1"/>
    <n v="6999"/>
    <x v="0"/>
    <n v="16990"/>
    <n v="118913010"/>
    <n v="0.59"/>
    <x v="0"/>
    <s v="yes"/>
    <x v="10"/>
    <n v="110"/>
    <n v="3.9099999999999997"/>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B4DT8MKT"/>
    <s v="Wecool Unbreakable 3 In 1 Charging Cable With 3A Speed, Fast Charging Multi Purpose Cable 1.25 Mtr Long, Type C Cable, Micro Usb Cable And Cable For Iphone, White"/>
    <x v="1001"/>
    <x v="0"/>
    <n v="348"/>
    <x v="1"/>
    <n v="1499"/>
    <n v="521652"/>
    <n v="0.77"/>
    <x v="5"/>
    <s v="yes"/>
    <x v="1"/>
    <n v="656"/>
    <n v="4.8559999999999999"/>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4DT8MKT"/>
    <s v="Wecool Unbreakable 3 In 1 Charging Cable With 3A Speed, Fast Charging Multi Purpose Cable 1.25 Mtr Long, Type C Cable, Micro Usb Cable And Cable For Iphone, White"/>
    <x v="1001"/>
    <x v="0"/>
    <n v="348"/>
    <x v="1"/>
    <n v="1499"/>
    <n v="521652"/>
    <n v="0.77"/>
    <x v="5"/>
    <s v="yes"/>
    <x v="1"/>
    <n v="656"/>
    <n v="4.8559999999999999"/>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B4F1YC3J"/>
    <s v="Samsung Galaxy M13 5G (Aqua Green, 6Gb, 128Gb Storage) | 5000Mah Battery | Upto 12Gb Ram With Ram Plus"/>
    <x v="1002"/>
    <x v="1"/>
    <n v="13999"/>
    <x v="0"/>
    <n v="19499"/>
    <n v="272966501"/>
    <n v="0.28000000000000003"/>
    <x v="3"/>
    <s v="no"/>
    <x v="0"/>
    <n v="18998"/>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2TTTS"/>
    <s v="Samsung Galaxy M13 (Aqua Green, 4Gb, 64Gb Storage) | 6000Mah Battery | Upto 8Gb Ram With Ram Plus"/>
    <x v="1002"/>
    <x v="1"/>
    <n v="10999"/>
    <x v="0"/>
    <n v="14999"/>
    <n v="164974001"/>
    <n v="0.27"/>
    <x v="3"/>
    <s v="no"/>
    <x v="0"/>
    <n v="18998"/>
    <n v="23.0979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2XCK3"/>
    <s v="Samsung Galaxy M13 (Aqua Green, 6Gb, 128Gb Storage) | 6000Mah Battery | Upto 12Gb Ram With Ram Plus"/>
    <x v="1002"/>
    <x v="1"/>
    <n v="12999"/>
    <x v="0"/>
    <n v="17999"/>
    <n v="233969001"/>
    <n v="0.28000000000000003"/>
    <x v="3"/>
    <s v="no"/>
    <x v="0"/>
    <n v="18998"/>
    <n v="23.0979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2ZWL3"/>
    <s v="Samsung Galaxy M13 (Stardust Brown, 6Gb, 128Gb Storage) | 6000Mah Battery | Upto 12Gb Ram With Ram Plus"/>
    <x v="1002"/>
    <x v="1"/>
    <n v="12999"/>
    <x v="0"/>
    <n v="17999"/>
    <n v="233969001"/>
    <n v="0.28000000000000003"/>
    <x v="3"/>
    <s v="no"/>
    <x v="0"/>
    <n v="18998"/>
    <n v="23.09799999999999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3QNDM"/>
    <s v="Samsung Galaxy M13 5G (Aqua Green, 6Gb, 128Gb Storage) | 5000Mah Battery | Upto 12Gb Ram With Ram Plus"/>
    <x v="1002"/>
    <x v="1"/>
    <n v="13999"/>
    <x v="0"/>
    <n v="19499"/>
    <n v="272966501"/>
    <n v="0.28000000000000003"/>
    <x v="3"/>
    <s v="no"/>
    <x v="0"/>
    <n v="18998"/>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4QZ1H"/>
    <s v="Samsung Galaxy M13 5G (Stardust Brown, 6Gb, 128Gb Storage) | 5000Mah Battery | Upto 12Gb Ram With Ram Plus"/>
    <x v="1002"/>
    <x v="1"/>
    <n v="13999"/>
    <x v="0"/>
    <n v="19499"/>
    <n v="272966501"/>
    <n v="0.28000000000000003"/>
    <x v="3"/>
    <s v="no"/>
    <x v="0"/>
    <n v="18998"/>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B4F52B5X"/>
    <s v="Samsung Galaxy M13 (Midnight Blue, 4Gb, 64Gb Storage) | 6000Mah Battery | Upto 8Gb Ram With Ram Plus"/>
    <x v="1002"/>
    <x v="1"/>
    <n v="10999"/>
    <x v="0"/>
    <n v="14999"/>
    <n v="164974001"/>
    <n v="0.27"/>
    <x v="3"/>
    <s v="no"/>
    <x v="0"/>
    <n v="18998"/>
    <n v="23.097999999999999"/>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s v="Samsung Galaxy M13 5G (Aqua Green, 6Gb, 128Gb Storage) | 5000Mah Battery | Upto 12Gb Ram With Ram Plus"/>
    <x v="1002"/>
    <x v="1"/>
    <n v="13999"/>
    <x v="0"/>
    <n v="19499"/>
    <n v="272966501"/>
    <n v="0.28000000000000003"/>
    <x v="3"/>
    <s v="no"/>
    <x v="0"/>
    <n v="18998"/>
    <n v="23.097999999999999"/>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G2MWSB"/>
    <s v="Lapster 5 Pin Mini Usb Cable, Usb B Cable,Camera Cable Usb2.0 For External Hdds/Card Readers/Camera Etc."/>
    <x v="1003"/>
    <x v="0"/>
    <n v="149"/>
    <x v="2"/>
    <n v="999"/>
    <n v="148851"/>
    <n v="0.85"/>
    <x v="8"/>
    <s v="yes"/>
    <x v="9"/>
    <n v="1313"/>
    <n v="5.312999999999999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4HJNPV4"/>
    <s v="Ptron Solero T351 3.5Amps Fast Charging Type-C To Type-C Pd Data &amp; Charging Usb Cable, Made In India, 480Mbps Data Sync, Durable 1 Meter Long Cable For Type-C Smartphones, Tablets &amp; Laptops (Black)"/>
    <x v="1004"/>
    <x v="0"/>
    <n v="199"/>
    <x v="2"/>
    <n v="999"/>
    <n v="198801"/>
    <n v="0.8"/>
    <x v="5"/>
    <s v="yes"/>
    <x v="5"/>
    <n v="1075"/>
    <n v="4.9749999999999996"/>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JNPV4"/>
    <s v="Ptron Solero T351 3.5Amps Fast Charging Type-C To Type-C Pd Data &amp; Charging Usb Cable, Made In India, 480Mbps Data Sync, Durable 1 Meter Long Cable For Type-C Smartphones, Tablets &amp; Laptops (Black)"/>
    <x v="1004"/>
    <x v="0"/>
    <n v="199"/>
    <x v="2"/>
    <n v="999"/>
    <n v="198801"/>
    <n v="0.8"/>
    <x v="5"/>
    <s v="yes"/>
    <x v="5"/>
    <n v="1075"/>
    <n v="4.9749999999999996"/>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B4HKH19N"/>
    <s v="Ptron Solero 331 3.4Amps Multifunction Fast Charging Cable, 3-In-1 Usb Cable Micro Usb/Type-C/Ios, Made In India, Durable &amp; Strong &amp; Tangle-Free 118Cm In Length (Black)"/>
    <x v="1005"/>
    <x v="0"/>
    <n v="249"/>
    <x v="1"/>
    <n v="931"/>
    <n v="231819"/>
    <n v="0.73"/>
    <x v="5"/>
    <s v="yes"/>
    <x v="5"/>
    <n v="1075"/>
    <n v="4.9749999999999996"/>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KPCBSH"/>
    <s v="Ikea Frother For Milk"/>
    <x v="1006"/>
    <x v="2"/>
    <n v="244"/>
    <x v="1"/>
    <n v="499"/>
    <n v="121756"/>
    <n v="0.51"/>
    <x v="0"/>
    <s v="yes"/>
    <x v="13"/>
    <n v="478"/>
    <n v="3.7779999999999996"/>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B4PPD89B"/>
    <s v="Kitchenwell 18Pc Plastic Food Snack Bag Pouch Clip Sealer For Keeping Food Fresh For Home, Kitchen, Camping Snack Seal Sealing Bag Clips (Multi-Color) | (Pack Of 18)|"/>
    <x v="1007"/>
    <x v="2"/>
    <n v="79"/>
    <x v="2"/>
    <n v="79"/>
    <n v="6241"/>
    <n v="0"/>
    <x v="6"/>
    <s v="no"/>
    <x v="9"/>
    <n v="97"/>
    <n v="4.097000000000000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4SJKRDF"/>
    <s v="Kitchenwell Multipurpose Portable Electronic Digital Weighing Scale Weight Machine | Weight Machine | 10 Kg"/>
    <x v="1008"/>
    <x v="2"/>
    <n v="239"/>
    <x v="1"/>
    <n v="239"/>
    <n v="57121"/>
    <n v="0"/>
    <x v="6"/>
    <s v="no"/>
    <x v="2"/>
    <n v="7"/>
    <n v="4.3069999999999995"/>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4T6MR8N"/>
    <s v="Ptron Solero M241 2.4A Micro Usb Data &amp; Charging Cable, Made In India, 480Mbps Data Sync, Durable 1-Meter Long Usb Cable For Micro Usb Devices (White)"/>
    <x v="1009"/>
    <x v="0"/>
    <n v="89"/>
    <x v="2"/>
    <n v="800"/>
    <n v="71200"/>
    <n v="0.89"/>
    <x v="8"/>
    <s v="yes"/>
    <x v="5"/>
    <n v="1075"/>
    <n v="4.9749999999999996"/>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s v="Ptron Solero T241 2.4A Type-C Data &amp; Charging Usb Cable, Made In India, 480Mbps Data Sync, Durable 1-Meter Long Usb Cable For Smartphone, Type-C Usb Devices (White)"/>
    <x v="676"/>
    <x v="0"/>
    <n v="99"/>
    <x v="2"/>
    <n v="800"/>
    <n v="79200"/>
    <n v="0.88"/>
    <x v="8"/>
    <s v="yes"/>
    <x v="5"/>
    <n v="1075"/>
    <n v="4.9749999999999996"/>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53DS4TF"/>
    <s v="Instant Pot Air Fryer, Vortex 2Qt, Touch Control Panel, 360¬∞ Evencrisp‚Ñ¢ Technology, Uses 95 % Less Oil, 4-In-1 Appliance: Air Fry, Roast, Bake, Reheat (Vortex 1.97Litre, Black)"/>
    <x v="1010"/>
    <x v="2"/>
    <n v="4995"/>
    <x v="0"/>
    <n v="20049"/>
    <n v="100144755"/>
    <n v="0.75"/>
    <x v="5"/>
    <s v="yes"/>
    <x v="20"/>
    <n v="3964"/>
    <n v="8.7639999999999993"/>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B53NXFFR"/>
    <s v="Ptron Newly Launched Force X10 Bluetooth Calling Smartwatch With 1.7&quot; Full Touch Display, Real Heart Rate Monitor, Spo2, Watch Faces, 5 Days Runtime, Health/Fitness Trackers &amp; Ip68 Waterproof (Black)"/>
    <x v="1011"/>
    <x v="1"/>
    <n v="1399"/>
    <x v="0"/>
    <n v="5999"/>
    <n v="8392601"/>
    <n v="0.77"/>
    <x v="5"/>
    <s v="yes"/>
    <x v="13"/>
    <n v="4415"/>
    <n v="7.7149999999999999"/>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FZPY"/>
    <s v="Ptron Newly Launched Force X10 Bluetooth Calling Smartwatch With 1.7&quot; Full Touch Color Display, Real Heart Rate Monitor, Spo2, Watch Faces, 5 Days Runtime, Fitness Trackers &amp; Ip68 Waterproof (Pink)"/>
    <x v="1011"/>
    <x v="1"/>
    <n v="1299"/>
    <x v="0"/>
    <n v="5999"/>
    <n v="7792701"/>
    <n v="0.78"/>
    <x v="5"/>
    <s v="yes"/>
    <x v="13"/>
    <n v="4415"/>
    <n v="7.7149999999999999"/>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QLB9H"/>
    <s v="Ptron Newly Launched Force X10 Bluetooth Calling Smartwatch With 1.7&quot; Full Touch Color Display, Real Heart Rate Monitor, Spo2, Watch Faces, 5 Days Runtime, Fitness Trackers &amp; Ip68 Waterproof (Blue)"/>
    <x v="1011"/>
    <x v="1"/>
    <n v="1299"/>
    <x v="0"/>
    <n v="5999"/>
    <n v="7792701"/>
    <n v="0.78"/>
    <x v="5"/>
    <s v="yes"/>
    <x v="13"/>
    <n v="4415"/>
    <n v="7.7149999999999999"/>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54Y2SNX"/>
    <s v="Iphone Original 20W C Type Fast Pd Charger Compatible With I-Phone13/13 Mini/13Pro/13 Pro Max I-Phone 12/12 Pro/12Mini/12 Pro Max, I-Phone11/11 Pro/11 Pro Max 2020 (Only Adapter)"/>
    <x v="1012"/>
    <x v="1"/>
    <n v="799"/>
    <x v="0"/>
    <n v="3990"/>
    <n v="3188010"/>
    <n v="0.8"/>
    <x v="5"/>
    <s v="yes"/>
    <x v="10"/>
    <n v="119"/>
    <n v="3.9189999999999996"/>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56YRBNT"/>
    <s v="Tecno Spark 9 (Sky Mirror, 6Gb Ram,128Gb Storage) | 11Gb Expandable Ram | Helio G37 Gaming Processor"/>
    <x v="1013"/>
    <x v="1"/>
    <n v="8999"/>
    <x v="0"/>
    <n v="13499"/>
    <n v="121477501"/>
    <n v="0.33"/>
    <x v="4"/>
    <s v="no"/>
    <x v="10"/>
    <n v="3145"/>
    <n v="6.9450000000000003"/>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B59K1C8F"/>
    <s v="Wolpin 1 Lint Roller With 60 Sheets Remove Clothes Lint Dog Hair Dust (19 X 13 Cm) Orange"/>
    <x v="1014"/>
    <x v="2"/>
    <n v="179"/>
    <x v="2"/>
    <n v="799"/>
    <n v="143021"/>
    <n v="0.78"/>
    <x v="5"/>
    <s v="yes"/>
    <x v="7"/>
    <n v="101"/>
    <n v="3.70100000000000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B5B6PQCT"/>
    <s v="Boat Wave Call Smart Watch, Smart Talk With Advanced Dedicated Bluetooth Calling Chip, 1.69‚Äù Hd Display With 550 Nits &amp; 70% Color Gamut, 150+ Watch Faces, Multi-Sport Modes,Hr,Spo2, Ip68(Active Black)"/>
    <x v="1015"/>
    <x v="1"/>
    <n v="1799"/>
    <x v="0"/>
    <n v="7990"/>
    <n v="14374010"/>
    <n v="0.77"/>
    <x v="5"/>
    <s v="yes"/>
    <x v="10"/>
    <n v="17833"/>
    <n v="21.632999999999999"/>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B5B6PQCT"/>
    <s v="Boat Wave Call Smart Watch, Smart Talk With Advanced Dedicated Bluetooth Calling Chip, 1.69‚Äù Hd Display With 550 Nits &amp; 70% Color Gamut, 150+ Watch Faces, Multi-Sport Modes,Hr,Spo2, Ip68(Active Black)"/>
    <x v="1015"/>
    <x v="1"/>
    <n v="1999"/>
    <x v="0"/>
    <n v="7990"/>
    <n v="15972010"/>
    <n v="0.75"/>
    <x v="5"/>
    <s v="yes"/>
    <x v="10"/>
    <n v="17831"/>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CGTBKV"/>
    <s v="Boat Wave Call Smart Watch, Smart Talk With Advanced Dedicated Bluetooth Calling Chip, 1.69‚Äù Hd Display With 550 Nits &amp; 70% Color Gamut, 150+ Watch Faces, Multi-Sport Modes,Hr,Spo2(Caribbean Green)"/>
    <x v="1015"/>
    <x v="1"/>
    <n v="1999"/>
    <x v="0"/>
    <n v="7990"/>
    <n v="15972010"/>
    <n v="0.75"/>
    <x v="5"/>
    <s v="yes"/>
    <x v="10"/>
    <n v="17833"/>
    <n v="21.632999999999999"/>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D39BCD"/>
    <s v="Boat Wave Call Smart Watch, Smart Talk With Advanced Dedicated Bluetooth Calling Chip, 1.69‚Äù Hd Display With 550 Nits &amp; 70% Color Gamut, 150+ Watch Faces, Multi-Sport Modes, Hr, Spo2, Ip68(Deep Blue)"/>
    <x v="1015"/>
    <x v="1"/>
    <n v="1999"/>
    <x v="0"/>
    <n v="7990"/>
    <n v="15972010"/>
    <n v="0.75"/>
    <x v="5"/>
    <s v="yes"/>
    <x v="10"/>
    <n v="17831"/>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B5DDJNH4"/>
    <s v="Boat Wave Call Smart Watch, Smart Talk With Advanced Dedicated Bluetooth Calling Chip, 1.69‚Äù Hd Display With 550 Nits &amp; 70% Color Gamut, 150+ Watch Faces, Multi-Sport Modes, Hr, Spo2, Ip68(Mauve)"/>
    <x v="1015"/>
    <x v="1"/>
    <n v="1999"/>
    <x v="0"/>
    <n v="7990"/>
    <n v="15972010"/>
    <n v="0.75"/>
    <x v="5"/>
    <s v="yes"/>
    <x v="10"/>
    <n v="17831"/>
    <n v="21.6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F3YZY4"/>
    <s v="Wayona 3In1 Nylon Braided 66W Usb Fast Charging Cable With Type C, Lightening And Micro Usb Port, Compatible With Iphone, Ipad, Samsung Galaxy, Oneplus, Mi, Oppo, Vivo, Iqoo, Xiaomi (1M, Black)"/>
    <x v="1016"/>
    <x v="0"/>
    <n v="449"/>
    <x v="1"/>
    <n v="1099"/>
    <n v="493451"/>
    <n v="0.59"/>
    <x v="0"/>
    <s v="yes"/>
    <x v="9"/>
    <n v="242"/>
    <n v="4.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5GF6DQD"/>
    <s v="Noise Agile 2 Buzz Bluetooth Calling Smart Watch With 1.28&quot; Tft Display,Dual Button,In-Built Mic &amp; Speaker,Ai Voice Assistant, Health Suite,In-Built Games, 100 Watch Faces-(Jet Black)"/>
    <x v="1017"/>
    <x v="1"/>
    <n v="2499"/>
    <x v="0"/>
    <n v="5999"/>
    <n v="14991501"/>
    <n v="0.57999999999999996"/>
    <x v="0"/>
    <s v="yes"/>
    <x v="6"/>
    <n v="828"/>
    <n v="4.5280000000000005"/>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B5GJRTHB"/>
    <s v="Wecool Moonwalk M1 Enc True Wireless In Ear Earbuds With Mic, Titanium Drivers For Rich Bass Experience, 40+ Hours Play Time, Type C Fast Charging, Low Latency, Bt 5.3, Ipx5, Deep Bass (Black)"/>
    <x v="1018"/>
    <x v="1"/>
    <n v="889"/>
    <x v="0"/>
    <n v="1999"/>
    <n v="1777111"/>
    <n v="0.56000000000000005"/>
    <x v="0"/>
    <s v="yes"/>
    <x v="1"/>
    <n v="2284"/>
    <n v="6.4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B5KZ3C53"/>
    <s v="Kent Smart Multi Cooker Cum Kettle 1.2 Liter 800 Watts, Electric Cooker With Steamer &amp; Boiler For Idlis, Instant Noodles, Momos, Eggs, &amp; Steam Vegetables, Inner Stainless Steel &amp; Cool Touch Outer Body"/>
    <x v="1019"/>
    <x v="2"/>
    <n v="1599"/>
    <x v="0"/>
    <n v="2900"/>
    <n v="4637100"/>
    <n v="0.45"/>
    <x v="1"/>
    <s v="no"/>
    <x v="6"/>
    <n v="441"/>
    <n v="4.1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5LVS732"/>
    <s v="Noise Pulse Go Buzz Smart Watch Bluetooth Calling With 1.69&quot; Display, 550 Nits, 150+ Cloud Watch Face, Spo2, Heart Rate Tracking, 100 Sports Mode With Auto Detection, Longer Battery (Jet Black)"/>
    <x v="1020"/>
    <x v="1"/>
    <n v="1898"/>
    <x v="0"/>
    <n v="4999"/>
    <n v="9488102"/>
    <n v="0.62"/>
    <x v="7"/>
    <s v="yes"/>
    <x v="0"/>
    <n v="10689"/>
    <n v="14.7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B5LVS732"/>
    <s v="Noise Pulse Go Buzz Smart Watch Bluetooth Calling With 1.69&quot; Display, 550 Nits, 150+ Cloud Watch Face, Spo2, Heart Rate Tracking, 100 Sports Mode With Auto Detection, Longer Battery (Jet Black)"/>
    <x v="1020"/>
    <x v="1"/>
    <n v="1999"/>
    <x v="0"/>
    <n v="4999"/>
    <n v="9993001"/>
    <n v="0.6"/>
    <x v="0"/>
    <s v="yes"/>
    <x v="0"/>
    <n v="10689"/>
    <n v="14.7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B5RP43VN"/>
    <s v="Ibell Sm1515New Sandwich Maker With Floating Hinges, 1000Watt, Panini / Grill / Toast (Black)"/>
    <x v="1021"/>
    <x v="2"/>
    <n v="1474"/>
    <x v="0"/>
    <n v="4650"/>
    <n v="6854100"/>
    <n v="0.68"/>
    <x v="7"/>
    <s v="yes"/>
    <x v="0"/>
    <n v="1045"/>
    <n v="5.1449999999999996"/>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5V47VK4"/>
    <s v="Oneplus 10T 5G (Moonstone Black, 8Gb Ram, 128Gb Storage)"/>
    <x v="1022"/>
    <x v="1"/>
    <n v="44999"/>
    <x v="0"/>
    <n v="49999"/>
    <n v="2249905001"/>
    <n v="0.1"/>
    <x v="6"/>
    <s v="no"/>
    <x v="2"/>
    <n v="3075"/>
    <n v="7.3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B5YBGCKD"/>
    <s v="Popio Tempered Glass Compatible For Iphone 13 / Iphone 13 Pro/Iphone 14 (Transparent) Edge To Edge Full Screen Coverage With Installation Kit, Pack Of 2"/>
    <x v="592"/>
    <x v="1"/>
    <n v="150"/>
    <x v="2"/>
    <n v="599"/>
    <n v="89850"/>
    <n v="0.75"/>
    <x v="5"/>
    <s v="yes"/>
    <x v="2"/>
    <n v="714"/>
    <n v="5.0139999999999993"/>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B5ZF3NRK"/>
    <s v="Cedo 65W Oneplus Dash Warp Charge Cable, Usb A To Type C Data Sync Fast Charging Cable Compatible With One Plus 3 /3T /5 /5T /6 /6T /7 /7T /7 Pro &amp; For All Type C Devices - 1 Meter, Red"/>
    <x v="1023"/>
    <x v="0"/>
    <n v="349"/>
    <x v="1"/>
    <n v="599"/>
    <n v="209051"/>
    <n v="0.42"/>
    <x v="1"/>
    <s v="no"/>
    <x v="0"/>
    <n v="210"/>
    <n v="4.3099999999999996"/>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5ZF3NRK"/>
    <s v="Cedo 65W Oneplus Dash Warp Charge Cable, Usb A To Type C Data Sync Fast Charging Cable Compatible With One Plus 3 /3T /5 /5T /6 /6T /7 /7T /7 Pro &amp; For All Type C Devices - 1 Meter, Red"/>
    <x v="1023"/>
    <x v="0"/>
    <n v="349"/>
    <x v="1"/>
    <n v="599"/>
    <n v="209051"/>
    <n v="0.42"/>
    <x v="1"/>
    <s v="no"/>
    <x v="0"/>
    <n v="210"/>
    <n v="4.3099999999999996"/>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B61DSF17"/>
    <s v="Beatxp Kitchen Scale Multipurpose Portable Electronic Digital Weighing Scale | Weight Machine With Back Light Lcd Display | White |10 Kg | 2 Year Warranty |"/>
    <x v="1024"/>
    <x v="2"/>
    <n v="199"/>
    <x v="2"/>
    <n v="1999"/>
    <n v="397801"/>
    <n v="0.9"/>
    <x v="8"/>
    <s v="yes"/>
    <x v="6"/>
    <n v="2031"/>
    <n v="5.730999999999999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61GCHC1"/>
    <s v="Ls Lapster Quality Assured Usb 2.0 Morpho Cable, Morpho Device Cable For Mso 1300 E3/E2/E Biometric Finger Print Scanner Morpho Usb Cable (Black)"/>
    <x v="751"/>
    <x v="0"/>
    <n v="199"/>
    <x v="2"/>
    <n v="999"/>
    <n v="198801"/>
    <n v="0.8"/>
    <x v="5"/>
    <s v="yes"/>
    <x v="2"/>
    <n v="87"/>
    <n v="4.386999999999999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61HYR92"/>
    <s v="Lapster Usb 2.0 Mantra Cable, Mantra Mfs 100 Data Cable (Black)"/>
    <x v="1025"/>
    <x v="0"/>
    <n v="199"/>
    <x v="2"/>
    <n v="999"/>
    <n v="198801"/>
    <n v="0.8"/>
    <x v="5"/>
    <s v="yes"/>
    <x v="1"/>
    <n v="85"/>
    <n v="4.285000000000000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65MJ45G"/>
    <s v="Zebronics Cu3100V Fast Charging Type C Cable With Qc 18W Support, 3A Max Capacity, 1 Meter Braided Cable, Data Transfer And Superior Durability (Braided Black + White)"/>
    <x v="1026"/>
    <x v="0"/>
    <n v="139"/>
    <x v="2"/>
    <n v="549"/>
    <n v="76311"/>
    <n v="0.75"/>
    <x v="5"/>
    <s v="yes"/>
    <x v="5"/>
    <n v="61"/>
    <n v="3.96099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s v="Zebronics Cu3100V Fast Charging Type C Cable With Qc 18W Support, 3A Max Capacity, 1 Meter Braided Cable, Data Transfer And Superior Durability (Braided Black )"/>
    <x v="1026"/>
    <x v="0"/>
    <n v="128.31"/>
    <x v="2"/>
    <n v="549"/>
    <n v="70442.19"/>
    <n v="0.77"/>
    <x v="5"/>
    <s v="yes"/>
    <x v="5"/>
    <n v="61"/>
    <n v="3.960999999999999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694PXQJ"/>
    <s v="Gadgetronics Digital Kitchen Weighing Scale &amp; Food Weight Machine For Health, Fitness, Home Baking &amp; Cooking (10 Kgs,1 Year Warranty &amp; Batteries Included)"/>
    <x v="1027"/>
    <x v="2"/>
    <n v="799"/>
    <x v="0"/>
    <n v="2999"/>
    <n v="2396201"/>
    <n v="0.73"/>
    <x v="5"/>
    <s v="yes"/>
    <x v="3"/>
    <n v="63"/>
    <n v="4.562999999999999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6BLTGTT"/>
    <s v="Noise Pulse 2 Max Advanced Bluetooth Calling Smart Watch With 1.85'' Tft And 550 Nits Brightness, Smart Dnd, 10 Days Battery, 100 Sports Mode, Smartwatch For Men And Women - (Jet Black)"/>
    <x v="1028"/>
    <x v="1"/>
    <n v="2999"/>
    <x v="0"/>
    <n v="5999"/>
    <n v="17991001"/>
    <n v="0.5"/>
    <x v="1"/>
    <s v="yes"/>
    <x v="0"/>
    <n v="7148"/>
    <n v="11.247999999999999"/>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B6F7LX4C"/>
    <s v="Mi 80 Cm (32 Inches) 5A Series Hd Ready Smart Android Led Tv L32M7-5Ain (Black)"/>
    <x v="469"/>
    <x v="1"/>
    <n v="13999"/>
    <x v="0"/>
    <n v="24999"/>
    <n v="349961001"/>
    <n v="0.44"/>
    <x v="1"/>
    <s v="no"/>
    <x v="1"/>
    <n v="32840"/>
    <n v="37.040000000000006"/>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8HHR6"/>
    <s v="Mi 108 Cm (43 Inches) 5A Series Full Hd Smart Android Led Tv L43M7-Eain (Black)"/>
    <x v="818"/>
    <x v="1"/>
    <n v="24999"/>
    <x v="0"/>
    <n v="35999"/>
    <n v="899939001"/>
    <n v="0.31"/>
    <x v="4"/>
    <s v="no"/>
    <x v="1"/>
    <n v="32840"/>
    <n v="37.040000000000006"/>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B6F98KJJ"/>
    <s v="Mi 100 Cm (40 Inches) 5A Series Full Hd Smart Android Led Tv With 24W Dolby Audio &amp; Metal Bezel-Less Frame (Black) (2022 Model)"/>
    <x v="809"/>
    <x v="1"/>
    <n v="21999"/>
    <x v="0"/>
    <n v="29999"/>
    <n v="659948001"/>
    <n v="0.27"/>
    <x v="3"/>
    <s v="no"/>
    <x v="1"/>
    <n v="32840"/>
    <n v="37.040000000000006"/>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72BSW7K"/>
    <s v="Ske Bed Study Table Portable Wood Multifunction Laptop-Table Lapdesk For Children Bed Foldabe Table Work With Tablet Slot &amp; Cup Holder Brown Black"/>
    <x v="1029"/>
    <x v="0"/>
    <n v="263"/>
    <x v="1"/>
    <n v="699"/>
    <n v="183837"/>
    <n v="0.62"/>
    <x v="7"/>
    <s v="yes"/>
    <x v="8"/>
    <n v="690"/>
    <n v="4.1899999999999995"/>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7B9V9QP"/>
    <s v="Vu 108 Cm (43 Inches) Premium Series Full Hd Smart Led Tv 43Ga (Black)"/>
    <x v="1030"/>
    <x v="1"/>
    <n v="18999"/>
    <x v="0"/>
    <n v="35000"/>
    <n v="664965000"/>
    <n v="0.46"/>
    <x v="1"/>
    <s v="no"/>
    <x v="9"/>
    <n v="1001"/>
    <n v="5.0009999999999994"/>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7DHSKS7"/>
    <s v="Nokia 8210 4G Volte Keypad Phone With Dual Sim, Big Display, Inbuilt Mp3 Player &amp; Wireless Fm Radio | Blue"/>
    <x v="1031"/>
    <x v="1"/>
    <n v="3799"/>
    <x v="0"/>
    <n v="5299"/>
    <n v="20130901"/>
    <n v="0.28000000000000003"/>
    <x v="3"/>
    <s v="no"/>
    <x v="8"/>
    <n v="1641"/>
    <n v="5.1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B7FJNSZR"/>
    <s v="Proven¬Æ Copper + Mineral Ro+Uv+Uf 10 To 12 Liter Ro + Uv + Tds Adjuster Water Purifier With Copper Charge Technology Black &amp; Copper Best For Home And Office (Made In India)"/>
    <x v="1032"/>
    <x v="2"/>
    <n v="5395"/>
    <x v="0"/>
    <n v="19990"/>
    <n v="107846050"/>
    <n v="0.73"/>
    <x v="5"/>
    <s v="yes"/>
    <x v="4"/>
    <n v="535"/>
    <n v="4.935000000000000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7L86YCB"/>
    <s v="Green Tales Heat Seal Mini Food Sealer-Impulse Machine For Sealing Plastic Bags Packaging"/>
    <x v="1033"/>
    <x v="2"/>
    <n v="161"/>
    <x v="2"/>
    <n v="300"/>
    <n v="48300"/>
    <n v="0.46"/>
    <x v="1"/>
    <s v="no"/>
    <x v="21"/>
    <n v="24"/>
    <n v="2.624000000000000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7NWGXS6"/>
    <s v="Havells Bero Quartz Heater Black 800W 2 Heat Settings 2 Year Product Warranty"/>
    <x v="1034"/>
    <x v="2"/>
    <n v="2439"/>
    <x v="0"/>
    <n v="2545"/>
    <n v="6207255"/>
    <n v="0.04"/>
    <x v="6"/>
    <s v="no"/>
    <x v="0"/>
    <n v="25"/>
    <n v="4.1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B82YGCF6"/>
    <s v="Tokdis Mx-1 Pro Bluetooth Calling Smartwatch - 1.69‚Äù Lcd Display, Multiple Watch Faces, Sleep Monitor, Heart &amp; Spo2 Monitoring, Multiple Sports Modes, Water Resistant"/>
    <x v="1035"/>
    <x v="1"/>
    <n v="899"/>
    <x v="0"/>
    <n v="3499"/>
    <n v="3145601"/>
    <n v="0.74"/>
    <x v="5"/>
    <s v="yes"/>
    <x v="17"/>
    <n v="681"/>
    <n v="3.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B84KSH3X"/>
    <s v="Wipro Vesta 1200 Watt Gd203 Heavyweight Automatic Dry Iron| Quick Heat Up| Anti Bacterial German Weilburger Double Coated Black Soleplate |2 Years Warranty"/>
    <x v="1036"/>
    <x v="2"/>
    <n v="1049"/>
    <x v="0"/>
    <n v="1950"/>
    <n v="2045550"/>
    <n v="0.46"/>
    <x v="1"/>
    <s v="no"/>
    <x v="10"/>
    <n v="250"/>
    <n v="4.05"/>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B84QN4CN"/>
    <s v="Wipro Vesta 1200 Watt Gd201 Lightweight Automatic Dry Iron| Quick Heat Up| Stylish &amp; Sleek |Anti Bacterial German Weilburger Double Coated Soleplate |2 Years Warranty"/>
    <x v="1036"/>
    <x v="2"/>
    <n v="660"/>
    <x v="0"/>
    <n v="1100"/>
    <n v="726000"/>
    <n v="0.4"/>
    <x v="4"/>
    <s v="no"/>
    <x v="7"/>
    <n v="91"/>
    <n v="3.6910000000000003"/>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6CDHL1"/>
    <s v="Oraimo 65W Type C To C Fast Charging Cable Usb C To Usb C Cable High Speed Syncing, Nylon Braided 1M Length With Led Indicator Compatible For Laptop, Macbook, Samsung Galaxy S22 S20 S10 S20Fe S21 S21 Ultra A70 A51 A71 A50S M31 M51 M31S M53 5G"/>
    <x v="1037"/>
    <x v="0"/>
    <n v="349"/>
    <x v="1"/>
    <n v="899"/>
    <n v="313751"/>
    <n v="0.61"/>
    <x v="7"/>
    <s v="yes"/>
    <x v="3"/>
    <n v="149"/>
    <n v="4.6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6CDHL1"/>
    <s v="Oraimo 65W Type C To C Fast Charging Cable Usb C To Usb C Cable High Speed Syncing, Nylon Braided 1M Length With Led Indicator Compatible For Laptop, Macbook, Samsung Galaxy S22 S20 S10 S20Fe S21 S21 Ultra A70 A51 A71 A50S M31 M51 M31S M53 5G"/>
    <x v="1037"/>
    <x v="0"/>
    <n v="349"/>
    <x v="1"/>
    <n v="899"/>
    <n v="313751"/>
    <n v="0.61"/>
    <x v="7"/>
    <s v="yes"/>
    <x v="3"/>
    <n v="149"/>
    <n v="4.6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B8CB7MHW"/>
    <s v="Knowza Electric Handheld Milk Wand Mixer Frother For Latte Coffee Hot Milk, Milk Frother For Coffee, Egg Beater, Hand Blender, Coffee Beater (Black Coffee Beater)"/>
    <x v="1038"/>
    <x v="2"/>
    <n v="426"/>
    <x v="1"/>
    <n v="999"/>
    <n v="425574"/>
    <n v="0.56999999999999995"/>
    <x v="0"/>
    <s v="yes"/>
    <x v="0"/>
    <n v="222"/>
    <n v="4.322000000000000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B8CHJLWJ"/>
    <s v="Kyosei Advanced Tempered Glass Compatible With Google Pixel 6A With Military-Grade Anti-Explosion Edge-To-Edge Coverage Screen Protector Guard"/>
    <x v="1039"/>
    <x v="1"/>
    <n v="299"/>
    <x v="1"/>
    <n v="1199"/>
    <n v="358501"/>
    <n v="0.75"/>
    <x v="5"/>
    <s v="yes"/>
    <x v="3"/>
    <n v="596"/>
    <n v="5.096000000000000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CXTTG3"/>
    <s v="Mi 80 Cm (32 Inches) Hd Ready Smart Android Led Tv 5A Pro | L32M7-Eain (Black)"/>
    <x v="469"/>
    <x v="1"/>
    <n v="16999"/>
    <x v="0"/>
    <n v="25999"/>
    <n v="441957001"/>
    <n v="0.35"/>
    <x v="4"/>
    <s v="no"/>
    <x v="1"/>
    <n v="32840"/>
    <n v="37.040000000000006"/>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B8SRZ5SV"/>
    <s v="Amazonbasics Usb C To Lightning Aluminum With Nylon Braided Mfi Certified Charging Cable (Grey, 1.2 Meter)"/>
    <x v="1040"/>
    <x v="0"/>
    <n v="949"/>
    <x v="0"/>
    <n v="1999"/>
    <n v="1897051"/>
    <n v="0.53"/>
    <x v="0"/>
    <s v="yes"/>
    <x v="4"/>
    <n v="13552"/>
    <n v="17.95199999999999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s v="Amazonbasics Usb C To Lightning Aluminum With Nylon Braided Mfi Certified Charging Cable (Grey, 1.8 Meter)"/>
    <x v="1040"/>
    <x v="0"/>
    <n v="949"/>
    <x v="0"/>
    <n v="1999"/>
    <n v="1897051"/>
    <n v="0.53"/>
    <x v="0"/>
    <s v="yes"/>
    <x v="4"/>
    <n v="13552"/>
    <n v="17.95199999999999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B8SSZ76F"/>
    <s v="Amazon Basics Usb C To Lightning Tpe Mfi Certified Charging Cable (White, 1.2 Meter)"/>
    <x v="85"/>
    <x v="0"/>
    <n v="799"/>
    <x v="0"/>
    <n v="1999"/>
    <n v="1597201"/>
    <n v="0.6"/>
    <x v="0"/>
    <s v="yes"/>
    <x v="1"/>
    <n v="8583"/>
    <n v="12.783000000000001"/>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B8VQ7KDS"/>
    <s v="Airtel Digital Tv Hd Set Top Box With Fta Pack | Unlimited Entertainment + Recording Feature + Free Standard Installation (6 Months Pack)"/>
    <x v="226"/>
    <x v="1"/>
    <n v="1299"/>
    <x v="0"/>
    <n v="2499"/>
    <n v="3246201"/>
    <n v="0.48"/>
    <x v="1"/>
    <s v="no"/>
    <x v="2"/>
    <n v="301"/>
    <n v="4.6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B8XNPQPN"/>
    <s v="Pigeon Healthifry Digital Air Fryer, 360¬∞ High Speed Air Circulation Technology 1200 W With Non-Stick 4.2 L Basket - Green"/>
    <x v="1041"/>
    <x v="2"/>
    <n v="3599"/>
    <x v="0"/>
    <n v="7950"/>
    <n v="28612050"/>
    <n v="0.55000000000000004"/>
    <x v="0"/>
    <s v="yes"/>
    <x v="1"/>
    <n v="136"/>
    <n v="4.3360000000000003"/>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B8ZKWGKD"/>
    <s v="Zorbes¬Æ Wall Adapter Holder For Alexa Echo Dot 4Th Generation,A Space-Saving Solution With Cord Management For Your Smart Home Speakers -White (Holder Only)"/>
    <x v="1042"/>
    <x v="1"/>
    <n v="893"/>
    <x v="0"/>
    <n v="1052"/>
    <n v="939436"/>
    <n v="0.15"/>
    <x v="2"/>
    <s v="no"/>
    <x v="2"/>
    <n v="106"/>
    <n v="4.4059999999999997"/>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B8ZM9RVV"/>
    <s v="Zuvexa Egg Boiler Poacher Automatic Off Steaming, Cooking, Boiling Double Layer 14 Egg Boiler (Multicolor)‚Ä¶"/>
    <x v="1043"/>
    <x v="2"/>
    <n v="419"/>
    <x v="1"/>
    <n v="999"/>
    <n v="418581"/>
    <n v="0.57999999999999996"/>
    <x v="0"/>
    <s v="yes"/>
    <x v="4"/>
    <n v="227"/>
    <n v="4.627000000000000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8ZWNR5T"/>
    <s v="Striff 12 Pieces Highly Flexible Silicone Micro Usb Protector, Mouse Cable Protector, Suit For All Cell Phones, Computers And Chargers (Black)"/>
    <x v="949"/>
    <x v="1"/>
    <n v="79"/>
    <x v="2"/>
    <n v="499"/>
    <n v="39421"/>
    <n v="0.84"/>
    <x v="8"/>
    <s v="yes"/>
    <x v="1"/>
    <n v="1949"/>
    <n v="6.1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935YNR7"/>
    <s v="Kent Electric Chopper-B For Kitchen 250 Watt | Chop, Mince, Puree, Whisk, 400 Ml Capacity | Stainless Steel Double Chopping Blades | Transparent Chopping Bowl | Anti-Skid | One Touch Operation | Black"/>
    <x v="1044"/>
    <x v="2"/>
    <n v="1349"/>
    <x v="0"/>
    <n v="2999"/>
    <n v="4045651"/>
    <n v="0.55000000000000004"/>
    <x v="0"/>
    <s v="yes"/>
    <x v="10"/>
    <n v="441"/>
    <n v="4.2409999999999997"/>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94JPY2N"/>
    <s v="Amazon Brand - Solimo 65W Fast Charging Braided Type C To C Data Cable | Suitable For All Supported Mobile Phones (1 Meter, Black)"/>
    <x v="393"/>
    <x v="0"/>
    <n v="199"/>
    <x v="2"/>
    <n v="999"/>
    <n v="198801"/>
    <n v="0.8"/>
    <x v="5"/>
    <s v="yes"/>
    <x v="17"/>
    <m/>
    <n v="3"/>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97D658R"/>
    <s v="Larrito Wooden Cool Mist Humidifiers Essential Oil Diffuser Aroma Air Humidifier With Colorful Change For Car, Office, Babies, Humidifiers For Home, Air Humidifier For Room (Wooden Humidifire-A)"/>
    <x v="1045"/>
    <x v="2"/>
    <n v="499"/>
    <x v="1"/>
    <n v="799"/>
    <n v="398701"/>
    <n v="0.38"/>
    <x v="4"/>
    <s v="no"/>
    <x v="7"/>
    <n v="212"/>
    <n v="3.812000000000000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9959XF3"/>
    <s v="Acer 80 Cm (32 Inches) S Series Hd Ready Android Smart Led Tv Ar32Ar2841Hdsb (Black)"/>
    <x v="963"/>
    <x v="1"/>
    <n v="12499"/>
    <x v="0"/>
    <n v="22990"/>
    <n v="287352010"/>
    <n v="0.46"/>
    <x v="1"/>
    <s v="no"/>
    <x v="2"/>
    <n v="1611"/>
    <n v="5.9109999999999996"/>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s v="Acer 139 Cm (55 Inches) H Series 4K Ultra Hd Android Smart Led Tv Ar55Ar2851Udpro (Black)"/>
    <x v="965"/>
    <x v="1"/>
    <n v="35999"/>
    <x v="0"/>
    <n v="49990"/>
    <n v="1799590010"/>
    <n v="0.28000000000000003"/>
    <x v="3"/>
    <s v="no"/>
    <x v="2"/>
    <n v="1611"/>
    <n v="5.9109999999999996"/>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B9BD2YL4"/>
    <s v="Kingone Wireless Charging Pencil (2Nd Generation) For Ipad With Magnetic And Tilt Sensitive, Palm Rejection, Compatible With Apple Ipad Pro 11 Inch 1/2/3/4, Ipad Pro 12.9 Inch 3/4/5/6, Ipad Air 4/5, Mini6"/>
    <x v="1046"/>
    <x v="1"/>
    <n v="2599"/>
    <x v="0"/>
    <n v="6999"/>
    <n v="18190401"/>
    <n v="0.63"/>
    <x v="7"/>
    <s v="yes"/>
    <x v="3"/>
    <n v="1526"/>
    <n v="6.025999999999999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B9BD2YL4"/>
    <s v="Kingone Wireless Charging Pencil (2Nd Generation) For Ipad With Magnetic And Tilt Sensitive, Palm Rejection, Compatible With Apple Ipad Pro 11 Inch 1/2/3/4, Ipad Pro 12.9 Inch 3/4/5/6, Ipad Air 4/5, Mini6"/>
    <x v="1046"/>
    <x v="1"/>
    <n v="2599"/>
    <x v="0"/>
    <n v="6999"/>
    <n v="18190401"/>
    <n v="0.63"/>
    <x v="7"/>
    <s v="yes"/>
    <x v="3"/>
    <n v="1526"/>
    <n v="6.0259999999999998"/>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9BXKBC7"/>
    <s v="Wecool S5 Long Selfie Stick, With Large Reinforced Tripod Stand Up To 61 Inch / 156 Cms, Ultra Long Multi Function Bluetooth Selfie Stick With 1/4 Screw Compatible With Gopro, Camera, And Ring Light"/>
    <x v="1047"/>
    <x v="1"/>
    <n v="1799"/>
    <x v="0"/>
    <n v="3999"/>
    <n v="7194201"/>
    <n v="0.55000000000000004"/>
    <x v="0"/>
    <s v="yes"/>
    <x v="11"/>
    <n v="245"/>
    <n v="4.8449999999999998"/>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9BXKBC7"/>
    <s v="Wecool S5 Long Selfie Stick, With Large Reinforced Tripod Stand Up To 61 Inch / 156 Cms, Ultra Long Multi Function Bluetooth Selfie Stick With 1/4 Screw Compatible With Gopro, Camera, And Ring Light"/>
    <x v="1047"/>
    <x v="1"/>
    <n v="1799"/>
    <x v="0"/>
    <n v="3999"/>
    <n v="7194201"/>
    <n v="0.55000000000000004"/>
    <x v="0"/>
    <s v="yes"/>
    <x v="11"/>
    <n v="245"/>
    <n v="4.8449999999999998"/>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B9F9PT8R"/>
    <s v="Eopora Ptc Ceramic Fast Heating Room Heater For Bedroom, 1500/1000 Watts Room Heater For Home, Electric Heater, Electric Fan Heater For Home Office Bedroom (White)"/>
    <x v="1048"/>
    <x v="2"/>
    <n v="1529"/>
    <x v="0"/>
    <n v="2999"/>
    <n v="4585471"/>
    <n v="0.49"/>
    <x v="1"/>
    <s v="no"/>
    <x v="13"/>
    <n v="29"/>
    <n v="3.3289999999999997"/>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B9JZW1SQ"/>
    <s v="4 In 1 Handheld Electric Vegetable Cutter Set,Wireless Food Processor Electric Food Chopper For Garlic Chili Pepper Onion Ginger Celery Meat With Brush"/>
    <x v="1049"/>
    <x v="2"/>
    <n v="498"/>
    <x v="1"/>
    <n v="1200"/>
    <n v="597600"/>
    <n v="0.59"/>
    <x v="0"/>
    <s v="yes"/>
    <x v="15"/>
    <n v="113"/>
    <n v="3.3130000000000002"/>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B9LDCX89"/>
    <s v="Striff Mpad Mouse Mat 230X190X3Mm Gaming Mouse Pad, Non-Slip Rubber Base, Waterproof Surface, Premium-Textured, Compatible With Laser And Optical Mice(Universe Black)"/>
    <x v="1050"/>
    <x v="0"/>
    <n v="129"/>
    <x v="2"/>
    <n v="999"/>
    <n v="128871"/>
    <n v="0.87"/>
    <x v="8"/>
    <s v="yes"/>
    <x v="1"/>
    <n v="491"/>
    <n v="4.690999999999999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B9RN5X8B"/>
    <s v="V-Guard Zio Instant Water Geyser | 3 Litre | 3000 W Heating | White-Blue | | 2 Year Warranty"/>
    <x v="1051"/>
    <x v="2"/>
    <n v="2699"/>
    <x v="0"/>
    <n v="4700"/>
    <n v="12685300"/>
    <n v="0.43"/>
    <x v="1"/>
    <s v="no"/>
    <x v="1"/>
    <n v="1296"/>
    <n v="5.4960000000000004"/>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B9RZ4G4W"/>
    <s v="Amazon Basics 300 W Hand Blender With Stainless Steel Stem For Hot/Cold Blending And In-Built Cord Hook, Isi-Marked, Black"/>
    <x v="1052"/>
    <x v="2"/>
    <n v="799"/>
    <x v="0"/>
    <n v="1699"/>
    <n v="1357501"/>
    <n v="0.53"/>
    <x v="0"/>
    <s v="yes"/>
    <x v="9"/>
    <n v="97"/>
    <n v="4.097000000000000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B9XLX8VR"/>
    <s v="Vu 139 Cm (55 Inches) The Gloled Series 4K Smart Led Google Tv 55Gloled (Grey)"/>
    <x v="1053"/>
    <x v="1"/>
    <n v="37999"/>
    <x v="0"/>
    <n v="65000"/>
    <n v="2469935000"/>
    <n v="0.42"/>
    <x v="1"/>
    <s v="no"/>
    <x v="2"/>
    <n v="3587"/>
    <n v="7.887000000000000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9XN9S3W"/>
    <s v="Acer 80 Cm (32 Inches) N Series Hd Ready Tv Ar32Nsv53Hd (Black)"/>
    <x v="963"/>
    <x v="1"/>
    <n v="7999"/>
    <x v="0"/>
    <n v="14990"/>
    <n v="119905010"/>
    <n v="0.47"/>
    <x v="1"/>
    <s v="no"/>
    <x v="2"/>
    <n v="457"/>
    <n v="4.756999999999999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B3CBFBM"/>
    <s v="Vu 138 Cm (55 Inches) Premium Series 4K Ultra Hd Smart Ips Led Tv 55Ut (Black)"/>
    <x v="1054"/>
    <x v="1"/>
    <n v="29990"/>
    <x v="0"/>
    <n v="65000"/>
    <n v="1949350000"/>
    <n v="0.54"/>
    <x v="0"/>
    <s v="yes"/>
    <x v="0"/>
    <n v="211"/>
    <n v="4.3109999999999999"/>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BFJ9M3X"/>
    <s v="Redmi 11 Prime 5G (Meadow Green, 4Gb Ram 64Gb Rom) | Prime Design | Mtk Dimensity 700 | 50 Mp Dual Cam | 5000Mah | 7 Band 5G"/>
    <x v="1055"/>
    <x v="1"/>
    <n v="13999"/>
    <x v="0"/>
    <n v="15999"/>
    <n v="223970001"/>
    <n v="0.13"/>
    <x v="2"/>
    <s v="no"/>
    <x v="5"/>
    <n v="2180"/>
    <n v="6.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s v="Redmi 11 Prime 5G (Thunder Black, 4Gb Ram, 64Gb Storage) | Prime Design | Mtk Dimensity 700 | 50 Mp Dual Cam | 5000Mah | 7 Band 5G"/>
    <x v="1055"/>
    <x v="1"/>
    <n v="13999"/>
    <x v="0"/>
    <n v="15999"/>
    <n v="223970001"/>
    <n v="0.13"/>
    <x v="2"/>
    <s v="no"/>
    <x v="5"/>
    <n v="2180"/>
    <n v="6.0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BBLHTRM9"/>
    <s v="Ionix Tap Filter Multilayer | Activated Carbon Faucet Water Filters Universal Interface Home Kitchen Faucet Tap Water Clean Purifier Filter Cartridge Five Layer Water Filter-Pack Of 1"/>
    <x v="1056"/>
    <x v="2"/>
    <n v="199"/>
    <x v="2"/>
    <n v="699"/>
    <n v="139101"/>
    <n v="0.72"/>
    <x v="5"/>
    <s v="yes"/>
    <x v="22"/>
    <n v="159"/>
    <n v="3.058999999999999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BMGLQDW"/>
    <s v="Tuarso 8K Hdmi 2.1 Cable 48Gbps , 1.5 Meter High-Speed Braided Hdmi Cable ( 8K@60Hz„Äå4K@120Hz„Äå2K@240Hz ) Hdmi 2.1 Cable Compatible With Monitors , Television , Laptops , Projectors , Game Consoles And More With Hdmi Ports Device"/>
    <x v="1057"/>
    <x v="1"/>
    <n v="599"/>
    <x v="0"/>
    <n v="1999"/>
    <n v="1197401"/>
    <n v="0.7"/>
    <x v="7"/>
    <s v="yes"/>
    <x v="1"/>
    <n v="47"/>
    <n v="4.2469999999999999"/>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BMPH39N"/>
    <s v="Amazon Basics Magic Slate 8.5-Inch Lcd Writing Tablet With Stylus Pen, For Drawing, Playing, Noting By Kids &amp; Adults, Black"/>
    <x v="1058"/>
    <x v="0"/>
    <n v="289"/>
    <x v="1"/>
    <n v="999"/>
    <n v="288711"/>
    <n v="0.71"/>
    <x v="5"/>
    <s v="yes"/>
    <x v="0"/>
    <n v="401"/>
    <n v="4.5009999999999994"/>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BBN3WF7V"/>
    <s v="Redmi A1 (Light Green, 2Gb Ram 32Gb Rom) | Segment Best Ai Dual Cam | 5000Mah Battery | Leather Texture Design | Android 12"/>
    <x v="1059"/>
    <x v="1"/>
    <n v="6499"/>
    <x v="0"/>
    <n v="8999"/>
    <n v="58484501"/>
    <n v="0.28000000000000003"/>
    <x v="3"/>
    <s v="no"/>
    <x v="9"/>
    <n v="7807"/>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BN4DZBD"/>
    <s v="Redmi A1 (Light Blue, 2Gb Ram, 32Gb Storage) | Segment Best Ai Dual Cam | 5000Mah Battery | Leather Texture Design | Android 12"/>
    <x v="1059"/>
    <x v="1"/>
    <n v="6499"/>
    <x v="0"/>
    <n v="8999"/>
    <n v="58484501"/>
    <n v="0.28000000000000003"/>
    <x v="3"/>
    <s v="no"/>
    <x v="9"/>
    <n v="7807"/>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Redmi A1 (Black, 2Gb Ram, 32Gb Storage) | Segment Best Ai Dual Cam | 5000Mah Battery | Leather Texture Design | Android 12"/>
    <x v="1060"/>
    <x v="1"/>
    <n v="6499"/>
    <x v="0"/>
    <n v="8999"/>
    <n v="58484501"/>
    <n v="0.28000000000000003"/>
    <x v="3"/>
    <s v="no"/>
    <x v="9"/>
    <n v="7807"/>
    <n v="11.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VKRP7B"/>
    <s v="Shreenova Id116 Plus Bluetooth Fitness Smart Watch For Men Women And Kids Activity Tracker (Black)"/>
    <x v="1061"/>
    <x v="1"/>
    <n v="281"/>
    <x v="1"/>
    <n v="1999"/>
    <n v="561719"/>
    <n v="0.86"/>
    <x v="8"/>
    <s v="yes"/>
    <x v="23"/>
    <n v="87"/>
    <n v="2.8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BW521YC"/>
    <s v="Lapster 12Pcs Spiral Cable Protectors For Charger, Wires, Data Charger Cable Protector For Computers, Cell Phones Etc.(Grey)"/>
    <x v="1062"/>
    <x v="1"/>
    <n v="99"/>
    <x v="2"/>
    <n v="999"/>
    <n v="98901"/>
    <n v="0.9"/>
    <x v="8"/>
    <s v="yes"/>
    <x v="4"/>
    <n v="305"/>
    <n v="4.705000000000000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BBWJFK5C"/>
    <s v="Shakti Technology S3 High Pressure Car Washer Machine 1800 Watts And Pressure 120 Bar For Cleaning Car, Bike &amp; Home"/>
    <x v="1063"/>
    <x v="2"/>
    <n v="4899"/>
    <x v="0"/>
    <n v="8999"/>
    <n v="44086101"/>
    <n v="0.46"/>
    <x v="1"/>
    <s v="no"/>
    <x v="0"/>
    <n v="297"/>
    <n v="4.3969999999999994"/>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BC8BQ432"/>
    <s v="Vu 164 Cm (65 Inches) The Gloled Series 4K Smart Led Google Tv 65Gloled (Grey)"/>
    <x v="1064"/>
    <x v="1"/>
    <n v="54990"/>
    <x v="0"/>
    <n v="85000"/>
    <n v="4674150000"/>
    <n v="0.35"/>
    <x v="4"/>
    <s v="no"/>
    <x v="2"/>
    <n v="3587"/>
    <n v="7.887000000000000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BC9BW512"/>
    <s v="Acer 100 Cm (40 Inches) P Series Full Hd Android Smart Led Tv Ar40Ar2841Fdfl (Black)"/>
    <x v="1065"/>
    <x v="1"/>
    <n v="18999"/>
    <x v="0"/>
    <n v="24990"/>
    <n v="474785010"/>
    <n v="0.24"/>
    <x v="3"/>
    <s v="no"/>
    <x v="2"/>
    <n v="4702"/>
    <n v="9.0019999999999989"/>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CKJJN8R"/>
    <s v="Hindware Atlantic Xceed 5L 3Kw Instant Water Heater With Copper Heating Element And High Grade Stainless Steel Tank"/>
    <x v="1066"/>
    <x v="2"/>
    <n v="3599"/>
    <x v="0"/>
    <n v="7290"/>
    <n v="26236710"/>
    <n v="0.51"/>
    <x v="0"/>
    <s v="yes"/>
    <x v="5"/>
    <n v="942"/>
    <n v="4.8419999999999996"/>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BCKWZ884"/>
    <s v="Caldipree Silicone Case Cover Compatible For 2022 Samsung Smart Tv Remote Qled Tv Bn68-13897A Tm2280E (2022-Black)"/>
    <x v="1067"/>
    <x v="1"/>
    <n v="547"/>
    <x v="0"/>
    <n v="2999"/>
    <n v="1640453"/>
    <n v="0.82"/>
    <x v="8"/>
    <s v="yes"/>
    <x v="2"/>
    <n v="407"/>
    <n v="4.7069999999999999"/>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CVJ3PVP"/>
    <s v="Supcares Laptop Stand 7 Height Adjustable, Aluminium, Ventilated, Foldable, Portable Laptop Holder For Desk &amp; Table Mount Upto 15.6 Inch Laptop With Carry Pouch (Silver)"/>
    <x v="1068"/>
    <x v="0"/>
    <n v="499"/>
    <x v="1"/>
    <n v="1299"/>
    <n v="648201"/>
    <n v="0.62"/>
    <x v="7"/>
    <s v="yes"/>
    <x v="3"/>
    <n v="434"/>
    <n v="4.9340000000000002"/>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CYQY9X5"/>
    <s v="Livpure Glo Star Ro+Uv+Uf+Mineraliser - 7 L Storage Tank, 15 Lph Water Purifier For Home, Black"/>
    <x v="1069"/>
    <x v="2"/>
    <n v="8499"/>
    <x v="0"/>
    <n v="16490"/>
    <n v="140148510"/>
    <n v="0.48"/>
    <x v="1"/>
    <s v="no"/>
    <x v="2"/>
    <n v="97"/>
    <n v="4.3970000000000002"/>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CZCQTJX"/>
    <s v="Firestick Remote"/>
    <x v="905"/>
    <x v="1"/>
    <n v="1434"/>
    <x v="0"/>
    <n v="3999"/>
    <n v="5734566"/>
    <n v="0.64"/>
    <x v="7"/>
    <s v="yes"/>
    <x v="9"/>
    <n v="32"/>
    <n v="4.0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D3T6Z1D"/>
    <s v="Samsung Galaxy M32 Prime Edition (Light Blue, 4Gb Ram, 64Gb)"/>
    <x v="1070"/>
    <x v="1"/>
    <n v="12999"/>
    <x v="0"/>
    <n v="13499"/>
    <n v="175473501"/>
    <n v="0.04"/>
    <x v="6"/>
    <s v="no"/>
    <x v="0"/>
    <n v="56098"/>
    <n v="60.1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BD92GDQH"/>
    <s v="Oneplus Nord Watch With 1.78‚Äù Amoled Display, 60 Hz Refresh Rate, 105 Fitness Modes, 10 Days Battery, Spo2, Heart Rate, Stress Monitor, Women Health Tracker &amp; Multiple Watch Face [Midnight Black]"/>
    <x v="1071"/>
    <x v="1"/>
    <n v="4999"/>
    <x v="0"/>
    <n v="6999"/>
    <n v="34988001"/>
    <n v="0.28999999999999998"/>
    <x v="3"/>
    <s v="no"/>
    <x v="10"/>
    <n v="758"/>
    <n v="4.557999999999999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DG6QDYD"/>
    <s v="Activa Heat-Max 2000 Watts Room Heater (White Color ) With Abs Body"/>
    <x v="1072"/>
    <x v="2"/>
    <n v="899"/>
    <x v="0"/>
    <n v="1990"/>
    <n v="1789010"/>
    <n v="0.55000000000000004"/>
    <x v="0"/>
    <s v="yes"/>
    <x v="0"/>
    <n v="185"/>
    <n v="4.2849999999999993"/>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BDRVFDKP"/>
    <s v="Sandisk Ultra¬Æ Microsdxc‚Ñ¢ Uhs-I Card, 64Gb, 140Mb/S R, 10 Y Warranty, For Smartphones"/>
    <x v="1073"/>
    <x v="1"/>
    <n v="569"/>
    <x v="0"/>
    <n v="1000"/>
    <n v="569000"/>
    <n v="0.43"/>
    <x v="1"/>
    <s v="no"/>
    <x v="4"/>
    <n v="67262"/>
    <n v="71.662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DRVFDKP"/>
    <s v="Sandisk Ultra¬Æ Microsdxc‚Ñ¢ Uhs-I Card, 64Gb, 140Mb/S R, 10 Y Warranty, For Smartphones"/>
    <x v="1073"/>
    <x v="1"/>
    <n v="569"/>
    <x v="0"/>
    <n v="1000"/>
    <n v="569000"/>
    <n v="0.43"/>
    <x v="1"/>
    <s v="no"/>
    <x v="4"/>
    <n v="67259"/>
    <n v="71.659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S8MY8J"/>
    <s v="Lapster Caddy For Ssd And Hdd, Optical Bay 2Nd Hard Drive Caddy, Caddy 9.5Mm For Laptop"/>
    <x v="1074"/>
    <x v="0"/>
    <n v="199"/>
    <x v="2"/>
    <n v="999"/>
    <n v="198801"/>
    <n v="0.8"/>
    <x v="5"/>
    <s v="yes"/>
    <x v="1"/>
    <n v="362"/>
    <n v="4.5620000000000003"/>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DYVC5TD"/>
    <s v="Sandisk Ultra¬Æ Microsdxc‚Ñ¢ Uhs-I Card, 128Gb, 140Mb/S R, 10 Y Warranty, For Smartphones"/>
    <x v="1073"/>
    <x v="1"/>
    <n v="959"/>
    <x v="0"/>
    <n v="1800"/>
    <n v="1726200"/>
    <n v="0.47"/>
    <x v="1"/>
    <s v="no"/>
    <x v="4"/>
    <n v="67259"/>
    <n v="71.659000000000006"/>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DYW3RN3"/>
    <s v="Sandisk Ultra¬Æ Microsdxc‚Ñ¢ Uhs-I Card, 256Gb, 150Mb/S R, 10 Y Warranty, For Smartphones"/>
    <x v="1073"/>
    <x v="1"/>
    <n v="1989"/>
    <x v="0"/>
    <n v="3500"/>
    <n v="6961500"/>
    <n v="0.43"/>
    <x v="1"/>
    <s v="no"/>
    <x v="4"/>
    <n v="67260"/>
    <n v="71.660000000000011"/>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DZWMGZ1"/>
    <s v="Activa Easy Mix Nutri Mixer Grinder 500 Watt | Long Lasting Shock Proof Abs Body | Heavy Duty Motor With Nano - Grinding Technology"/>
    <x v="1075"/>
    <x v="2"/>
    <n v="1199"/>
    <x v="0"/>
    <n v="2990"/>
    <n v="3585010"/>
    <n v="0.6"/>
    <x v="0"/>
    <s v="yes"/>
    <x v="10"/>
    <n v="133"/>
    <n v="3.9329999999999998"/>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F4YBLPX"/>
    <s v="Fire-Boltt Ninja Call Pro Plus 1.83&quot; Smart Watch With Bluetooth Calling, Ai Voice Assistance, 100 Sports Modes Ip67 Rating, 240*280 Pixel High Resolution"/>
    <x v="1076"/>
    <x v="1"/>
    <n v="1799"/>
    <x v="0"/>
    <n v="19999"/>
    <n v="35978201"/>
    <n v="0.91"/>
    <x v="9"/>
    <s v="yes"/>
    <x v="1"/>
    <n v="13937"/>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972T"/>
    <s v="Fire-Boltt Ninja Call Pro Plus 1.83&quot; Smart Watch With Bluetooth Calling, Ai Voice Assistance, 100 Sports Modes Ip67 Rating, 240*280 Pixel High Resolution"/>
    <x v="1076"/>
    <x v="1"/>
    <n v="1799"/>
    <x v="0"/>
    <n v="19999"/>
    <n v="35978201"/>
    <n v="0.91"/>
    <x v="9"/>
    <s v="yes"/>
    <x v="1"/>
    <n v="13937"/>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4LXW6"/>
    <s v="Fire-Boltt Ninja Call Pro Plus 1.83&quot; Smart Watch With Bluetooth Calling, Ai Voice Assistance, 100 Sports Modes Ip67 Rating, 240*280 Pixel High Resolution"/>
    <x v="1076"/>
    <x v="1"/>
    <n v="1799"/>
    <x v="0"/>
    <n v="19999"/>
    <n v="35978201"/>
    <n v="0.91"/>
    <x v="9"/>
    <s v="yes"/>
    <x v="1"/>
    <n v="13937"/>
    <n v="18.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BF563HB4"/>
    <s v="Fire-Boltt Ninja Call Pro Plus 1.83&quot; Smart Watch With Bluetooth Calling, Ai Voice Assistance, 100 Sports Modes Ip67 Rating, 240*280 Pixel High Resolution"/>
    <x v="1076"/>
    <x v="1"/>
    <n v="1799"/>
    <x v="0"/>
    <n v="19999"/>
    <n v="35978201"/>
    <n v="0.91"/>
    <x v="9"/>
    <s v="yes"/>
    <x v="1"/>
    <n v="13937"/>
    <n v="18.1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57RN3K"/>
    <s v="Fire-Boltt Ninja Call Pro Plus 1.83&quot; Smart Watch With Bluetooth Calling, Ai Voice Assistance, 100 Sports Modes Ip67 Rating, 240*280 Pixel High Resolution"/>
    <x v="1076"/>
    <x v="1"/>
    <n v="1799"/>
    <x v="0"/>
    <n v="19999"/>
    <n v="35978201"/>
    <n v="0.91"/>
    <x v="9"/>
    <s v="yes"/>
    <x v="1"/>
    <n v="13937"/>
    <n v="18.1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BNXS94"/>
    <s v="Personal Size Blender, Portable Blender, Battery Powered Usb Blender, With Four Blades, Mini Blender Travel Bottle For Juice, Shakes, And Smoothies (Pink)"/>
    <x v="1077"/>
    <x v="2"/>
    <n v="669"/>
    <x v="0"/>
    <n v="1499"/>
    <n v="1002831"/>
    <n v="0.55000000000000004"/>
    <x v="0"/>
    <s v="yes"/>
    <x v="24"/>
    <n v="13"/>
    <n v="2.312999999999999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FWGBX61"/>
    <s v="Ambrane Unbreakable 3A Fast Charging Braided Type C Cable 1.5 Meter (Rct15, Blue) Supports Qc 2.0/3.0 Charging"/>
    <x v="1078"/>
    <x v="0"/>
    <n v="199"/>
    <x v="2"/>
    <n v="349"/>
    <n v="69451"/>
    <n v="0.43"/>
    <x v="1"/>
    <s v="no"/>
    <x v="0"/>
    <n v="314"/>
    <n v="4.413999999999999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BFWGBX61"/>
    <s v="Ambrane Unbreakable 3A Fast Charging Braided Type C Cable 1.5 Meter (Rct15, Blue) Supports Qc 2.0/3.0 Charging"/>
    <x v="1078"/>
    <x v="0"/>
    <n v="199"/>
    <x v="2"/>
    <n v="349"/>
    <n v="69451"/>
    <n v="0.43"/>
    <x v="1"/>
    <s v="no"/>
    <x v="0"/>
    <n v="314"/>
    <n v="4.413999999999999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BG62HMDJ"/>
    <s v="Cablet 2.5 Inch Sata Usb 3.0 Hdd/Ssd Portable External Enclosure For 7Mm And 9.5Mm, Tool-Free Design, Supports Uasp Max 6Tb"/>
    <x v="1079"/>
    <x v="0"/>
    <n v="499"/>
    <x v="1"/>
    <n v="775"/>
    <n v="386725"/>
    <n v="0.36"/>
    <x v="4"/>
    <s v="no"/>
    <x v="2"/>
    <n v="74"/>
    <n v="4.3739999999999997"/>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BGPN4GGH"/>
    <s v="Lifelong Llqh925 Dyno Quartz Heater 2 Power Settings Tip Over Cut-Off Switch 800 Watt Silent Operation Power Indicator 2 Rod Room Heater (1 Year Warranty, Grey)"/>
    <x v="1080"/>
    <x v="2"/>
    <n v="1099"/>
    <x v="0"/>
    <n v="2400"/>
    <n v="2637600"/>
    <n v="0.54"/>
    <x v="0"/>
    <s v="yes"/>
    <x v="10"/>
    <n v="4"/>
    <n v="3.8039999999999998"/>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GSV43WY"/>
    <s v="Noise Colorfit Pro 4 Alpha Bluetooth Calling Smart Watch With 1.78 Amoled Display, Tru Sync, 60Hz Refresh Rate, Instacharge, Gesture Control, Functional 360 Digital Crown (Jet Black)"/>
    <x v="431"/>
    <x v="1"/>
    <n v="4499"/>
    <x v="0"/>
    <n v="7999"/>
    <n v="35987501"/>
    <n v="0.44"/>
    <x v="1"/>
    <s v="no"/>
    <x v="8"/>
    <n v="37"/>
    <n v="3.5369999999999999"/>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BHNHMR3H"/>
    <s v="Lonaxa Mini Travel Rechargeable Fruit Juicer - Usb Electric Fruit &amp; Vegetable Juice Blender/Grinder For Home And Office Use (Multicolor)‚Ä¶"/>
    <x v="1081"/>
    <x v="2"/>
    <n v="499"/>
    <x v="1"/>
    <n v="1299"/>
    <n v="648201"/>
    <n v="0.62"/>
    <x v="7"/>
    <s v="yes"/>
    <x v="5"/>
    <n v="65"/>
    <n v="3.9649999999999999"/>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HVPTM2C"/>
    <s v="Hb Plus Folding Height Adjustable Aluminum Foldable Portable Adjustment Desktop Laptop Holder Riser Stand"/>
    <x v="1082"/>
    <x v="0"/>
    <n v="398"/>
    <x v="1"/>
    <n v="1949"/>
    <n v="775702"/>
    <n v="0.8"/>
    <x v="5"/>
    <s v="yes"/>
    <x v="9"/>
    <n v="75"/>
    <n v="4.0750000000000002"/>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HYJ8CVF"/>
    <s v="Portronics Key2 Combo Multimedia Usb Wireless Keyboard And Mouse Set With 2.4 Ghz Wireless Technology, Soft &amp; Silent Button, Compact Size (Grey)"/>
    <x v="1083"/>
    <x v="0"/>
    <n v="1149"/>
    <x v="0"/>
    <n v="1499"/>
    <n v="1722351"/>
    <n v="0.23"/>
    <x v="3"/>
    <s v="no"/>
    <x v="0"/>
    <n v="10443"/>
    <n v="14.542999999999999"/>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HYLCL19"/>
    <s v="Avnish Tap Water Purifier Filter Faucet 6 Layer Carbon Activated Dust Chlorine Remover Water Softener For Drinking Cartridge Alkaline Taps For Kitchen Sink Bathroom Wash Basin (6-Layer Filtration)"/>
    <x v="1084"/>
    <x v="2"/>
    <n v="193"/>
    <x v="2"/>
    <n v="399"/>
    <n v="77007"/>
    <n v="0.52"/>
    <x v="0"/>
    <s v="yes"/>
    <x v="7"/>
    <n v="37"/>
    <n v="3.6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HZCNC4P"/>
    <s v="Remote Control Compatible For Amazon Fire Tv Stick Remote Control [ 3Rd Gen ](Not Compatible For Fire Tv Edition Smart Tv) From Basesailor"/>
    <x v="1085"/>
    <x v="1"/>
    <n v="1499"/>
    <x v="0"/>
    <n v="3999"/>
    <n v="5994501"/>
    <n v="0.63"/>
    <x v="7"/>
    <s v="yes"/>
    <x v="6"/>
    <n v="37"/>
    <n v="3.737000000000000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J6P3LSK"/>
    <s v="Aqua D Pure Active Copper 12-L Ro+Uv Water Filter Purifier For Home, Kitchen Fully Automatic Uf+Tds Controller"/>
    <x v="1086"/>
    <x v="2"/>
    <n v="4999"/>
    <x v="0"/>
    <n v="24999"/>
    <n v="124970001"/>
    <n v="0.8"/>
    <x v="5"/>
    <s v="yes"/>
    <x v="3"/>
    <n v="287"/>
    <n v="4.7869999999999999"/>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BJ966M5K"/>
    <s v="Aquadpure Copper + Mineral Ro+Uv+Uf 10 To 12 Liter Ro + Uv + Tds Adjuster Water Purifier With Copper Charge Technology Black &amp; Copper Best For Home And Office (Made In India)"/>
    <x v="1087"/>
    <x v="2"/>
    <n v="4999"/>
    <x v="0"/>
    <n v="24999"/>
    <n v="124970001"/>
    <n v="0.8"/>
    <x v="5"/>
    <s v="yes"/>
    <x v="11"/>
    <n v="124"/>
    <n v="4.7239999999999993"/>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BJYSCWFQ"/>
    <s v="Kitchengenix'S Mini Waffle Maker 4 Inch- 350 Watts: Stainless Steel Non-Stick Electric Iron Machine For Individual Belgian Waffles, Pan Cakes, Paninis Or Other Snacks (Red)"/>
    <x v="1088"/>
    <x v="2"/>
    <n v="899"/>
    <x v="0"/>
    <n v="1999"/>
    <n v="1797101"/>
    <n v="0.55000000000000004"/>
    <x v="0"/>
    <s v="yes"/>
    <x v="1"/>
    <n v="39"/>
    <n v="4.238999999999999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BK1K598K"/>
    <s v="Agaro Lr2007 Lint Remover, Rechargeable, For Woolen Sweaters, Blankets, Jackets, Burr Remover, Pill Remover From Carpets, Curtains"/>
    <x v="1089"/>
    <x v="2"/>
    <n v="678"/>
    <x v="0"/>
    <n v="1499"/>
    <n v="1016322"/>
    <n v="0.55000000000000004"/>
    <x v="0"/>
    <s v="yes"/>
    <x v="1"/>
    <n v="900"/>
    <n v="5.1000000000000005"/>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BL11S5QK"/>
    <s v="Ibell Induction Cooktop, 2000W With Auto Shut Off And Overheat Protection, Bis Certified, Black"/>
    <x v="1090"/>
    <x v="2"/>
    <n v="1601"/>
    <x v="0"/>
    <n v="3890"/>
    <n v="6227890"/>
    <n v="0.59"/>
    <x v="0"/>
    <s v="yes"/>
    <x v="1"/>
    <n v="156"/>
    <n v="4.3559999999999999"/>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L3R4RGS"/>
    <s v="Vapja¬Æ Portable Mini Juicer Cup Blender Usb Rechargeable With 4 Blades For Shakes And Smoothies Fruits Vegetables Juice Maker Grinder Mixer Strong Cutting Bottle Sports Travel Outdoors Gym (Bottle)"/>
    <x v="1091"/>
    <x v="2"/>
    <n v="649"/>
    <x v="0"/>
    <n v="999"/>
    <n v="648351"/>
    <n v="0.35"/>
    <x v="4"/>
    <s v="no"/>
    <x v="7"/>
    <n v="4"/>
    <n v="3.604000000000000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BLC2BYPX"/>
    <s v="Zuvexa Usb Rechargeable Electric Foam Maker - Handheld Milk Wand Mixer Frother For Hot Milk, Hand Blender Coffee, Egg Beater (Black)"/>
    <x v="1092"/>
    <x v="2"/>
    <n v="499"/>
    <x v="1"/>
    <n v="1299"/>
    <n v="648201"/>
    <n v="0.62"/>
    <x v="7"/>
    <s v="yes"/>
    <x v="18"/>
    <n v="54"/>
    <n v="4.754000000000000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BLV1GNLN"/>
    <s v="Wzatco Pixel | Portable Led Projector | Native 720P With Full Hd 1080P Support | 2000 Lumens (200 Ansi) | 176&quot; Large Screen | Projector For Home And Outdoor | Compatible With Tv Stick, Pc, Ps4"/>
    <x v="1093"/>
    <x v="1"/>
    <n v="6490"/>
    <x v="0"/>
    <n v="9990"/>
    <n v="64835100"/>
    <n v="0.35"/>
    <x v="4"/>
    <s v="no"/>
    <x v="9"/>
    <n v="27"/>
    <n v="4.027000000000000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BM4KTNL1"/>
    <s v="Figment Handheld Milk Frother Rechargeable, 3-Speed Electric Frother For Coffee With 2 Whisks And Coffee Decoration Tool, Coffee Frother Mixer, Crescent Enterprises Vrw0.50Bk (A1)"/>
    <x v="1094"/>
    <x v="2"/>
    <n v="699"/>
    <x v="0"/>
    <n v="1599"/>
    <n v="1117701"/>
    <n v="0.56000000000000005"/>
    <x v="0"/>
    <s v="yes"/>
    <x v="18"/>
    <n v="1729"/>
    <n v="6.429000000000000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BM9H2NY9"/>
    <s v="Multifunctional 2 In 1 Electric Egg Boiling Steamer Egg Frying Pan Egg Boiler Electric Automatic Off With Egg Boiler Machine Non-Stick Electric Egg Frying Pan-Tiger Woods (Multy)"/>
    <x v="1095"/>
    <x v="2"/>
    <n v="699"/>
    <x v="0"/>
    <n v="1599"/>
    <n v="1117701"/>
    <n v="0.56000000000000005"/>
    <x v="0"/>
    <s v="yes"/>
    <x v="18"/>
    <n v="2300"/>
    <n v="7"/>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BMFD94VD"/>
    <s v="White Feather Portable Heat Sealer Mini Sealing Machine For Food Storage Vacuum Bag, Chip, Plastic, Snack Bags, Package Home Closer Storage Tool (Multicolor) Random Colour"/>
    <x v="1096"/>
    <x v="2"/>
    <n v="199"/>
    <x v="2"/>
    <n v="499"/>
    <n v="99301"/>
    <n v="0.6"/>
    <x v="0"/>
    <s v="yes"/>
    <x v="13"/>
    <n v="12"/>
    <n v="3.311999999999999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BMGB2TPR"/>
    <s v="Samsung Galaxy M04 Light Green, 4Gb Ram, 64Gb Storage | Upto 8Gb Ram With Ram Plus | Mediatek Helio P35 | 5000 Mah Battery"/>
    <x v="1097"/>
    <x v="1"/>
    <n v="9499"/>
    <x v="0"/>
    <n v="11999"/>
    <n v="113978501"/>
    <n v="0.21"/>
    <x v="3"/>
    <s v="no"/>
    <x v="1"/>
    <n v="284"/>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B3CH9"/>
    <s v="Samsung Galaxy M04 Dark Blue, 4Gb Ram, 64Gb Storage | Upto 8Gb Ram With Ram Plus | Mediatek Helio P35 | 5000 Mah Battery"/>
    <x v="1097"/>
    <x v="1"/>
    <n v="9499"/>
    <x v="0"/>
    <n v="11999"/>
    <n v="113978501"/>
    <n v="0.21"/>
    <x v="3"/>
    <s v="no"/>
    <x v="1"/>
    <n v="284"/>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G6NKT"/>
    <s v="Samsung Galaxy M04 Dark Blue, 4Gb Ram, 128Gb Storage | Upto 8Gb Ram With Ram Plus | Mediatek Helio P35 | 5000 Mah Battery"/>
    <x v="1097"/>
    <x v="1"/>
    <n v="10499"/>
    <x v="0"/>
    <n v="13499"/>
    <n v="141726001"/>
    <n v="0.22"/>
    <x v="3"/>
    <s v="no"/>
    <x v="1"/>
    <n v="284"/>
    <n v="4.4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BMM7R92G"/>
    <s v="Noise_Colorfit Smart Watch Charger 2 Pin Usb Fast Charger Magnetic Charging Cable Adapter (Smart Watch Charger 2 Pin)"/>
    <x v="1098"/>
    <x v="1"/>
    <n v="249"/>
    <x v="1"/>
    <n v="999"/>
    <n v="248751"/>
    <n v="0.75"/>
    <x v="5"/>
    <s v="yes"/>
    <x v="3"/>
    <n v="38"/>
    <n v="4.5380000000000003"/>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BMTZ4T1D"/>
    <s v="!!1000 Watt/2000-Watt Room Heater!! Fan Heater!!Pure White!!Hn-2500!!Made In India!!"/>
    <x v="1099"/>
    <x v="2"/>
    <n v="784"/>
    <x v="0"/>
    <n v="1599"/>
    <n v="1253616"/>
    <n v="0.51"/>
    <x v="0"/>
    <s v="yes"/>
    <x v="3"/>
    <n v="11"/>
    <n v="4.511000000000000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MVWKZ8G"/>
    <s v="Newly Launched Boult Dive+ With 1.85&quot; Hd Display, Bluetooth Calling Smartwatch, 500 Nits Brightness, 7 Days Battery Life, 150+ Watch Faces, 100+ Sport Modes, Ip68 Waterproof Smart Watch (Jet Black)"/>
    <x v="1100"/>
    <x v="1"/>
    <n v="1999"/>
    <x v="0"/>
    <n v="8499"/>
    <n v="16989501"/>
    <n v="0.76"/>
    <x v="5"/>
    <s v="yes"/>
    <x v="2"/>
    <n v="240"/>
    <n v="4.54"/>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MXMLSMM"/>
    <s v="Lapster 65W Compatible For Oneplus Dash Warp Charge Cable , Type C To C Cable Fast Charging Data Sync Cable Compatible With One Plus 10R / 9Rt/ 9 Pro/ 9R/ 8T/ 9/ Nord &amp; For All Type C Devices ‚Äì Red, 1 Meter"/>
    <x v="1101"/>
    <x v="0"/>
    <n v="199"/>
    <x v="2"/>
    <n v="999"/>
    <n v="198801"/>
    <n v="0.8"/>
    <x v="5"/>
    <s v="yes"/>
    <x v="3"/>
    <n v="127"/>
    <n v="4.6269999999999998"/>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BMXMLSMM"/>
    <s v="Lapster 65W Compatible For Oneplus Dash Warp Charge Cable , Type C To C Cable Fast Charging Data Sync Cable Compatible With One Plus 10R / 9Rt/ 9 Pro/ 9R/ 8T/ 9/ Nord &amp; For All Type C Devices ‚Äì Red, 1 Meter"/>
    <x v="1101"/>
    <x v="0"/>
    <n v="199"/>
    <x v="2"/>
    <n v="999"/>
    <n v="198801"/>
    <n v="0.8"/>
    <x v="5"/>
    <s v="yes"/>
    <x v="3"/>
    <n v="127"/>
    <n v="4.6269999999999998"/>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BMZ6SY89"/>
    <s v="!!Haneul!!1000 Watt/2000-Watt Room Heater!! Fan Heater!!Pure White!!Hn-2500!!Made In India!!Thermoset!!"/>
    <x v="1102"/>
    <x v="2"/>
    <n v="899"/>
    <x v="0"/>
    <n v="1599"/>
    <n v="1437501"/>
    <n v="0.44"/>
    <x v="1"/>
    <s v="no"/>
    <x v="12"/>
    <n v="15"/>
    <n v="3.4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BN2576GQ"/>
    <s v="C (Device) Lint Remover For Woolen Clothes, Electric Lint Remover, Best Lint Shaver For Clothes Pack Of 1"/>
    <x v="1103"/>
    <x v="2"/>
    <n v="469"/>
    <x v="1"/>
    <n v="1599"/>
    <n v="749931"/>
    <n v="0.71"/>
    <x v="5"/>
    <s v="yes"/>
    <x v="6"/>
    <n v="6"/>
    <n v="3.70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N6M3TCM"/>
    <s v="Vrprime Lint Roller Lint Remover For Clothes, Pet | 360 Sheets Reusable Sticky Easy-Tear Sheet Brush For Clothes, Furniture, Carpet, Dog Fur, Sweater, Dust &amp; Dirt (4 Rolls - 90 Sheet Each Roll)"/>
    <x v="1104"/>
    <x v="2"/>
    <n v="499"/>
    <x v="1"/>
    <n v="999"/>
    <n v="498501"/>
    <n v="0.5"/>
    <x v="1"/>
    <s v="yes"/>
    <x v="11"/>
    <n v="79"/>
    <n v="4.678999999999999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BNDD9TN6"/>
    <s v="Wanbo X1 Pro (Upgraded) | Native 1080P Full Hd | Android 9 | Projector For Home | Led Cinema | 350Ansi | 3900 Lumens | Wifi Bluetooth | Hdmi Arc | Dolby Dts | 4D Keystone Correction (Global Version)"/>
    <x v="1105"/>
    <x v="1"/>
    <n v="13990"/>
    <x v="0"/>
    <n v="28900"/>
    <n v="404311000"/>
    <n v="0.52"/>
    <x v="0"/>
    <s v="yes"/>
    <x v="3"/>
    <n v="7"/>
    <n v="4.506999999999999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NDGL26T"/>
    <s v="Mr. Brand Portable Usb Juicer Electric Usb Juice Maker Mixer Bottle Blender Grinder Mixer,6 Blades Rechargeable Bottle With (Multi Color) (Multi Mixer 6 Bled)"/>
    <x v="1106"/>
    <x v="2"/>
    <n v="499"/>
    <x v="1"/>
    <n v="2199"/>
    <n v="1097301"/>
    <n v="0.77"/>
    <x v="5"/>
    <s v="yes"/>
    <x v="23"/>
    <n v="109"/>
    <n v="2.9089999999999998"/>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NDRK886"/>
    <s v="Ionix Activated Carbon Faucet Water Filters Universal Interface Home Kitchen Faucet Tap Water | Tap Filter Multilayer | Clean Purifier Filter Cartridge Five Layer Water Filter-Pack Of 1"/>
    <x v="1107"/>
    <x v="2"/>
    <n v="185"/>
    <x v="2"/>
    <n v="599"/>
    <n v="110815"/>
    <n v="0.69"/>
    <x v="7"/>
    <s v="yes"/>
    <x v="5"/>
    <n v="1306"/>
    <n v="5.2059999999999995"/>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BNLFQDG2"/>
    <s v="Longway Blaze 2 Rod Quartz Room Heater (White, Gray, 800 Watts)"/>
    <x v="1108"/>
    <x v="2"/>
    <n v="929"/>
    <x v="0"/>
    <n v="2199"/>
    <n v="2042871"/>
    <n v="0.57999999999999996"/>
    <x v="0"/>
    <s v="yes"/>
    <x v="6"/>
    <n v="4"/>
    <n v="3.7040000000000002"/>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NQMF152"/>
    <s v="Royal Step Portable Electric Usb Juice Maker Juicer Bottle Blender Grinder Mixer,6 Blades Rechargeable Bottle With (Multii) (Multi Colour 6 Bled Juicer Mixer)"/>
    <x v="1109"/>
    <x v="2"/>
    <n v="499"/>
    <x v="1"/>
    <n v="2199"/>
    <n v="1097301"/>
    <n v="0.77"/>
    <x v="5"/>
    <s v="yes"/>
    <x v="6"/>
    <n v="53"/>
    <n v="3.753000000000000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BNV7JM5Y"/>
    <s v="Boat Newly Launched Wave Electra With 1.81&quot; Hd Display, Smart Calling With Ultra-Seamless Bt Calling Chip,20 Built-In Watch Faces,100 + Sports Modes,Menu Personalization,In-Built Games(Charcoal Black)"/>
    <x v="1110"/>
    <x v="1"/>
    <n v="2999"/>
    <x v="0"/>
    <n v="7990"/>
    <n v="23962010"/>
    <n v="0.62"/>
    <x v="7"/>
    <s v="yes"/>
    <x v="0"/>
    <n v="154"/>
    <n v="4.2539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s v="Boat Newly Launched Wave Electra With 1.81&quot; Hd Display, Smart Calling Ultra-Seamless Bt Calling Chip, 20 Built-In Watch Faces, 100 + Sports Modes, Menu Personalization, In-Built Games(Cherry Blossom)"/>
    <x v="1110"/>
    <x v="1"/>
    <n v="2499"/>
    <x v="0"/>
    <n v="7990"/>
    <n v="19967010"/>
    <n v="0.69"/>
    <x v="7"/>
    <s v="yes"/>
    <x v="0"/>
    <n v="154"/>
    <n v="4.2539999999999996"/>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NXFDTZ2"/>
    <s v="Fire-Boltt Tank 1.85&quot; Bluetooth Calling Smart Watch, 123 Sports Mode, 8 Ui Interactions, Built In Speaker &amp; Mic, 7 Days Battery &amp; Fire-Boltt Health Suite"/>
    <x v="1111"/>
    <x v="1"/>
    <n v="2999"/>
    <x v="0"/>
    <n v="11999"/>
    <n v="35985001"/>
    <n v="0.75"/>
    <x v="5"/>
    <s v="yes"/>
    <x v="4"/>
    <n v="768"/>
    <n v="5.168000000000000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BP18W8TM"/>
    <s v="Fire-Boltt Gladiator 1.96&quot; Biggest Display Smart Watch With Bluetooth Calling, Voice Assistant &amp;123 Sports Modes, 8 Unique Ui Interactions, Spo2, 24/7 Heart Rate Tracking"/>
    <x v="1112"/>
    <x v="1"/>
    <n v="3999"/>
    <x v="0"/>
    <n v="9999"/>
    <n v="39986001"/>
    <n v="0.6"/>
    <x v="0"/>
    <s v="yes"/>
    <x v="4"/>
    <n v="73"/>
    <n v="4.4730000000000008"/>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BP7XLX48"/>
    <s v="Syncwire Ltg To Usb Cable For Fast Charging Compatible With Phone 5/ 5C/ 5S/ 6/ 6S/ 7/8/ X/Xr/Xs Max/ 11/12/ 13 Series And Pad Air/Mini, Pod &amp; Other Devices (1.1 Meter, White)"/>
    <x v="1113"/>
    <x v="0"/>
    <n v="399"/>
    <x v="1"/>
    <n v="1999"/>
    <n v="797601"/>
    <n v="0.8"/>
    <x v="5"/>
    <s v="yes"/>
    <x v="19"/>
    <n v="5"/>
    <n v="5.0049999999999999"/>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P89YBC1"/>
    <s v="Campfire Spring Chef Prolix Instant Portable Water Heater Geyser 1Ltr. For Use Home Stainless Steel Baking Rack | Restaurant | Office | Labs | Clinics | Saloon | With Installation Kit (With Mcb)"/>
    <x v="1114"/>
    <x v="2"/>
    <n v="1499"/>
    <x v="0"/>
    <n v="3500"/>
    <n v="5246500"/>
    <n v="0.56999999999999995"/>
    <x v="0"/>
    <s v="yes"/>
    <x v="18"/>
    <n v="2591"/>
    <n v="7.2910000000000004"/>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BPBG712X"/>
    <s v="Portable, Handy Compact Plug-In Portable Digital Electric Heater Fan Wall-Outlet Handy Air Warmer Blower Adjustable Timer Digital Display Heater For Home/Office/Camper (Black, 400 Watts)"/>
    <x v="1115"/>
    <x v="2"/>
    <n v="799"/>
    <x v="0"/>
    <n v="1199"/>
    <n v="958001"/>
    <n v="0.33"/>
    <x v="4"/>
    <s v="no"/>
    <x v="4"/>
    <n v="17"/>
    <n v="4.417000000000000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BPBXNQQT"/>
    <s v="Room Heater Warmer Wall-Outlet 400 Watts Electric Handy Room Heater (Room Heaters Home For Bedroom, Reading Books, Work, Bathrooms, Rooms, Offices, Home Offices,2022"/>
    <x v="1116"/>
    <x v="2"/>
    <n v="799"/>
    <x v="0"/>
    <n v="1989"/>
    <n v="1589211"/>
    <n v="0.6"/>
    <x v="0"/>
    <s v="yes"/>
    <x v="2"/>
    <n v="70"/>
    <n v="4.3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PCJM7TB"/>
    <s v="Widewings Electric Handheld Milk Wand Mixer Frother For Latte Coffee Hot Milk, Milk Frother For Coffee, Egg Beater, Hand Blender, Coffee Beater With Stand"/>
    <x v="1117"/>
    <x v="2"/>
    <n v="259"/>
    <x v="1"/>
    <n v="999"/>
    <n v="258741"/>
    <n v="0.74"/>
    <x v="5"/>
    <s v="yes"/>
    <x v="9"/>
    <n v="43"/>
    <n v="4.043000000000000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PJBTB3F"/>
    <s v="Khaitan Orfin Fan Heater For Home And Kitchen-K0 2215"/>
    <x v="1118"/>
    <x v="2"/>
    <n v="1299"/>
    <x v="0"/>
    <n v="2495"/>
    <n v="3241005"/>
    <n v="0.48"/>
    <x v="1"/>
    <s v="no"/>
    <x v="25"/>
    <n v="2"/>
    <n v="2.0019999999999998"/>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Q3K23Y1"/>
    <s v="Oratech Coffee Frother Electric, Milk Frother Electric, Coffee Beater, Cappuccino Maker, Coffee Foamer, Mocktail Mixer, Coffee Foam Maker, Coffee Whisker Electric, Froth Maker, Coffee Stirrers Electric, Coffee Frothers, Coffee Blender, (6 Month Warranty) (Multicolour)"/>
    <x v="1119"/>
    <x v="2"/>
    <n v="279"/>
    <x v="1"/>
    <n v="499"/>
    <n v="139221"/>
    <n v="0.44"/>
    <x v="1"/>
    <s v="no"/>
    <x v="20"/>
    <n v="28"/>
    <n v="4.8279999999999994"/>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BQRJ3C47"/>
    <s v="Redtech Usb-C To Lightning Cable 3.3Ft, [Apple Mfi Certified] Lightning To Type C Fast Charging Cord Compatible With Iphone 14/13/13 Pro/Max/12/11/X/Xs/Xr/8, Supports Power Delivery - White"/>
    <x v="1120"/>
    <x v="0"/>
    <n v="249"/>
    <x v="1"/>
    <n v="999"/>
    <n v="248751"/>
    <n v="0.75"/>
    <x v="5"/>
    <s v="yes"/>
    <x v="19"/>
    <n v="0"/>
    <n v="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BR4F878Q"/>
    <s v="Swiffer Instant Electric Water Heater Faucet Tap Home-Kitchen Instantaneous Water Heater Tank Less For Tap, Led Electric Head Water Heaters Tail Gallon Comfort(3000W) ((Pack Of 1))"/>
    <x v="1121"/>
    <x v="2"/>
    <n v="1439"/>
    <x v="0"/>
    <n v="1999"/>
    <n v="2876561"/>
    <n v="0.28000000000000003"/>
    <x v="3"/>
    <s v="no"/>
    <x v="20"/>
    <n v="53803"/>
    <n v="58.60299999999999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Category">
  <location ref="D42:E52" firstHeaderRow="1" firstDataRow="1" firstDataCol="1"/>
  <pivotFields count="22">
    <pivotField showAll="0"/>
    <pivotField showAll="0"/>
    <pivotField showAll="0"/>
    <pivotField axis="axisRow" showAll="0" sortType="descending">
      <items count="10">
        <item x="8"/>
        <item x="0"/>
        <item x="1"/>
        <item x="6"/>
        <item x="2"/>
        <item x="7"/>
        <item x="5"/>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numFmtId="9" showAll="0"/>
    <pivotField showAll="0"/>
    <pivotField showAll="0"/>
    <pivotField showAll="0"/>
    <pivotField showAll="0"/>
    <pivotField numFmtId="165" showAll="0" defaultSubtotal="0"/>
    <pivotField showAll="0"/>
    <pivotField showAll="0"/>
    <pivotField showAll="0"/>
    <pivotField showAll="0"/>
    <pivotField showAll="0"/>
    <pivotField showAll="0"/>
    <pivotField showAll="0"/>
    <pivotField showAll="0"/>
  </pivotFields>
  <rowFields count="1">
    <field x="3"/>
  </rowFields>
  <rowItems count="10">
    <i>
      <x v="1"/>
    </i>
    <i>
      <x v="2"/>
    </i>
    <i>
      <x v="4"/>
    </i>
    <i>
      <x v="7"/>
    </i>
    <i>
      <x v="6"/>
    </i>
    <i>
      <x v="5"/>
    </i>
    <i>
      <x v="3"/>
    </i>
    <i>
      <x/>
    </i>
    <i>
      <x v="8"/>
    </i>
    <i t="grand">
      <x/>
    </i>
  </rowItems>
  <colItems count="1">
    <i/>
  </colItems>
  <dataFields count="1">
    <dataField name="Max of discount_percentage" fld="8" subtotal="max" baseField="3" baseItem="0" numFmtId="1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rowHeaderCaption="Category">
  <location ref="D3:E13" firstHeaderRow="1" firstDataRow="1" firstDataCol="1"/>
  <pivotFields count="22">
    <pivotField showAll="0"/>
    <pivotField showAll="0"/>
    <pivotField dataField="1" showAll="0"/>
    <pivotField axis="axisRow" showAll="0">
      <items count="10">
        <item x="8"/>
        <item x="0"/>
        <item x="1"/>
        <item x="6"/>
        <item x="2"/>
        <item x="7"/>
        <item x="5"/>
        <item x="3"/>
        <item x="4"/>
        <item t="default"/>
      </items>
    </pivotField>
    <pivotField showAll="0"/>
    <pivotField showAll="0"/>
    <pivotField showAll="0"/>
    <pivotField showAll="0"/>
    <pivotField numFmtId="9" showAll="0"/>
    <pivotField showAll="0"/>
    <pivotField showAll="0"/>
    <pivotField showAll="0"/>
    <pivotField showAll="0"/>
    <pivotField numFmtId="165" showAll="0" defaultSubtota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Product_Name Summarized" fld="2"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Products">
  <location ref="D60:E66" firstHeaderRow="1" firstDataRow="1" firstDataCol="1"/>
  <pivotFields count="22">
    <pivotField showAll="0"/>
    <pivotField showAll="0"/>
    <pivotField axis="axisRow" showAll="0" measureFilter="1" sortType="descending">
      <items count="1123">
        <item x="1099"/>
        <item x="1102"/>
        <item x="639"/>
        <item x="885"/>
        <item x="80"/>
        <item x="81"/>
        <item x="1049"/>
        <item x="783"/>
        <item x="668"/>
        <item x="625"/>
        <item x="844"/>
        <item x="623"/>
        <item x="889"/>
        <item x="874"/>
        <item x="845"/>
        <item x="739"/>
        <item x="200"/>
        <item x="1065"/>
        <item x="964"/>
        <item x="966"/>
        <item x="965"/>
        <item x="963"/>
        <item x="585"/>
        <item x="437"/>
        <item x="1075"/>
        <item x="1072"/>
        <item x="397"/>
        <item x="459"/>
        <item x="360"/>
        <item x="347"/>
        <item x="346"/>
        <item x="792"/>
        <item x="409"/>
        <item x="868"/>
        <item x="358"/>
        <item x="1089"/>
        <item x="334"/>
        <item x="374"/>
        <item x="932"/>
        <item x="996"/>
        <item x="727"/>
        <item x="911"/>
        <item x="388"/>
        <item x="433"/>
        <item x="87"/>
        <item x="578"/>
        <item x="226"/>
        <item x="97"/>
        <item x="610"/>
        <item x="688"/>
        <item x="666"/>
        <item x="883"/>
        <item x="179"/>
        <item x="901"/>
        <item x="362"/>
        <item x="983"/>
        <item x="7"/>
        <item x="909"/>
        <item x="956"/>
        <item x="1052"/>
        <item x="488"/>
        <item x="198"/>
        <item x="125"/>
        <item x="1058"/>
        <item x="948"/>
        <item x="454"/>
        <item x="85"/>
        <item x="952"/>
        <item x="393"/>
        <item x="143"/>
        <item x="364"/>
        <item x="496"/>
        <item x="142"/>
        <item x="141"/>
        <item x="163"/>
        <item x="128"/>
        <item x="291"/>
        <item x="314"/>
        <item x="260"/>
        <item x="315"/>
        <item x="340"/>
        <item x="227"/>
        <item x="421"/>
        <item x="202"/>
        <item x="453"/>
        <item x="416"/>
        <item x="84"/>
        <item x="1040"/>
        <item x="154"/>
        <item x="749"/>
        <item x="773"/>
        <item x="361"/>
        <item x="745"/>
        <item x="772"/>
        <item x="994"/>
        <item x="774"/>
        <item x="955"/>
        <item x="708"/>
        <item x="1078"/>
        <item x="452"/>
        <item x="210"/>
        <item x="98"/>
        <item x="812"/>
        <item x="950"/>
        <item x="527"/>
        <item x="136"/>
        <item x="131"/>
        <item x="108"/>
        <item x="1086"/>
        <item x="1087"/>
        <item x="720"/>
        <item x="420"/>
        <item x="317"/>
        <item x="644"/>
        <item x="197"/>
        <item x="678"/>
        <item x="1084"/>
        <item x="8"/>
        <item x="29"/>
        <item x="25"/>
        <item x="46"/>
        <item x="138"/>
        <item x="20"/>
        <item x="373"/>
        <item x="134"/>
        <item x="35"/>
        <item x="124"/>
        <item x="139"/>
        <item x="26"/>
        <item x="27"/>
        <item x="28"/>
        <item x="735"/>
        <item x="187"/>
        <item x="652"/>
        <item x="54"/>
        <item x="547"/>
        <item x="841"/>
        <item x="69"/>
        <item x="734"/>
        <item x="597"/>
        <item x="629"/>
        <item x="1024"/>
        <item x="475"/>
        <item x="9"/>
        <item x="476"/>
        <item x="806"/>
        <item x="525"/>
        <item x="261"/>
        <item x="410"/>
        <item x="6"/>
        <item x="48"/>
        <item x="606"/>
        <item x="235"/>
        <item x="572"/>
        <item x="851"/>
        <item x="492"/>
        <item x="876"/>
        <item x="924"/>
        <item x="207"/>
        <item x="596"/>
        <item x="357"/>
        <item x="316"/>
        <item x="181"/>
        <item x="369"/>
        <item x="245"/>
        <item x="559"/>
        <item x="199"/>
        <item x="704"/>
        <item x="726"/>
        <item x="129"/>
        <item x="820"/>
        <item x="663"/>
        <item x="1110"/>
        <item x="643"/>
        <item x="698"/>
        <item x="478"/>
        <item x="152"/>
        <item x="349"/>
        <item x="479"/>
        <item x="236"/>
        <item x="571"/>
        <item x="636"/>
        <item x="337"/>
        <item x="661"/>
        <item x="204"/>
        <item x="1015"/>
        <item x="906"/>
        <item x="722"/>
        <item x="176"/>
        <item x="815"/>
        <item x="122"/>
        <item x="306"/>
        <item x="395"/>
        <item x="836"/>
        <item x="331"/>
        <item x="526"/>
        <item x="542"/>
        <item x="381"/>
        <item x="960"/>
        <item x="986"/>
        <item x="325"/>
        <item x="516"/>
        <item x="863"/>
        <item x="231"/>
        <item x="423"/>
        <item x="310"/>
        <item x="341"/>
        <item x="717"/>
        <item x="295"/>
        <item x="703"/>
        <item x="858"/>
        <item x="244"/>
        <item x="385"/>
        <item x="264"/>
        <item x="223"/>
        <item x="238"/>
        <item x="1103"/>
        <item x="195"/>
        <item x="1079"/>
        <item x="500"/>
        <item x="1067"/>
        <item x="603"/>
        <item x="61"/>
        <item x="74"/>
        <item x="72"/>
        <item x="73"/>
        <item x="1114"/>
        <item x="683"/>
        <item x="882"/>
        <item x="824"/>
        <item x="782"/>
        <item x="164"/>
        <item x="146"/>
        <item x="220"/>
        <item x="634"/>
        <item x="396"/>
        <item x="36"/>
        <item x="468"/>
        <item x="59"/>
        <item x="216"/>
        <item x="1023"/>
        <item x="171"/>
        <item x="426"/>
        <item x="281"/>
        <item x="75"/>
        <item x="491"/>
        <item x="490"/>
        <item x="56"/>
        <item x="300"/>
        <item x="309"/>
        <item x="755"/>
        <item x="93"/>
        <item x="94"/>
        <item x="76"/>
        <item x="104"/>
        <item x="738"/>
        <item x="765"/>
        <item x="903"/>
        <item x="548"/>
        <item x="860"/>
        <item x="953"/>
        <item x="764"/>
        <item x="577"/>
        <item x="785"/>
        <item x="302"/>
        <item x="550"/>
        <item x="428"/>
        <item x="997"/>
        <item x="664"/>
        <item x="715"/>
        <item x="55"/>
        <item x="308"/>
        <item x="770"/>
        <item x="598"/>
        <item x="599"/>
        <item x="918"/>
        <item x="448"/>
        <item x="896"/>
        <item x="394"/>
        <item x="740"/>
        <item x="279"/>
        <item x="971"/>
        <item x="511"/>
        <item x="465"/>
        <item x="444"/>
        <item x="728"/>
        <item x="438"/>
        <item x="744"/>
        <item x="114"/>
        <item x="157"/>
        <item x="899"/>
        <item x="304"/>
        <item x="635"/>
        <item x="215"/>
        <item x="499"/>
        <item x="762"/>
        <item x="588"/>
        <item x="506"/>
        <item x="10"/>
        <item x="0"/>
        <item x="256"/>
        <item x="787"/>
        <item x="615"/>
        <item x="675"/>
        <item x="677"/>
        <item x="766"/>
        <item x="2"/>
        <item x="43"/>
        <item x="768"/>
        <item x="767"/>
        <item x="126"/>
        <item x="915"/>
        <item x="769"/>
        <item x="586"/>
        <item x="759"/>
        <item x="151"/>
        <item x="184"/>
        <item x="638"/>
        <item x="852"/>
        <item x="959"/>
        <item x="501"/>
        <item x="748"/>
        <item x="502"/>
        <item x="351"/>
        <item x="212"/>
        <item x="693"/>
        <item x="788"/>
        <item x="988"/>
        <item x="741"/>
        <item x="82"/>
        <item x="39"/>
        <item x="1048"/>
        <item x="319"/>
        <item x="326"/>
        <item x="408"/>
        <item x="718"/>
        <item x="382"/>
        <item x="489"/>
        <item x="558"/>
        <item x="68"/>
        <item x="581"/>
        <item x="274"/>
        <item x="791"/>
        <item x="107"/>
        <item x="435"/>
        <item x="352"/>
        <item x="113"/>
        <item x="544"/>
        <item x="42"/>
        <item x="893"/>
        <item x="145"/>
        <item x="1094"/>
        <item x="1112"/>
        <item x="725"/>
        <item x="946"/>
        <item x="1076"/>
        <item x="887"/>
        <item x="995"/>
        <item x="992"/>
        <item x="947"/>
        <item x="1111"/>
        <item x="993"/>
        <item x="991"/>
        <item x="856"/>
        <item x="604"/>
        <item x="857"/>
        <item x="608"/>
        <item x="855"/>
        <item x="898"/>
        <item x="311"/>
        <item x="96"/>
        <item x="935"/>
        <item x="1027"/>
        <item x="116"/>
        <item x="587"/>
        <item x="970"/>
        <item x="40"/>
        <item x="359"/>
        <item x="267"/>
        <item x="230"/>
        <item x="160"/>
        <item x="333"/>
        <item x="133"/>
        <item x="159"/>
        <item x="595"/>
        <item x="78"/>
        <item x="121"/>
        <item x="884"/>
        <item x="790"/>
        <item x="390"/>
        <item x="115"/>
        <item x="875"/>
        <item x="1033"/>
        <item x="168"/>
        <item x="457"/>
        <item x="1034"/>
        <item x="243"/>
        <item x="322"/>
        <item x="685"/>
        <item x="912"/>
        <item x="848"/>
        <item x="323"/>
        <item x="503"/>
        <item x="549"/>
        <item x="240"/>
        <item x="241"/>
        <item x="602"/>
        <item x="57"/>
        <item x="813"/>
        <item x="1082"/>
        <item x="120"/>
        <item x="702"/>
        <item x="460"/>
        <item x="651"/>
        <item x="854"/>
        <item x="793"/>
        <item x="779"/>
        <item x="1066"/>
        <item x="753"/>
        <item x="975"/>
        <item x="619"/>
        <item x="754"/>
        <item x="780"/>
        <item x="794"/>
        <item x="266"/>
        <item x="795"/>
        <item x="192"/>
        <item x="523"/>
        <item x="524"/>
        <item x="532"/>
        <item x="531"/>
        <item x="472"/>
        <item x="375"/>
        <item x="471"/>
        <item x="470"/>
        <item x="387"/>
        <item x="172"/>
        <item x="169"/>
        <item x="541"/>
        <item x="463"/>
        <item x="24"/>
        <item x="31"/>
        <item x="462"/>
        <item x="166"/>
        <item x="509"/>
        <item x="37"/>
        <item x="557"/>
        <item x="512"/>
        <item x="1090"/>
        <item x="254"/>
        <item x="377"/>
        <item x="376"/>
        <item x="934"/>
        <item x="1021"/>
        <item x="921"/>
        <item x="100"/>
        <item x="1006"/>
        <item x="923"/>
        <item x="830"/>
        <item x="422"/>
        <item x="605"/>
        <item x="259"/>
        <item x="802"/>
        <item x="354"/>
        <item x="214"/>
        <item x="224"/>
        <item x="961"/>
        <item x="892"/>
        <item x="372"/>
        <item x="293"/>
        <item x="398"/>
        <item x="494"/>
        <item x="570"/>
        <item x="850"/>
        <item x="229"/>
        <item x="865"/>
        <item x="771"/>
        <item x="1010"/>
        <item x="105"/>
        <item x="1107"/>
        <item x="350"/>
        <item x="1056"/>
        <item x="1012"/>
        <item x="406"/>
        <item x="402"/>
        <item x="405"/>
        <item x="403"/>
        <item x="401"/>
        <item x="400"/>
        <item x="731"/>
        <item x="268"/>
        <item x="366"/>
        <item x="144"/>
        <item x="263"/>
        <item x="305"/>
        <item x="633"/>
        <item x="255"/>
        <item x="537"/>
        <item x="827"/>
        <item x="573"/>
        <item x="705"/>
        <item x="1000"/>
        <item x="58"/>
        <item x="616"/>
        <item x="228"/>
        <item x="287"/>
        <item x="282"/>
        <item x="355"/>
        <item x="419"/>
        <item x="427"/>
        <item x="451"/>
        <item x="567"/>
        <item x="706"/>
        <item x="1044"/>
        <item x="23"/>
        <item x="101"/>
        <item x="761"/>
        <item x="1019"/>
        <item x="839"/>
        <item x="1118"/>
        <item x="624"/>
        <item x="821"/>
        <item x="1046"/>
        <item x="569"/>
        <item x="737"/>
        <item x="95"/>
        <item x="1088"/>
        <item x="1007"/>
        <item x="1008"/>
        <item x="294"/>
        <item x="1038"/>
        <item x="957"/>
        <item x="877"/>
        <item x="670"/>
        <item x="196"/>
        <item x="574"/>
        <item x="833"/>
        <item x="297"/>
        <item x="650"/>
        <item x="458"/>
        <item x="1039"/>
        <item x="447"/>
        <item x="750"/>
        <item x="1062"/>
        <item x="1003"/>
        <item x="1101"/>
        <item x="473"/>
        <item x="1074"/>
        <item x="984"/>
        <item x="655"/>
        <item x="1025"/>
        <item x="781"/>
        <item x="1045"/>
        <item x="760"/>
        <item x="701"/>
        <item x="756"/>
        <item x="871"/>
        <item x="211"/>
        <item x="298"/>
        <item x="591"/>
        <item x="265"/>
        <item x="985"/>
        <item x="879"/>
        <item x="864"/>
        <item x="999"/>
        <item x="998"/>
        <item x="535"/>
        <item x="299"/>
        <item x="137"/>
        <item x="631"/>
        <item x="723"/>
        <item x="835"/>
        <item x="922"/>
        <item x="384"/>
        <item x="801"/>
        <item x="831"/>
        <item x="1080"/>
        <item x="590"/>
        <item x="407"/>
        <item x="127"/>
        <item x="520"/>
        <item x="862"/>
        <item x="817"/>
        <item x="332"/>
        <item x="510"/>
        <item x="1069"/>
        <item x="3"/>
        <item x="161"/>
        <item x="17"/>
        <item x="589"/>
        <item x="83"/>
        <item x="110"/>
        <item x="123"/>
        <item x="79"/>
        <item x="180"/>
        <item x="4"/>
        <item x="182"/>
        <item x="119"/>
        <item x="188"/>
        <item x="41"/>
        <item x="411"/>
        <item x="386"/>
        <item x="700"/>
        <item x="446"/>
        <item x="834"/>
        <item x="1081"/>
        <item x="1108"/>
        <item x="205"/>
        <item x="626"/>
        <item x="751"/>
        <item x="90"/>
        <item x="684"/>
        <item x="64"/>
        <item x="816"/>
        <item x="62"/>
        <item x="752"/>
        <item x="486"/>
        <item x="301"/>
        <item x="870"/>
        <item x="383"/>
        <item x="809"/>
        <item x="564"/>
        <item x="565"/>
        <item x="593"/>
        <item x="818"/>
        <item x="481"/>
        <item x="890"/>
        <item x="925"/>
        <item x="628"/>
        <item x="777"/>
        <item x="469"/>
        <item x="440"/>
        <item x="456"/>
        <item x="563"/>
        <item x="811"/>
        <item x="697"/>
        <item x="534"/>
        <item x="931"/>
        <item x="429"/>
        <item x="518"/>
        <item x="692"/>
        <item x="642"/>
        <item x="353"/>
        <item x="249"/>
        <item x="140"/>
        <item x="174"/>
        <item x="189"/>
        <item x="555"/>
        <item x="16"/>
        <item x="177"/>
        <item x="819"/>
        <item x="1106"/>
        <item x="1095"/>
        <item x="474"/>
        <item x="711"/>
        <item x="1100"/>
        <item x="278"/>
        <item x="989"/>
        <item x="682"/>
        <item x="546"/>
        <item x="584"/>
        <item x="1017"/>
        <item x="941"/>
        <item x="746"/>
        <item x="967"/>
        <item x="431"/>
        <item x="733"/>
        <item x="707"/>
        <item x="1028"/>
        <item x="869"/>
        <item x="1020"/>
        <item x="1098"/>
        <item x="942"/>
        <item x="907"/>
        <item x="553"/>
        <item x="1031"/>
        <item x="814"/>
        <item x="561"/>
        <item x="679"/>
        <item x="562"/>
        <item x="880"/>
        <item x="920"/>
        <item x="1022"/>
        <item x="990"/>
        <item x="713"/>
        <item x="712"/>
        <item x="505"/>
        <item x="987"/>
        <item x="1071"/>
        <item x="800"/>
        <item x="466"/>
        <item x="646"/>
        <item x="237"/>
        <item x="1037"/>
        <item x="1119"/>
        <item x="208"/>
        <item x="173"/>
        <item x="233"/>
        <item x="186"/>
        <item x="11"/>
        <item x="34"/>
        <item x="89"/>
        <item x="580"/>
        <item x="70"/>
        <item x="222"/>
        <item x="33"/>
        <item x="65"/>
        <item x="324"/>
        <item x="66"/>
        <item x="213"/>
        <item x="77"/>
        <item x="758"/>
        <item x="370"/>
        <item x="1077"/>
        <item x="167"/>
        <item x="776"/>
        <item x="165"/>
        <item x="206"/>
        <item x="736"/>
        <item x="805"/>
        <item x="556"/>
        <item x="270"/>
        <item x="102"/>
        <item x="147"/>
        <item x="18"/>
        <item x="15"/>
        <item x="269"/>
        <item x="343"/>
        <item x="103"/>
        <item x="30"/>
        <item x="112"/>
        <item x="155"/>
        <item x="209"/>
        <item x="44"/>
        <item x="339"/>
        <item x="71"/>
        <item x="940"/>
        <item x="153"/>
        <item x="1041"/>
        <item x="158"/>
        <item x="170"/>
        <item x="939"/>
        <item x="99"/>
        <item x="67"/>
        <item x="621"/>
        <item x="866"/>
        <item x="867"/>
        <item x="592"/>
        <item x="296"/>
        <item x="927"/>
        <item x="1115"/>
        <item x="654"/>
        <item x="724"/>
        <item x="284"/>
        <item x="1083"/>
        <item x="482"/>
        <item x="513"/>
        <item x="514"/>
        <item x="968"/>
        <item x="336"/>
        <item x="838"/>
        <item x="837"/>
        <item x="251"/>
        <item x="908"/>
        <item x="669"/>
        <item x="797"/>
        <item x="973"/>
        <item x="611"/>
        <item x="135"/>
        <item x="118"/>
        <item x="389"/>
        <item x="247"/>
        <item x="178"/>
        <item x="183"/>
        <item x="218"/>
        <item x="517"/>
        <item x="219"/>
        <item x="86"/>
        <item x="111"/>
        <item x="88"/>
        <item x="21"/>
        <item x="22"/>
        <item x="455"/>
        <item x="367"/>
        <item x="528"/>
        <item x="461"/>
        <item x="441"/>
        <item x="810"/>
        <item x="289"/>
        <item x="436"/>
        <item x="808"/>
        <item x="974"/>
        <item x="1032"/>
        <item x="508"/>
        <item x="529"/>
        <item x="404"/>
        <item x="1011"/>
        <item x="1005"/>
        <item x="1009"/>
        <item x="672"/>
        <item x="676"/>
        <item x="1004"/>
        <item x="673"/>
        <item x="485"/>
        <item x="530"/>
        <item x="902"/>
        <item x="515"/>
        <item x="51"/>
        <item x="826"/>
        <item x="822"/>
        <item x="380"/>
        <item x="732"/>
        <item x="272"/>
        <item x="344"/>
        <item x="878"/>
        <item x="545"/>
        <item x="414"/>
        <item x="888"/>
        <item x="789"/>
        <item x="832"/>
        <item x="519"/>
        <item x="379"/>
        <item x="252"/>
        <item x="162"/>
        <item x="217"/>
        <item x="886"/>
        <item x="930"/>
        <item x="928"/>
        <item x="929"/>
        <item x="1055"/>
        <item x="674"/>
        <item x="786"/>
        <item x="798"/>
        <item x="796"/>
        <item x="1060"/>
        <item x="1059"/>
        <item x="881"/>
        <item x="829"/>
        <item x="763"/>
        <item x="1120"/>
        <item x="689"/>
        <item x="803"/>
        <item x="1085"/>
        <item x="132"/>
        <item x="117"/>
        <item x="823"/>
        <item x="522"/>
        <item x="976"/>
        <item x="424"/>
        <item x="434"/>
        <item x="1116"/>
        <item x="641"/>
        <item x="1109"/>
        <item x="566"/>
        <item x="729"/>
        <item x="203"/>
        <item x="849"/>
        <item x="846"/>
        <item x="582"/>
        <item x="714"/>
        <item x="913"/>
        <item x="342"/>
        <item x="694"/>
        <item x="695"/>
        <item x="568"/>
        <item x="649"/>
        <item x="614"/>
        <item x="149"/>
        <item x="847"/>
        <item x="540"/>
        <item x="1097"/>
        <item x="1002"/>
        <item x="1070"/>
        <item x="904"/>
        <item x="933"/>
        <item x="647"/>
        <item x="778"/>
        <item x="648"/>
        <item x="150"/>
        <item x="13"/>
        <item x="551"/>
        <item x="5"/>
        <item x="979"/>
        <item x="926"/>
        <item x="303"/>
        <item x="148"/>
        <item x="190"/>
        <item x="371"/>
        <item x="583"/>
        <item x="552"/>
        <item x="1073"/>
        <item x="859"/>
        <item x="861"/>
        <item x="467"/>
        <item x="686"/>
        <item x="709"/>
        <item x="464"/>
        <item x="1063"/>
        <item x="977"/>
        <item x="943"/>
        <item x="193"/>
        <item x="1061"/>
        <item x="665"/>
        <item x="292"/>
        <item x="273"/>
        <item x="828"/>
        <item x="1029"/>
        <item x="784"/>
        <item x="620"/>
        <item x="365"/>
        <item x="807"/>
        <item x="283"/>
        <item x="484"/>
        <item x="533"/>
        <item x="919"/>
        <item x="825"/>
        <item x="944"/>
        <item x="721"/>
        <item x="891"/>
        <item x="719"/>
        <item x="507"/>
        <item x="895"/>
        <item x="483"/>
        <item x="716"/>
        <item x="962"/>
        <item x="775"/>
        <item x="248"/>
        <item x="671"/>
        <item x="49"/>
        <item x="47"/>
        <item x="91"/>
        <item x="949"/>
        <item x="413"/>
        <item x="609"/>
        <item x="936"/>
        <item x="1050"/>
        <item x="914"/>
        <item x="288"/>
        <item x="938"/>
        <item x="290"/>
        <item x="338"/>
        <item x="747"/>
        <item x="185"/>
        <item x="60"/>
        <item x="242"/>
        <item x="201"/>
        <item x="262"/>
        <item x="225"/>
        <item x="1068"/>
        <item x="945"/>
        <item x="392"/>
        <item x="982"/>
        <item x="696"/>
        <item x="356"/>
        <item x="1121"/>
        <item x="897"/>
        <item x="1113"/>
        <item x="645"/>
        <item x="607"/>
        <item x="554"/>
        <item x="232"/>
        <item x="335"/>
        <item x="622"/>
        <item x="640"/>
        <item x="487"/>
        <item x="680"/>
        <item x="627"/>
        <item x="432"/>
        <item x="191"/>
        <item x="277"/>
        <item x="900"/>
        <item x="538"/>
        <item x="954"/>
        <item x="637"/>
        <item x="130"/>
        <item x="843"/>
        <item x="1013"/>
        <item x="910"/>
        <item x="691"/>
        <item x="916"/>
        <item x="667"/>
        <item x="477"/>
        <item x="175"/>
        <item x="617"/>
        <item x="1035"/>
        <item x="656"/>
        <item x="363"/>
        <item x="969"/>
        <item x="399"/>
        <item x="480"/>
        <item x="328"/>
        <item x="345"/>
        <item x="221"/>
        <item x="63"/>
        <item x="286"/>
        <item x="156"/>
        <item x="313"/>
        <item x="1"/>
        <item x="417"/>
        <item x="32"/>
        <item x="45"/>
        <item x="106"/>
        <item x="543"/>
        <item x="743"/>
        <item x="14"/>
        <item x="12"/>
        <item x="951"/>
        <item x="1057"/>
        <item x="575"/>
        <item x="600"/>
        <item x="660"/>
        <item x="579"/>
        <item x="657"/>
        <item x="594"/>
        <item x="710"/>
        <item x="439"/>
        <item x="412"/>
        <item x="560"/>
        <item x="504"/>
        <item x="50"/>
        <item x="497"/>
        <item x="368"/>
        <item x="853"/>
        <item x="19"/>
        <item x="246"/>
        <item x="498"/>
        <item x="307"/>
        <item x="52"/>
        <item x="92"/>
        <item x="493"/>
        <item x="53"/>
        <item x="601"/>
        <item x="250"/>
        <item x="1091"/>
        <item x="449"/>
        <item x="804"/>
        <item x="690"/>
        <item x="662"/>
        <item x="275"/>
        <item x="1051"/>
        <item x="536"/>
        <item x="1104"/>
        <item x="1030"/>
        <item x="1054"/>
        <item x="1053"/>
        <item x="1064"/>
        <item x="329"/>
        <item x="330"/>
        <item x="239"/>
        <item x="1105"/>
        <item x="1016"/>
        <item x="271"/>
        <item x="445"/>
        <item x="659"/>
        <item x="327"/>
        <item x="285"/>
        <item x="981"/>
        <item x="687"/>
        <item x="873"/>
        <item x="1018"/>
        <item x="415"/>
        <item x="1047"/>
        <item x="1001"/>
        <item x="872"/>
        <item x="194"/>
        <item x="1096"/>
        <item x="1117"/>
        <item x="840"/>
        <item x="38"/>
        <item x="978"/>
        <item x="1036"/>
        <item x="917"/>
        <item x="757"/>
        <item x="980"/>
        <item x="1014"/>
        <item x="276"/>
        <item x="109"/>
        <item x="1093"/>
        <item x="842"/>
        <item x="258"/>
        <item x="937"/>
        <item x="658"/>
        <item x="630"/>
        <item x="1026"/>
        <item x="391"/>
        <item x="312"/>
        <item x="653"/>
        <item x="576"/>
        <item x="280"/>
        <item x="730"/>
        <item x="958"/>
        <item x="378"/>
        <item x="894"/>
        <item x="253"/>
        <item x="495"/>
        <item x="425"/>
        <item x="681"/>
        <item x="799"/>
        <item x="318"/>
        <item x="742"/>
        <item x="521"/>
        <item x="234"/>
        <item x="321"/>
        <item x="972"/>
        <item x="320"/>
        <item x="257"/>
        <item x="443"/>
        <item x="699"/>
        <item x="442"/>
        <item x="632"/>
        <item x="430"/>
        <item x="418"/>
        <item x="450"/>
        <item x="539"/>
        <item x="348"/>
        <item x="1042"/>
        <item x="612"/>
        <item x="613"/>
        <item x="618"/>
        <item x="1043"/>
        <item x="1092"/>
        <item x="90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showAll="0"/>
    <pivotField showAll="0"/>
    <pivotField showAll="0"/>
    <pivotField dataField="1" numFmtId="165" showAll="0"/>
    <pivotField showAll="0"/>
    <pivotField showAll="0"/>
    <pivotField showAll="0"/>
    <pivotField showAll="0"/>
    <pivotField showAll="0"/>
    <pivotField showAll="0"/>
    <pivotField showAll="0"/>
    <pivotField showAll="0"/>
  </pivotFields>
  <rowFields count="1">
    <field x="2"/>
  </rowFields>
  <rowItems count="6">
    <i>
      <x v="158"/>
    </i>
    <i>
      <x v="833"/>
    </i>
    <i>
      <x v="62"/>
    </i>
    <i>
      <x v="79"/>
    </i>
    <i>
      <x v="492"/>
    </i>
    <i t="grand">
      <x/>
    </i>
  </rowItems>
  <colItems count="1">
    <i/>
  </colItems>
  <dataFields count="1">
    <dataField name="Sum of Product By Review/Rating" fld="13" baseField="2" baseItem="0" numFmtId="4"/>
  </dataFields>
  <chartFormats count="6">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 count="1" selected="0">
            <x v="158"/>
          </reference>
        </references>
      </pivotArea>
    </chartFormat>
    <chartFormat chart="3" format="7">
      <pivotArea type="data" outline="0" fieldPosition="0">
        <references count="2">
          <reference field="4294967294" count="1" selected="0">
            <x v="0"/>
          </reference>
          <reference field="2" count="1" selected="0">
            <x v="833"/>
          </reference>
        </references>
      </pivotArea>
    </chartFormat>
    <chartFormat chart="3" format="8">
      <pivotArea type="data" outline="0" fieldPosition="0">
        <references count="2">
          <reference field="4294967294" count="1" selected="0">
            <x v="0"/>
          </reference>
          <reference field="2" count="1" selected="0">
            <x v="62"/>
          </reference>
        </references>
      </pivotArea>
    </chartFormat>
    <chartFormat chart="3" format="9">
      <pivotArea type="data" outline="0" fieldPosition="0">
        <references count="2">
          <reference field="4294967294" count="1" selected="0">
            <x v="0"/>
          </reference>
          <reference field="2" count="1" selected="0">
            <x v="79"/>
          </reference>
        </references>
      </pivotArea>
    </chartFormat>
    <chartFormat chart="3" format="10">
      <pivotArea type="data" outline="0" fieldPosition="0">
        <references count="2">
          <reference field="4294967294" count="1" selected="0">
            <x v="0"/>
          </reference>
          <reference field="2" count="1" selected="0">
            <x v="492"/>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Products">
  <location ref="D54:E58" firstHeaderRow="1" firstDataRow="1" firstDataCol="1"/>
  <pivotFields count="22">
    <pivotField showAll="0"/>
    <pivotField showAll="0"/>
    <pivotField axis="axisRow" showAll="0" measureFilter="1" sortType="descending">
      <items count="1123">
        <item x="905"/>
        <item x="1092"/>
        <item x="1043"/>
        <item x="618"/>
        <item x="613"/>
        <item x="612"/>
        <item x="1042"/>
        <item x="348"/>
        <item x="539"/>
        <item x="450"/>
        <item x="418"/>
        <item x="430"/>
        <item x="632"/>
        <item x="442"/>
        <item x="699"/>
        <item x="443"/>
        <item x="257"/>
        <item x="320"/>
        <item x="972"/>
        <item x="321"/>
        <item x="234"/>
        <item x="521"/>
        <item x="742"/>
        <item x="318"/>
        <item x="799"/>
        <item x="681"/>
        <item x="425"/>
        <item x="495"/>
        <item x="253"/>
        <item x="894"/>
        <item x="378"/>
        <item x="958"/>
        <item x="730"/>
        <item x="280"/>
        <item x="576"/>
        <item x="653"/>
        <item x="312"/>
        <item x="391"/>
        <item x="1026"/>
        <item x="630"/>
        <item x="658"/>
        <item x="937"/>
        <item x="258"/>
        <item x="842"/>
        <item x="1093"/>
        <item x="109"/>
        <item x="276"/>
        <item x="1014"/>
        <item x="980"/>
        <item x="757"/>
        <item x="917"/>
        <item x="1036"/>
        <item x="978"/>
        <item x="38"/>
        <item x="840"/>
        <item x="1117"/>
        <item x="1096"/>
        <item x="194"/>
        <item x="872"/>
        <item x="1001"/>
        <item x="1047"/>
        <item x="415"/>
        <item x="1018"/>
        <item x="873"/>
        <item x="687"/>
        <item x="981"/>
        <item x="285"/>
        <item x="327"/>
        <item x="659"/>
        <item x="445"/>
        <item x="271"/>
        <item x="1016"/>
        <item x="1105"/>
        <item x="239"/>
        <item x="330"/>
        <item x="329"/>
        <item x="1064"/>
        <item x="1053"/>
        <item x="1054"/>
        <item x="1030"/>
        <item x="1104"/>
        <item x="536"/>
        <item x="1051"/>
        <item x="275"/>
        <item x="662"/>
        <item x="690"/>
        <item x="804"/>
        <item x="449"/>
        <item x="1091"/>
        <item x="250"/>
        <item x="601"/>
        <item x="53"/>
        <item x="493"/>
        <item x="92"/>
        <item x="52"/>
        <item x="307"/>
        <item x="498"/>
        <item x="246"/>
        <item x="19"/>
        <item x="853"/>
        <item x="368"/>
        <item x="497"/>
        <item x="50"/>
        <item x="504"/>
        <item x="560"/>
        <item x="412"/>
        <item x="439"/>
        <item x="710"/>
        <item x="594"/>
        <item x="657"/>
        <item x="579"/>
        <item x="660"/>
        <item x="600"/>
        <item x="575"/>
        <item x="1057"/>
        <item x="951"/>
        <item x="12"/>
        <item x="14"/>
        <item x="743"/>
        <item x="543"/>
        <item x="106"/>
        <item x="45"/>
        <item x="32"/>
        <item x="417"/>
        <item x="1"/>
        <item x="313"/>
        <item x="156"/>
        <item x="286"/>
        <item x="63"/>
        <item x="221"/>
        <item x="345"/>
        <item x="328"/>
        <item x="480"/>
        <item x="399"/>
        <item x="969"/>
        <item x="363"/>
        <item x="656"/>
        <item x="1035"/>
        <item x="617"/>
        <item x="175"/>
        <item x="477"/>
        <item x="667"/>
        <item x="916"/>
        <item x="691"/>
        <item x="910"/>
        <item x="1013"/>
        <item x="843"/>
        <item x="130"/>
        <item x="637"/>
        <item x="954"/>
        <item x="538"/>
        <item x="900"/>
        <item x="277"/>
        <item x="191"/>
        <item x="432"/>
        <item x="627"/>
        <item x="680"/>
        <item x="487"/>
        <item x="640"/>
        <item x="622"/>
        <item x="335"/>
        <item x="232"/>
        <item x="554"/>
        <item x="607"/>
        <item x="645"/>
        <item x="1113"/>
        <item x="897"/>
        <item x="1121"/>
        <item x="356"/>
        <item x="696"/>
        <item x="982"/>
        <item x="392"/>
        <item x="945"/>
        <item x="1068"/>
        <item x="225"/>
        <item x="262"/>
        <item x="201"/>
        <item x="242"/>
        <item x="60"/>
        <item x="185"/>
        <item x="747"/>
        <item x="338"/>
        <item x="290"/>
        <item x="938"/>
        <item x="288"/>
        <item x="914"/>
        <item x="1050"/>
        <item x="936"/>
        <item x="609"/>
        <item x="413"/>
        <item x="949"/>
        <item x="91"/>
        <item x="47"/>
        <item x="49"/>
        <item x="671"/>
        <item x="248"/>
        <item x="775"/>
        <item x="962"/>
        <item x="716"/>
        <item x="483"/>
        <item x="895"/>
        <item x="507"/>
        <item x="719"/>
        <item x="891"/>
        <item x="721"/>
        <item x="944"/>
        <item x="825"/>
        <item x="919"/>
        <item x="533"/>
        <item x="484"/>
        <item x="283"/>
        <item x="807"/>
        <item x="365"/>
        <item x="620"/>
        <item x="784"/>
        <item x="1029"/>
        <item x="828"/>
        <item x="273"/>
        <item x="292"/>
        <item x="665"/>
        <item x="1061"/>
        <item x="193"/>
        <item x="943"/>
        <item x="977"/>
        <item x="1063"/>
        <item x="464"/>
        <item x="709"/>
        <item x="686"/>
        <item x="467"/>
        <item x="861"/>
        <item x="859"/>
        <item x="1073"/>
        <item x="552"/>
        <item x="583"/>
        <item x="371"/>
        <item x="190"/>
        <item x="148"/>
        <item x="303"/>
        <item x="926"/>
        <item x="979"/>
        <item x="5"/>
        <item x="551"/>
        <item x="13"/>
        <item x="150"/>
        <item x="648"/>
        <item x="778"/>
        <item x="647"/>
        <item x="933"/>
        <item x="904"/>
        <item x="1070"/>
        <item x="1002"/>
        <item x="1097"/>
        <item x="540"/>
        <item x="847"/>
        <item x="149"/>
        <item x="614"/>
        <item x="649"/>
        <item x="568"/>
        <item x="695"/>
        <item x="694"/>
        <item x="342"/>
        <item x="913"/>
        <item x="714"/>
        <item x="582"/>
        <item x="846"/>
        <item x="849"/>
        <item x="203"/>
        <item x="729"/>
        <item x="566"/>
        <item x="1109"/>
        <item x="641"/>
        <item x="1116"/>
        <item x="434"/>
        <item x="424"/>
        <item x="976"/>
        <item x="522"/>
        <item x="823"/>
        <item x="117"/>
        <item x="132"/>
        <item x="1085"/>
        <item x="803"/>
        <item x="689"/>
        <item x="1120"/>
        <item x="763"/>
        <item x="829"/>
        <item x="881"/>
        <item x="1059"/>
        <item x="1060"/>
        <item x="796"/>
        <item x="798"/>
        <item x="786"/>
        <item x="674"/>
        <item x="1055"/>
        <item x="929"/>
        <item x="928"/>
        <item x="930"/>
        <item x="886"/>
        <item x="217"/>
        <item x="162"/>
        <item x="252"/>
        <item x="379"/>
        <item x="519"/>
        <item x="832"/>
        <item x="789"/>
        <item x="888"/>
        <item x="414"/>
        <item x="545"/>
        <item x="878"/>
        <item x="344"/>
        <item x="272"/>
        <item x="732"/>
        <item x="380"/>
        <item x="822"/>
        <item x="826"/>
        <item x="51"/>
        <item x="515"/>
        <item x="902"/>
        <item x="530"/>
        <item x="485"/>
        <item x="673"/>
        <item x="1004"/>
        <item x="676"/>
        <item x="672"/>
        <item x="1009"/>
        <item x="1005"/>
        <item x="1011"/>
        <item x="404"/>
        <item x="529"/>
        <item x="508"/>
        <item x="1032"/>
        <item x="974"/>
        <item x="808"/>
        <item x="436"/>
        <item x="289"/>
        <item x="810"/>
        <item x="441"/>
        <item x="461"/>
        <item x="528"/>
        <item x="367"/>
        <item x="455"/>
        <item x="22"/>
        <item x="21"/>
        <item x="88"/>
        <item x="111"/>
        <item x="86"/>
        <item x="219"/>
        <item x="517"/>
        <item x="218"/>
        <item x="183"/>
        <item x="178"/>
        <item x="247"/>
        <item x="389"/>
        <item x="118"/>
        <item x="135"/>
        <item x="611"/>
        <item x="973"/>
        <item x="797"/>
        <item x="669"/>
        <item x="908"/>
        <item x="251"/>
        <item x="837"/>
        <item x="838"/>
        <item x="336"/>
        <item x="968"/>
        <item x="514"/>
        <item x="513"/>
        <item x="482"/>
        <item x="1083"/>
        <item x="284"/>
        <item x="724"/>
        <item x="654"/>
        <item x="1115"/>
        <item x="927"/>
        <item x="296"/>
        <item x="592"/>
        <item x="867"/>
        <item x="866"/>
        <item x="621"/>
        <item x="67"/>
        <item x="99"/>
        <item x="939"/>
        <item x="170"/>
        <item x="158"/>
        <item x="1041"/>
        <item x="153"/>
        <item x="940"/>
        <item x="71"/>
        <item x="339"/>
        <item x="44"/>
        <item x="209"/>
        <item x="155"/>
        <item x="112"/>
        <item x="30"/>
        <item x="103"/>
        <item x="343"/>
        <item x="269"/>
        <item x="15"/>
        <item x="18"/>
        <item x="147"/>
        <item x="102"/>
        <item x="270"/>
        <item x="556"/>
        <item x="805"/>
        <item x="736"/>
        <item x="206"/>
        <item x="165"/>
        <item x="776"/>
        <item x="167"/>
        <item x="1077"/>
        <item x="370"/>
        <item x="758"/>
        <item x="77"/>
        <item x="213"/>
        <item x="66"/>
        <item x="324"/>
        <item x="65"/>
        <item x="33"/>
        <item x="222"/>
        <item x="70"/>
        <item x="580"/>
        <item x="89"/>
        <item x="34"/>
        <item x="11"/>
        <item x="186"/>
        <item x="233"/>
        <item x="173"/>
        <item x="208"/>
        <item x="1119"/>
        <item x="1037"/>
        <item x="237"/>
        <item x="646"/>
        <item x="466"/>
        <item x="800"/>
        <item x="1071"/>
        <item x="987"/>
        <item x="505"/>
        <item x="712"/>
        <item x="713"/>
        <item x="990"/>
        <item x="1022"/>
        <item x="920"/>
        <item x="880"/>
        <item x="562"/>
        <item x="679"/>
        <item x="561"/>
        <item x="814"/>
        <item x="1031"/>
        <item x="553"/>
        <item x="907"/>
        <item x="942"/>
        <item x="1098"/>
        <item x="1020"/>
        <item x="869"/>
        <item x="1028"/>
        <item x="707"/>
        <item x="733"/>
        <item x="431"/>
        <item x="967"/>
        <item x="746"/>
        <item x="941"/>
        <item x="1017"/>
        <item x="584"/>
        <item x="546"/>
        <item x="682"/>
        <item x="989"/>
        <item x="278"/>
        <item x="1100"/>
        <item x="711"/>
        <item x="474"/>
        <item x="1095"/>
        <item x="1106"/>
        <item x="819"/>
        <item x="177"/>
        <item x="16"/>
        <item x="555"/>
        <item x="189"/>
        <item x="174"/>
        <item x="140"/>
        <item x="249"/>
        <item x="353"/>
        <item x="642"/>
        <item x="692"/>
        <item x="518"/>
        <item x="429"/>
        <item x="931"/>
        <item x="534"/>
        <item x="697"/>
        <item x="811"/>
        <item x="563"/>
        <item x="456"/>
        <item x="440"/>
        <item x="469"/>
        <item x="777"/>
        <item x="628"/>
        <item x="925"/>
        <item x="890"/>
        <item x="481"/>
        <item x="818"/>
        <item x="593"/>
        <item x="565"/>
        <item x="564"/>
        <item x="809"/>
        <item x="383"/>
        <item x="870"/>
        <item x="301"/>
        <item x="486"/>
        <item x="752"/>
        <item x="62"/>
        <item x="816"/>
        <item x="64"/>
        <item x="684"/>
        <item x="90"/>
        <item x="751"/>
        <item x="626"/>
        <item x="205"/>
        <item x="1108"/>
        <item x="1081"/>
        <item x="834"/>
        <item x="446"/>
        <item x="700"/>
        <item x="386"/>
        <item x="411"/>
        <item x="41"/>
        <item x="188"/>
        <item x="119"/>
        <item x="182"/>
        <item x="4"/>
        <item x="180"/>
        <item x="79"/>
        <item x="123"/>
        <item x="110"/>
        <item x="83"/>
        <item x="589"/>
        <item x="17"/>
        <item x="161"/>
        <item x="3"/>
        <item x="1069"/>
        <item x="510"/>
        <item x="332"/>
        <item x="817"/>
        <item x="862"/>
        <item x="520"/>
        <item x="127"/>
        <item x="407"/>
        <item x="590"/>
        <item x="1080"/>
        <item x="831"/>
        <item x="801"/>
        <item x="384"/>
        <item x="922"/>
        <item x="835"/>
        <item x="723"/>
        <item x="631"/>
        <item x="137"/>
        <item x="299"/>
        <item x="535"/>
        <item x="998"/>
        <item x="999"/>
        <item x="864"/>
        <item x="879"/>
        <item x="985"/>
        <item x="265"/>
        <item x="591"/>
        <item x="298"/>
        <item x="211"/>
        <item x="871"/>
        <item x="756"/>
        <item x="701"/>
        <item x="760"/>
        <item x="1045"/>
        <item x="781"/>
        <item x="1025"/>
        <item x="655"/>
        <item x="984"/>
        <item x="1074"/>
        <item x="473"/>
        <item x="1101"/>
        <item x="1003"/>
        <item x="1062"/>
        <item x="750"/>
        <item x="447"/>
        <item x="1039"/>
        <item x="458"/>
        <item x="650"/>
        <item x="297"/>
        <item x="833"/>
        <item x="574"/>
        <item x="196"/>
        <item x="670"/>
        <item x="877"/>
        <item x="957"/>
        <item x="1038"/>
        <item x="294"/>
        <item x="1008"/>
        <item x="1007"/>
        <item x="1088"/>
        <item x="95"/>
        <item x="737"/>
        <item x="569"/>
        <item x="1046"/>
        <item x="821"/>
        <item x="624"/>
        <item x="1118"/>
        <item x="839"/>
        <item x="1019"/>
        <item x="761"/>
        <item x="101"/>
        <item x="23"/>
        <item x="1044"/>
        <item x="706"/>
        <item x="567"/>
        <item x="451"/>
        <item x="427"/>
        <item x="419"/>
        <item x="355"/>
        <item x="282"/>
        <item x="287"/>
        <item x="228"/>
        <item x="616"/>
        <item x="58"/>
        <item x="1000"/>
        <item x="705"/>
        <item x="573"/>
        <item x="827"/>
        <item x="537"/>
        <item x="255"/>
        <item x="633"/>
        <item x="305"/>
        <item x="263"/>
        <item x="144"/>
        <item x="366"/>
        <item x="268"/>
        <item x="731"/>
        <item x="400"/>
        <item x="401"/>
        <item x="403"/>
        <item x="405"/>
        <item x="402"/>
        <item x="406"/>
        <item x="1012"/>
        <item x="1056"/>
        <item x="350"/>
        <item x="1107"/>
        <item x="105"/>
        <item x="1010"/>
        <item x="771"/>
        <item x="865"/>
        <item x="229"/>
        <item x="850"/>
        <item x="570"/>
        <item x="494"/>
        <item x="398"/>
        <item x="293"/>
        <item x="372"/>
        <item x="892"/>
        <item x="961"/>
        <item x="224"/>
        <item x="214"/>
        <item x="354"/>
        <item x="802"/>
        <item x="259"/>
        <item x="605"/>
        <item x="422"/>
        <item x="830"/>
        <item x="923"/>
        <item x="1006"/>
        <item x="100"/>
        <item x="921"/>
        <item x="1021"/>
        <item x="934"/>
        <item x="376"/>
        <item x="377"/>
        <item x="254"/>
        <item x="1090"/>
        <item x="512"/>
        <item x="557"/>
        <item x="37"/>
        <item x="509"/>
        <item x="166"/>
        <item x="462"/>
        <item x="31"/>
        <item x="24"/>
        <item x="463"/>
        <item x="541"/>
        <item x="169"/>
        <item x="172"/>
        <item x="387"/>
        <item x="470"/>
        <item x="471"/>
        <item x="375"/>
        <item x="472"/>
        <item x="531"/>
        <item x="532"/>
        <item x="524"/>
        <item x="523"/>
        <item x="192"/>
        <item x="795"/>
        <item x="266"/>
        <item x="794"/>
        <item x="780"/>
        <item x="754"/>
        <item x="619"/>
        <item x="975"/>
        <item x="753"/>
        <item x="1066"/>
        <item x="779"/>
        <item x="793"/>
        <item x="854"/>
        <item x="651"/>
        <item x="460"/>
        <item x="702"/>
        <item x="120"/>
        <item x="1082"/>
        <item x="813"/>
        <item x="57"/>
        <item x="602"/>
        <item x="241"/>
        <item x="240"/>
        <item x="549"/>
        <item x="503"/>
        <item x="323"/>
        <item x="848"/>
        <item x="912"/>
        <item x="685"/>
        <item x="322"/>
        <item x="243"/>
        <item x="1034"/>
        <item x="457"/>
        <item x="168"/>
        <item x="1033"/>
        <item x="875"/>
        <item x="115"/>
        <item x="390"/>
        <item x="790"/>
        <item x="884"/>
        <item x="121"/>
        <item x="78"/>
        <item x="595"/>
        <item x="159"/>
        <item x="133"/>
        <item x="333"/>
        <item x="160"/>
        <item x="230"/>
        <item x="267"/>
        <item x="359"/>
        <item x="40"/>
        <item x="970"/>
        <item x="587"/>
        <item x="116"/>
        <item x="1027"/>
        <item x="935"/>
        <item x="96"/>
        <item x="311"/>
        <item x="898"/>
        <item x="855"/>
        <item x="608"/>
        <item x="857"/>
        <item x="604"/>
        <item x="856"/>
        <item x="991"/>
        <item x="993"/>
        <item x="1111"/>
        <item x="947"/>
        <item x="992"/>
        <item x="995"/>
        <item x="887"/>
        <item x="1076"/>
        <item x="946"/>
        <item x="725"/>
        <item x="1112"/>
        <item x="1094"/>
        <item x="145"/>
        <item x="893"/>
        <item x="42"/>
        <item x="544"/>
        <item x="113"/>
        <item x="352"/>
        <item x="435"/>
        <item x="107"/>
        <item x="791"/>
        <item x="274"/>
        <item x="581"/>
        <item x="68"/>
        <item x="558"/>
        <item x="489"/>
        <item x="382"/>
        <item x="718"/>
        <item x="408"/>
        <item x="326"/>
        <item x="319"/>
        <item x="1048"/>
        <item x="39"/>
        <item x="82"/>
        <item x="741"/>
        <item x="988"/>
        <item x="788"/>
        <item x="693"/>
        <item x="212"/>
        <item x="351"/>
        <item x="502"/>
        <item x="748"/>
        <item x="501"/>
        <item x="959"/>
        <item x="852"/>
        <item x="638"/>
        <item x="184"/>
        <item x="151"/>
        <item x="759"/>
        <item x="586"/>
        <item x="769"/>
        <item x="915"/>
        <item x="126"/>
        <item x="767"/>
        <item x="768"/>
        <item x="43"/>
        <item x="2"/>
        <item x="766"/>
        <item x="677"/>
        <item x="675"/>
        <item x="615"/>
        <item x="787"/>
        <item x="256"/>
        <item x="0"/>
        <item x="10"/>
        <item x="506"/>
        <item x="588"/>
        <item x="762"/>
        <item x="499"/>
        <item x="215"/>
        <item x="635"/>
        <item x="304"/>
        <item x="899"/>
        <item x="157"/>
        <item x="114"/>
        <item x="744"/>
        <item x="438"/>
        <item x="728"/>
        <item x="444"/>
        <item x="465"/>
        <item x="511"/>
        <item x="971"/>
        <item x="279"/>
        <item x="740"/>
        <item x="394"/>
        <item x="896"/>
        <item x="448"/>
        <item x="918"/>
        <item x="599"/>
        <item x="598"/>
        <item x="770"/>
        <item x="308"/>
        <item x="55"/>
        <item x="715"/>
        <item x="664"/>
        <item x="997"/>
        <item x="428"/>
        <item x="550"/>
        <item x="302"/>
        <item x="785"/>
        <item x="577"/>
        <item x="764"/>
        <item x="953"/>
        <item x="860"/>
        <item x="548"/>
        <item x="903"/>
        <item x="765"/>
        <item x="738"/>
        <item x="104"/>
        <item x="76"/>
        <item x="94"/>
        <item x="93"/>
        <item x="755"/>
        <item x="309"/>
        <item x="300"/>
        <item x="56"/>
        <item x="490"/>
        <item x="491"/>
        <item x="75"/>
        <item x="281"/>
        <item x="426"/>
        <item x="171"/>
        <item x="1023"/>
        <item x="216"/>
        <item x="59"/>
        <item x="468"/>
        <item x="36"/>
        <item x="396"/>
        <item x="634"/>
        <item x="220"/>
        <item x="146"/>
        <item x="164"/>
        <item x="782"/>
        <item x="824"/>
        <item x="882"/>
        <item x="683"/>
        <item x="1114"/>
        <item x="73"/>
        <item x="72"/>
        <item x="74"/>
        <item x="61"/>
        <item x="603"/>
        <item x="1067"/>
        <item x="500"/>
        <item x="1079"/>
        <item x="195"/>
        <item x="1103"/>
        <item x="238"/>
        <item x="223"/>
        <item x="264"/>
        <item x="385"/>
        <item x="244"/>
        <item x="858"/>
        <item x="703"/>
        <item x="295"/>
        <item x="717"/>
        <item x="341"/>
        <item x="310"/>
        <item x="423"/>
        <item x="231"/>
        <item x="863"/>
        <item x="516"/>
        <item x="325"/>
        <item x="986"/>
        <item x="960"/>
        <item x="381"/>
        <item x="542"/>
        <item x="526"/>
        <item x="331"/>
        <item x="836"/>
        <item x="395"/>
        <item x="306"/>
        <item x="122"/>
        <item x="815"/>
        <item x="176"/>
        <item x="722"/>
        <item x="906"/>
        <item x="1015"/>
        <item x="204"/>
        <item x="661"/>
        <item x="337"/>
        <item x="636"/>
        <item x="571"/>
        <item x="236"/>
        <item x="479"/>
        <item x="349"/>
        <item x="152"/>
        <item x="478"/>
        <item x="698"/>
        <item x="643"/>
        <item x="1110"/>
        <item x="663"/>
        <item x="820"/>
        <item x="129"/>
        <item x="726"/>
        <item x="704"/>
        <item x="199"/>
        <item x="559"/>
        <item x="245"/>
        <item x="369"/>
        <item x="181"/>
        <item x="316"/>
        <item x="357"/>
        <item x="596"/>
        <item x="207"/>
        <item x="924"/>
        <item x="876"/>
        <item x="492"/>
        <item x="851"/>
        <item x="572"/>
        <item x="235"/>
        <item x="606"/>
        <item x="48"/>
        <item x="6"/>
        <item x="410"/>
        <item x="261"/>
        <item x="525"/>
        <item x="806"/>
        <item x="476"/>
        <item x="9"/>
        <item x="475"/>
        <item x="1024"/>
        <item x="629"/>
        <item x="597"/>
        <item x="734"/>
        <item x="69"/>
        <item x="841"/>
        <item x="547"/>
        <item x="54"/>
        <item x="652"/>
        <item x="187"/>
        <item x="735"/>
        <item x="28"/>
        <item x="27"/>
        <item x="26"/>
        <item x="139"/>
        <item x="124"/>
        <item x="35"/>
        <item x="134"/>
        <item x="373"/>
        <item x="20"/>
        <item x="138"/>
        <item x="46"/>
        <item x="25"/>
        <item x="29"/>
        <item x="8"/>
        <item x="1084"/>
        <item x="678"/>
        <item x="197"/>
        <item x="644"/>
        <item x="317"/>
        <item x="420"/>
        <item x="720"/>
        <item x="1087"/>
        <item x="1086"/>
        <item x="108"/>
        <item x="131"/>
        <item x="136"/>
        <item x="527"/>
        <item x="950"/>
        <item x="812"/>
        <item x="98"/>
        <item x="210"/>
        <item x="452"/>
        <item x="1078"/>
        <item x="708"/>
        <item x="955"/>
        <item x="774"/>
        <item x="994"/>
        <item x="772"/>
        <item x="745"/>
        <item x="361"/>
        <item x="773"/>
        <item x="749"/>
        <item x="154"/>
        <item x="1040"/>
        <item x="84"/>
        <item x="416"/>
        <item x="453"/>
        <item x="202"/>
        <item x="421"/>
        <item x="227"/>
        <item x="340"/>
        <item x="315"/>
        <item x="260"/>
        <item x="314"/>
        <item x="291"/>
        <item x="128"/>
        <item x="163"/>
        <item x="141"/>
        <item x="142"/>
        <item x="496"/>
        <item x="364"/>
        <item x="143"/>
        <item x="393"/>
        <item x="952"/>
        <item x="85"/>
        <item x="454"/>
        <item x="948"/>
        <item x="1058"/>
        <item x="125"/>
        <item x="198"/>
        <item x="488"/>
        <item x="1052"/>
        <item x="956"/>
        <item x="909"/>
        <item x="7"/>
        <item x="983"/>
        <item x="362"/>
        <item x="901"/>
        <item x="179"/>
        <item x="883"/>
        <item x="666"/>
        <item x="688"/>
        <item x="610"/>
        <item x="97"/>
        <item x="226"/>
        <item x="578"/>
        <item x="87"/>
        <item x="433"/>
        <item x="388"/>
        <item x="911"/>
        <item x="727"/>
        <item x="996"/>
        <item x="932"/>
        <item x="374"/>
        <item x="334"/>
        <item x="1089"/>
        <item x="358"/>
        <item x="868"/>
        <item x="409"/>
        <item x="792"/>
        <item x="346"/>
        <item x="347"/>
        <item x="360"/>
        <item x="459"/>
        <item x="397"/>
        <item x="1072"/>
        <item x="1075"/>
        <item x="437"/>
        <item x="585"/>
        <item x="963"/>
        <item x="965"/>
        <item x="966"/>
        <item x="964"/>
        <item x="1065"/>
        <item x="200"/>
        <item x="739"/>
        <item x="845"/>
        <item x="874"/>
        <item x="889"/>
        <item x="623"/>
        <item x="844"/>
        <item x="625"/>
        <item x="668"/>
        <item x="783"/>
        <item x="1049"/>
        <item x="81"/>
        <item x="80"/>
        <item x="885"/>
        <item x="639"/>
        <item x="1102"/>
        <item x="10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showAll="0"/>
    <pivotField dataField="1" showAll="0"/>
    <pivotField showAll="0"/>
    <pivotField numFmtId="165" showAll="0" defaultSubtotal="0"/>
    <pivotField showAll="0"/>
    <pivotField showAll="0"/>
    <pivotField showAll="0"/>
    <pivotField showAll="0"/>
    <pivotField showAll="0"/>
    <pivotField showAll="0"/>
    <pivotField showAll="0"/>
    <pivotField showAll="0"/>
  </pivotFields>
  <rowFields count="1">
    <field x="2"/>
  </rowFields>
  <rowItems count="4">
    <i>
      <x v="165"/>
    </i>
    <i>
      <x v="1054"/>
    </i>
    <i>
      <x v="282"/>
    </i>
    <i t="grand">
      <x/>
    </i>
  </rowItems>
  <colItems count="1">
    <i/>
  </colItems>
  <dataFields count="1">
    <dataField name="Average of rating(highest)" fld="11" subtotal="average" baseField="2" baseItem="165"/>
  </dataFields>
  <pivotTableStyleInfo name="PivotStyleLight16" showRowHeaders="1" showColHeaders="1" showRowStripes="0" showColStripes="0" showLastColumn="1"/>
  <filters count="1">
    <filter fld="2" type="count" evalOrder="-1" id="1"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A16:B26" firstHeaderRow="1" firstDataRow="1" firstDataCol="1"/>
  <pivotFields count="22">
    <pivotField showAll="0"/>
    <pivotField showAll="0"/>
    <pivotField showAll="0"/>
    <pivotField axis="axisRow" showAll="0">
      <items count="10">
        <item x="8"/>
        <item x="0"/>
        <item x="1"/>
        <item x="6"/>
        <item x="2"/>
        <item x="7"/>
        <item x="5"/>
        <item x="3"/>
        <item x="4"/>
        <item t="default"/>
      </items>
    </pivotField>
    <pivotField showAll="0"/>
    <pivotField showAll="0"/>
    <pivotField showAll="0"/>
    <pivotField showAll="0"/>
    <pivotField numFmtId="9" showAll="0"/>
    <pivotField showAll="0"/>
    <pivotField showAll="0"/>
    <pivotField showAll="0"/>
    <pivotField dataField="1" showAll="0"/>
    <pivotField numFmtId="165" showAll="0" defaultSubtota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Sum of rating_count" fld="12" baseField="3"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Category">
  <location ref="D29:E39" firstHeaderRow="1" firstDataRow="1" firstDataCol="1"/>
  <pivotFields count="22">
    <pivotField showAll="0"/>
    <pivotField showAll="0"/>
    <pivotField showAll="0"/>
    <pivotField axis="axisRow" showAll="0">
      <items count="10">
        <item x="8"/>
        <item x="0"/>
        <item x="1"/>
        <item x="6"/>
        <item x="2"/>
        <item x="7"/>
        <item x="5"/>
        <item x="3"/>
        <item x="4"/>
        <item t="default"/>
      </items>
    </pivotField>
    <pivotField showAll="0"/>
    <pivotField showAll="0"/>
    <pivotField showAll="0"/>
    <pivotField dataField="1" showAll="0"/>
    <pivotField numFmtId="9" showAll="0"/>
    <pivotField showAll="0"/>
    <pivotField showAll="0"/>
    <pivotField showAll="0"/>
    <pivotField showAll="0"/>
    <pivotField numFmtId="165" showAll="0" defaultSubtota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Revenue" fld="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rowHeaderCaption="Category">
  <location ref="A3:B13" firstHeaderRow="1" firstDataRow="1" firstDataCol="1"/>
  <pivotFields count="22">
    <pivotField showAll="0"/>
    <pivotField showAll="0"/>
    <pivotField showAll="0"/>
    <pivotField axis="axisRow" showAll="0">
      <items count="10">
        <item x="8"/>
        <item x="0"/>
        <item x="1"/>
        <item x="6"/>
        <item x="2"/>
        <item x="7"/>
        <item x="5"/>
        <item x="3"/>
        <item x="4"/>
        <item t="default"/>
      </items>
    </pivotField>
    <pivotField showAll="0"/>
    <pivotField showAll="0"/>
    <pivotField showAll="0"/>
    <pivotField showAll="0"/>
    <pivotField dataField="1" numFmtId="9" showAll="0"/>
    <pivotField showAll="0"/>
    <pivotField showAll="0"/>
    <pivotField showAll="0"/>
    <pivotField showAll="0"/>
    <pivotField numFmtId="165" showAll="0" defaultSubtota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8" subtotal="average" baseField="3" baseItem="0" numFmtId="1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Rating">
  <location ref="A28:B55" firstHeaderRow="1" firstDataRow="1" firstDataCol="1"/>
  <pivotFields count="22">
    <pivotField showAll="0"/>
    <pivotField showAll="0"/>
    <pivotField dataField="1" showAll="0"/>
    <pivotField showAll="0"/>
    <pivotField showAll="0"/>
    <pivotField showAll="0"/>
    <pivotField showAll="0"/>
    <pivotField showAll="0"/>
    <pivotField numFmtId="9" showAll="0"/>
    <pivotField showAll="0"/>
    <pivotField showAll="0"/>
    <pivotField axis="axisRow" showAll="0">
      <items count="27">
        <item x="14"/>
        <item x="25"/>
        <item x="24"/>
        <item x="21"/>
        <item x="23"/>
        <item x="22"/>
        <item x="17"/>
        <item x="16"/>
        <item x="15"/>
        <item x="13"/>
        <item x="12"/>
        <item x="8"/>
        <item x="7"/>
        <item x="6"/>
        <item x="10"/>
        <item x="5"/>
        <item x="9"/>
        <item x="0"/>
        <item x="1"/>
        <item x="2"/>
        <item x="4"/>
        <item x="3"/>
        <item x="11"/>
        <item x="18"/>
        <item x="20"/>
        <item x="19"/>
        <item t="default"/>
      </items>
    </pivotField>
    <pivotField showAll="0"/>
    <pivotField numFmtId="165" showAll="0" defaultSubtotal="0"/>
    <pivotField showAll="0"/>
    <pivotField showAll="0"/>
    <pivotField showAll="0"/>
    <pivotField showAll="0"/>
    <pivotField showAll="0"/>
    <pivotField showAll="0"/>
    <pivotField showAll="0"/>
    <pivotField showAll="0"/>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2" subtotal="count"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Product">
  <location ref="A57:B59" firstHeaderRow="1" firstDataRow="1" firstDataCol="1"/>
  <pivotFields count="22">
    <pivotField showAll="0"/>
    <pivotField showAll="0"/>
    <pivotField axis="axisRow" showAll="0" measureFilter="1" sortType="descending">
      <items count="1123">
        <item x="1099"/>
        <item x="1102"/>
        <item x="639"/>
        <item x="885"/>
        <item x="80"/>
        <item x="81"/>
        <item x="1049"/>
        <item x="783"/>
        <item x="668"/>
        <item x="625"/>
        <item x="844"/>
        <item x="623"/>
        <item x="889"/>
        <item x="874"/>
        <item x="845"/>
        <item x="739"/>
        <item x="200"/>
        <item x="1065"/>
        <item x="964"/>
        <item x="966"/>
        <item x="965"/>
        <item x="963"/>
        <item x="585"/>
        <item x="437"/>
        <item x="1075"/>
        <item x="1072"/>
        <item x="397"/>
        <item x="459"/>
        <item x="360"/>
        <item x="347"/>
        <item x="346"/>
        <item x="792"/>
        <item x="409"/>
        <item x="868"/>
        <item x="358"/>
        <item x="1089"/>
        <item x="334"/>
        <item x="374"/>
        <item x="932"/>
        <item x="996"/>
        <item x="727"/>
        <item x="911"/>
        <item x="388"/>
        <item x="433"/>
        <item x="87"/>
        <item x="578"/>
        <item x="226"/>
        <item x="97"/>
        <item x="610"/>
        <item x="688"/>
        <item x="666"/>
        <item x="883"/>
        <item x="179"/>
        <item x="901"/>
        <item x="362"/>
        <item x="983"/>
        <item x="7"/>
        <item x="909"/>
        <item x="956"/>
        <item x="1052"/>
        <item x="488"/>
        <item x="198"/>
        <item x="125"/>
        <item x="1058"/>
        <item x="948"/>
        <item x="454"/>
        <item x="85"/>
        <item x="952"/>
        <item x="393"/>
        <item x="143"/>
        <item x="364"/>
        <item x="496"/>
        <item x="142"/>
        <item x="141"/>
        <item x="163"/>
        <item x="128"/>
        <item x="291"/>
        <item x="314"/>
        <item x="260"/>
        <item x="315"/>
        <item x="340"/>
        <item x="227"/>
        <item x="421"/>
        <item x="202"/>
        <item x="453"/>
        <item x="416"/>
        <item x="84"/>
        <item x="1040"/>
        <item x="154"/>
        <item x="749"/>
        <item x="773"/>
        <item x="361"/>
        <item x="745"/>
        <item x="772"/>
        <item x="994"/>
        <item x="774"/>
        <item x="955"/>
        <item x="708"/>
        <item x="1078"/>
        <item x="452"/>
        <item x="210"/>
        <item x="98"/>
        <item x="812"/>
        <item x="950"/>
        <item x="527"/>
        <item x="136"/>
        <item x="131"/>
        <item x="108"/>
        <item x="1086"/>
        <item x="1087"/>
        <item x="720"/>
        <item x="420"/>
        <item x="317"/>
        <item x="644"/>
        <item x="197"/>
        <item x="678"/>
        <item x="1084"/>
        <item x="8"/>
        <item x="29"/>
        <item x="25"/>
        <item x="46"/>
        <item x="138"/>
        <item x="20"/>
        <item x="373"/>
        <item x="134"/>
        <item x="35"/>
        <item x="124"/>
        <item x="139"/>
        <item x="26"/>
        <item x="27"/>
        <item x="28"/>
        <item x="735"/>
        <item x="187"/>
        <item x="652"/>
        <item x="54"/>
        <item x="547"/>
        <item x="841"/>
        <item x="69"/>
        <item x="734"/>
        <item x="597"/>
        <item x="629"/>
        <item x="1024"/>
        <item x="475"/>
        <item x="9"/>
        <item x="476"/>
        <item x="806"/>
        <item x="525"/>
        <item x="261"/>
        <item x="410"/>
        <item x="6"/>
        <item x="48"/>
        <item x="606"/>
        <item x="235"/>
        <item x="572"/>
        <item x="851"/>
        <item x="492"/>
        <item x="876"/>
        <item x="924"/>
        <item x="207"/>
        <item x="596"/>
        <item x="357"/>
        <item x="316"/>
        <item x="181"/>
        <item x="369"/>
        <item x="245"/>
        <item x="559"/>
        <item x="199"/>
        <item x="704"/>
        <item x="726"/>
        <item x="129"/>
        <item x="820"/>
        <item x="663"/>
        <item x="1110"/>
        <item x="643"/>
        <item x="698"/>
        <item x="478"/>
        <item x="152"/>
        <item x="349"/>
        <item x="479"/>
        <item x="236"/>
        <item x="571"/>
        <item x="636"/>
        <item x="337"/>
        <item x="661"/>
        <item x="204"/>
        <item x="1015"/>
        <item x="906"/>
        <item x="722"/>
        <item x="176"/>
        <item x="815"/>
        <item x="122"/>
        <item x="306"/>
        <item x="395"/>
        <item x="836"/>
        <item x="331"/>
        <item x="526"/>
        <item x="542"/>
        <item x="381"/>
        <item x="960"/>
        <item x="986"/>
        <item x="325"/>
        <item x="516"/>
        <item x="863"/>
        <item x="231"/>
        <item x="423"/>
        <item x="310"/>
        <item x="341"/>
        <item x="717"/>
        <item x="295"/>
        <item x="703"/>
        <item x="858"/>
        <item x="244"/>
        <item x="385"/>
        <item x="264"/>
        <item x="223"/>
        <item x="238"/>
        <item x="1103"/>
        <item x="195"/>
        <item x="1079"/>
        <item x="500"/>
        <item x="1067"/>
        <item x="603"/>
        <item x="61"/>
        <item x="74"/>
        <item x="72"/>
        <item x="73"/>
        <item x="1114"/>
        <item x="683"/>
        <item x="882"/>
        <item x="824"/>
        <item x="782"/>
        <item x="164"/>
        <item x="146"/>
        <item x="220"/>
        <item x="634"/>
        <item x="396"/>
        <item x="36"/>
        <item x="468"/>
        <item x="59"/>
        <item x="216"/>
        <item x="1023"/>
        <item x="171"/>
        <item x="426"/>
        <item x="281"/>
        <item x="75"/>
        <item x="491"/>
        <item x="490"/>
        <item x="56"/>
        <item x="300"/>
        <item x="309"/>
        <item x="755"/>
        <item x="93"/>
        <item x="94"/>
        <item x="76"/>
        <item x="104"/>
        <item x="738"/>
        <item x="765"/>
        <item x="903"/>
        <item x="548"/>
        <item x="860"/>
        <item x="953"/>
        <item x="764"/>
        <item x="577"/>
        <item x="785"/>
        <item x="302"/>
        <item x="550"/>
        <item x="428"/>
        <item x="997"/>
        <item x="664"/>
        <item x="715"/>
        <item x="55"/>
        <item x="308"/>
        <item x="770"/>
        <item x="598"/>
        <item x="599"/>
        <item x="918"/>
        <item x="448"/>
        <item x="896"/>
        <item x="394"/>
        <item x="740"/>
        <item x="279"/>
        <item x="971"/>
        <item x="511"/>
        <item x="465"/>
        <item x="444"/>
        <item x="728"/>
        <item x="438"/>
        <item x="744"/>
        <item x="114"/>
        <item x="157"/>
        <item x="899"/>
        <item x="304"/>
        <item x="635"/>
        <item x="215"/>
        <item x="499"/>
        <item x="762"/>
        <item x="588"/>
        <item x="506"/>
        <item x="10"/>
        <item x="0"/>
        <item x="256"/>
        <item x="787"/>
        <item x="615"/>
        <item x="675"/>
        <item x="677"/>
        <item x="766"/>
        <item x="2"/>
        <item x="43"/>
        <item x="768"/>
        <item x="767"/>
        <item x="126"/>
        <item x="915"/>
        <item x="769"/>
        <item x="586"/>
        <item x="759"/>
        <item x="151"/>
        <item x="184"/>
        <item x="638"/>
        <item x="852"/>
        <item x="959"/>
        <item x="501"/>
        <item x="748"/>
        <item x="502"/>
        <item x="351"/>
        <item x="212"/>
        <item x="693"/>
        <item x="788"/>
        <item x="988"/>
        <item x="741"/>
        <item x="82"/>
        <item x="39"/>
        <item x="1048"/>
        <item x="319"/>
        <item x="326"/>
        <item x="408"/>
        <item x="718"/>
        <item x="382"/>
        <item x="489"/>
        <item x="558"/>
        <item x="68"/>
        <item x="581"/>
        <item x="274"/>
        <item x="791"/>
        <item x="107"/>
        <item x="435"/>
        <item x="352"/>
        <item x="113"/>
        <item x="544"/>
        <item x="42"/>
        <item x="893"/>
        <item x="145"/>
        <item x="1094"/>
        <item x="1112"/>
        <item x="725"/>
        <item x="946"/>
        <item x="1076"/>
        <item x="887"/>
        <item x="995"/>
        <item x="992"/>
        <item x="947"/>
        <item x="1111"/>
        <item x="993"/>
        <item x="991"/>
        <item x="856"/>
        <item x="604"/>
        <item x="857"/>
        <item x="608"/>
        <item x="855"/>
        <item x="898"/>
        <item x="311"/>
        <item x="96"/>
        <item x="935"/>
        <item x="1027"/>
        <item x="116"/>
        <item x="587"/>
        <item x="970"/>
        <item x="40"/>
        <item x="359"/>
        <item x="267"/>
        <item x="230"/>
        <item x="160"/>
        <item x="333"/>
        <item x="133"/>
        <item x="159"/>
        <item x="595"/>
        <item x="78"/>
        <item x="121"/>
        <item x="884"/>
        <item x="790"/>
        <item x="390"/>
        <item x="115"/>
        <item x="875"/>
        <item x="1033"/>
        <item x="168"/>
        <item x="457"/>
        <item x="1034"/>
        <item x="243"/>
        <item x="322"/>
        <item x="685"/>
        <item x="912"/>
        <item x="848"/>
        <item x="323"/>
        <item x="503"/>
        <item x="549"/>
        <item x="240"/>
        <item x="241"/>
        <item x="602"/>
        <item x="57"/>
        <item x="813"/>
        <item x="1082"/>
        <item x="120"/>
        <item x="702"/>
        <item x="460"/>
        <item x="651"/>
        <item x="854"/>
        <item x="793"/>
        <item x="779"/>
        <item x="1066"/>
        <item x="753"/>
        <item x="975"/>
        <item x="619"/>
        <item x="754"/>
        <item x="780"/>
        <item x="794"/>
        <item x="266"/>
        <item x="795"/>
        <item x="192"/>
        <item x="523"/>
        <item x="524"/>
        <item x="532"/>
        <item x="531"/>
        <item x="472"/>
        <item x="375"/>
        <item x="471"/>
        <item x="470"/>
        <item x="387"/>
        <item x="172"/>
        <item x="169"/>
        <item x="541"/>
        <item x="463"/>
        <item x="24"/>
        <item x="31"/>
        <item x="462"/>
        <item x="166"/>
        <item x="509"/>
        <item x="37"/>
        <item x="557"/>
        <item x="512"/>
        <item x="1090"/>
        <item x="254"/>
        <item x="377"/>
        <item x="376"/>
        <item x="934"/>
        <item x="1021"/>
        <item x="921"/>
        <item x="100"/>
        <item x="1006"/>
        <item x="923"/>
        <item x="830"/>
        <item x="422"/>
        <item x="605"/>
        <item x="259"/>
        <item x="802"/>
        <item x="354"/>
        <item x="214"/>
        <item x="224"/>
        <item x="961"/>
        <item x="892"/>
        <item x="372"/>
        <item x="293"/>
        <item x="398"/>
        <item x="494"/>
        <item x="570"/>
        <item x="850"/>
        <item x="229"/>
        <item x="865"/>
        <item x="771"/>
        <item x="1010"/>
        <item x="105"/>
        <item x="1107"/>
        <item x="350"/>
        <item x="1056"/>
        <item x="1012"/>
        <item x="406"/>
        <item x="402"/>
        <item x="405"/>
        <item x="403"/>
        <item x="401"/>
        <item x="400"/>
        <item x="731"/>
        <item x="268"/>
        <item x="366"/>
        <item x="144"/>
        <item x="263"/>
        <item x="305"/>
        <item x="633"/>
        <item x="255"/>
        <item x="537"/>
        <item x="827"/>
        <item x="573"/>
        <item x="705"/>
        <item x="1000"/>
        <item x="58"/>
        <item x="616"/>
        <item x="228"/>
        <item x="287"/>
        <item x="282"/>
        <item x="355"/>
        <item x="419"/>
        <item x="427"/>
        <item x="451"/>
        <item x="567"/>
        <item x="706"/>
        <item x="1044"/>
        <item x="23"/>
        <item x="101"/>
        <item x="761"/>
        <item x="1019"/>
        <item x="839"/>
        <item x="1118"/>
        <item x="624"/>
        <item x="821"/>
        <item x="1046"/>
        <item x="569"/>
        <item x="737"/>
        <item x="95"/>
        <item x="1088"/>
        <item x="1007"/>
        <item x="1008"/>
        <item x="294"/>
        <item x="1038"/>
        <item x="957"/>
        <item x="877"/>
        <item x="670"/>
        <item x="196"/>
        <item x="574"/>
        <item x="833"/>
        <item x="297"/>
        <item x="650"/>
        <item x="458"/>
        <item x="1039"/>
        <item x="447"/>
        <item x="750"/>
        <item x="1062"/>
        <item x="1003"/>
        <item x="1101"/>
        <item x="473"/>
        <item x="1074"/>
        <item x="984"/>
        <item x="655"/>
        <item x="1025"/>
        <item x="781"/>
        <item x="1045"/>
        <item x="760"/>
        <item x="701"/>
        <item x="756"/>
        <item x="871"/>
        <item x="211"/>
        <item x="298"/>
        <item x="591"/>
        <item x="265"/>
        <item x="985"/>
        <item x="879"/>
        <item x="864"/>
        <item x="999"/>
        <item x="998"/>
        <item x="535"/>
        <item x="299"/>
        <item x="137"/>
        <item x="631"/>
        <item x="723"/>
        <item x="835"/>
        <item x="922"/>
        <item x="384"/>
        <item x="801"/>
        <item x="831"/>
        <item x="1080"/>
        <item x="590"/>
        <item x="407"/>
        <item x="127"/>
        <item x="520"/>
        <item x="862"/>
        <item x="817"/>
        <item x="332"/>
        <item x="510"/>
        <item x="1069"/>
        <item x="3"/>
        <item x="161"/>
        <item x="17"/>
        <item x="589"/>
        <item x="83"/>
        <item x="110"/>
        <item x="123"/>
        <item x="79"/>
        <item x="180"/>
        <item x="4"/>
        <item x="182"/>
        <item x="119"/>
        <item x="188"/>
        <item x="41"/>
        <item x="411"/>
        <item x="386"/>
        <item x="700"/>
        <item x="446"/>
        <item x="834"/>
        <item x="1081"/>
        <item x="1108"/>
        <item x="205"/>
        <item x="626"/>
        <item x="751"/>
        <item x="90"/>
        <item x="684"/>
        <item x="64"/>
        <item x="816"/>
        <item x="62"/>
        <item x="752"/>
        <item x="486"/>
        <item x="301"/>
        <item x="870"/>
        <item x="383"/>
        <item x="809"/>
        <item x="564"/>
        <item x="565"/>
        <item x="593"/>
        <item x="818"/>
        <item x="481"/>
        <item x="890"/>
        <item x="925"/>
        <item x="628"/>
        <item x="777"/>
        <item x="469"/>
        <item x="440"/>
        <item x="456"/>
        <item x="563"/>
        <item x="811"/>
        <item x="697"/>
        <item x="534"/>
        <item x="931"/>
        <item x="429"/>
        <item x="518"/>
        <item x="692"/>
        <item x="642"/>
        <item x="353"/>
        <item x="249"/>
        <item x="140"/>
        <item x="174"/>
        <item x="189"/>
        <item x="555"/>
        <item x="16"/>
        <item x="177"/>
        <item x="819"/>
        <item x="1106"/>
        <item x="1095"/>
        <item x="474"/>
        <item x="711"/>
        <item x="1100"/>
        <item x="278"/>
        <item x="989"/>
        <item x="682"/>
        <item x="546"/>
        <item x="584"/>
        <item x="1017"/>
        <item x="941"/>
        <item x="746"/>
        <item x="967"/>
        <item x="431"/>
        <item x="733"/>
        <item x="707"/>
        <item x="1028"/>
        <item x="869"/>
        <item x="1020"/>
        <item x="1098"/>
        <item x="942"/>
        <item x="907"/>
        <item x="553"/>
        <item x="1031"/>
        <item x="814"/>
        <item x="561"/>
        <item x="679"/>
        <item x="562"/>
        <item x="880"/>
        <item x="920"/>
        <item x="1022"/>
        <item x="990"/>
        <item x="713"/>
        <item x="712"/>
        <item x="505"/>
        <item x="987"/>
        <item x="1071"/>
        <item x="800"/>
        <item x="466"/>
        <item x="646"/>
        <item x="237"/>
        <item x="1037"/>
        <item x="1119"/>
        <item x="208"/>
        <item x="173"/>
        <item x="233"/>
        <item x="186"/>
        <item x="11"/>
        <item x="34"/>
        <item x="89"/>
        <item x="580"/>
        <item x="70"/>
        <item x="222"/>
        <item x="33"/>
        <item x="65"/>
        <item x="324"/>
        <item x="66"/>
        <item x="213"/>
        <item x="77"/>
        <item x="758"/>
        <item x="370"/>
        <item x="1077"/>
        <item x="167"/>
        <item x="776"/>
        <item x="165"/>
        <item x="206"/>
        <item x="736"/>
        <item x="805"/>
        <item x="556"/>
        <item x="270"/>
        <item x="102"/>
        <item x="147"/>
        <item x="18"/>
        <item x="15"/>
        <item x="269"/>
        <item x="343"/>
        <item x="103"/>
        <item x="30"/>
        <item x="112"/>
        <item x="155"/>
        <item x="209"/>
        <item x="44"/>
        <item x="339"/>
        <item x="71"/>
        <item x="940"/>
        <item x="153"/>
        <item x="1041"/>
        <item x="158"/>
        <item x="170"/>
        <item x="939"/>
        <item x="99"/>
        <item x="67"/>
        <item x="621"/>
        <item x="866"/>
        <item x="867"/>
        <item x="592"/>
        <item x="296"/>
        <item x="927"/>
        <item x="1115"/>
        <item x="654"/>
        <item x="724"/>
        <item x="284"/>
        <item x="1083"/>
        <item x="482"/>
        <item x="513"/>
        <item x="514"/>
        <item x="968"/>
        <item x="336"/>
        <item x="838"/>
        <item x="837"/>
        <item x="251"/>
        <item x="908"/>
        <item x="669"/>
        <item x="797"/>
        <item x="973"/>
        <item x="611"/>
        <item x="135"/>
        <item x="118"/>
        <item x="389"/>
        <item x="247"/>
        <item x="178"/>
        <item x="183"/>
        <item x="218"/>
        <item x="517"/>
        <item x="219"/>
        <item x="86"/>
        <item x="111"/>
        <item x="88"/>
        <item x="21"/>
        <item x="22"/>
        <item x="455"/>
        <item x="367"/>
        <item x="528"/>
        <item x="461"/>
        <item x="441"/>
        <item x="810"/>
        <item x="289"/>
        <item x="436"/>
        <item x="808"/>
        <item x="974"/>
        <item x="1032"/>
        <item x="508"/>
        <item x="529"/>
        <item x="404"/>
        <item x="1011"/>
        <item x="1005"/>
        <item x="1009"/>
        <item x="672"/>
        <item x="676"/>
        <item x="1004"/>
        <item x="673"/>
        <item x="485"/>
        <item x="530"/>
        <item x="902"/>
        <item x="515"/>
        <item x="51"/>
        <item x="826"/>
        <item x="822"/>
        <item x="380"/>
        <item x="732"/>
        <item x="272"/>
        <item x="344"/>
        <item x="878"/>
        <item x="545"/>
        <item x="414"/>
        <item x="888"/>
        <item x="789"/>
        <item x="832"/>
        <item x="519"/>
        <item x="379"/>
        <item x="252"/>
        <item x="162"/>
        <item x="217"/>
        <item x="886"/>
        <item x="930"/>
        <item x="928"/>
        <item x="929"/>
        <item x="1055"/>
        <item x="674"/>
        <item x="786"/>
        <item x="798"/>
        <item x="796"/>
        <item x="1060"/>
        <item x="1059"/>
        <item x="881"/>
        <item x="829"/>
        <item x="763"/>
        <item x="1120"/>
        <item x="689"/>
        <item x="803"/>
        <item x="1085"/>
        <item x="132"/>
        <item x="117"/>
        <item x="823"/>
        <item x="522"/>
        <item x="976"/>
        <item x="424"/>
        <item x="434"/>
        <item x="1116"/>
        <item x="641"/>
        <item x="1109"/>
        <item x="566"/>
        <item x="729"/>
        <item x="203"/>
        <item x="849"/>
        <item x="846"/>
        <item x="582"/>
        <item x="714"/>
        <item x="913"/>
        <item x="342"/>
        <item x="694"/>
        <item x="695"/>
        <item x="568"/>
        <item x="649"/>
        <item x="614"/>
        <item x="149"/>
        <item x="847"/>
        <item x="540"/>
        <item x="1097"/>
        <item x="1002"/>
        <item x="1070"/>
        <item x="904"/>
        <item x="933"/>
        <item x="647"/>
        <item x="778"/>
        <item x="648"/>
        <item x="150"/>
        <item x="13"/>
        <item x="551"/>
        <item x="5"/>
        <item x="979"/>
        <item x="926"/>
        <item x="303"/>
        <item x="148"/>
        <item x="190"/>
        <item x="371"/>
        <item x="583"/>
        <item x="552"/>
        <item x="1073"/>
        <item x="859"/>
        <item x="861"/>
        <item x="467"/>
        <item x="686"/>
        <item x="709"/>
        <item x="464"/>
        <item x="1063"/>
        <item x="977"/>
        <item x="943"/>
        <item x="193"/>
        <item x="1061"/>
        <item x="665"/>
        <item x="292"/>
        <item x="273"/>
        <item x="828"/>
        <item x="1029"/>
        <item x="784"/>
        <item x="620"/>
        <item x="365"/>
        <item x="807"/>
        <item x="283"/>
        <item x="484"/>
        <item x="533"/>
        <item x="919"/>
        <item x="825"/>
        <item x="944"/>
        <item x="721"/>
        <item x="891"/>
        <item x="719"/>
        <item x="507"/>
        <item x="895"/>
        <item x="483"/>
        <item x="716"/>
        <item x="962"/>
        <item x="775"/>
        <item x="248"/>
        <item x="671"/>
        <item x="49"/>
        <item x="47"/>
        <item x="91"/>
        <item x="949"/>
        <item x="413"/>
        <item x="609"/>
        <item x="936"/>
        <item x="1050"/>
        <item x="914"/>
        <item x="288"/>
        <item x="938"/>
        <item x="290"/>
        <item x="338"/>
        <item x="747"/>
        <item x="185"/>
        <item x="60"/>
        <item x="242"/>
        <item x="201"/>
        <item x="262"/>
        <item x="225"/>
        <item x="1068"/>
        <item x="945"/>
        <item x="392"/>
        <item x="982"/>
        <item x="696"/>
        <item x="356"/>
        <item x="1121"/>
        <item x="897"/>
        <item x="1113"/>
        <item x="645"/>
        <item x="607"/>
        <item x="554"/>
        <item x="232"/>
        <item x="335"/>
        <item x="622"/>
        <item x="640"/>
        <item x="487"/>
        <item x="680"/>
        <item x="627"/>
        <item x="432"/>
        <item x="191"/>
        <item x="277"/>
        <item x="900"/>
        <item x="538"/>
        <item x="954"/>
        <item x="637"/>
        <item x="130"/>
        <item x="843"/>
        <item x="1013"/>
        <item x="910"/>
        <item x="691"/>
        <item x="916"/>
        <item x="667"/>
        <item x="477"/>
        <item x="175"/>
        <item x="617"/>
        <item x="1035"/>
        <item x="656"/>
        <item x="363"/>
        <item x="969"/>
        <item x="399"/>
        <item x="480"/>
        <item x="328"/>
        <item x="345"/>
        <item x="221"/>
        <item x="63"/>
        <item x="286"/>
        <item x="156"/>
        <item x="313"/>
        <item x="1"/>
        <item x="417"/>
        <item x="32"/>
        <item x="45"/>
        <item x="106"/>
        <item x="543"/>
        <item x="743"/>
        <item x="14"/>
        <item x="12"/>
        <item x="951"/>
        <item x="1057"/>
        <item x="575"/>
        <item x="600"/>
        <item x="660"/>
        <item x="579"/>
        <item x="657"/>
        <item x="594"/>
        <item x="710"/>
        <item x="439"/>
        <item x="412"/>
        <item x="560"/>
        <item x="504"/>
        <item x="50"/>
        <item x="497"/>
        <item x="368"/>
        <item x="853"/>
        <item x="19"/>
        <item x="246"/>
        <item x="498"/>
        <item x="307"/>
        <item x="52"/>
        <item x="92"/>
        <item x="493"/>
        <item x="53"/>
        <item x="601"/>
        <item x="250"/>
        <item x="1091"/>
        <item x="449"/>
        <item x="804"/>
        <item x="690"/>
        <item x="662"/>
        <item x="275"/>
        <item x="1051"/>
        <item x="536"/>
        <item x="1104"/>
        <item x="1030"/>
        <item x="1054"/>
        <item x="1053"/>
        <item x="1064"/>
        <item x="329"/>
        <item x="330"/>
        <item x="239"/>
        <item x="1105"/>
        <item x="1016"/>
        <item x="271"/>
        <item x="445"/>
        <item x="659"/>
        <item x="327"/>
        <item x="285"/>
        <item x="981"/>
        <item x="687"/>
        <item x="873"/>
        <item x="1018"/>
        <item x="415"/>
        <item x="1047"/>
        <item x="1001"/>
        <item x="872"/>
        <item x="194"/>
        <item x="1096"/>
        <item x="1117"/>
        <item x="840"/>
        <item x="38"/>
        <item x="978"/>
        <item x="1036"/>
        <item x="917"/>
        <item x="757"/>
        <item x="980"/>
        <item x="1014"/>
        <item x="276"/>
        <item x="109"/>
        <item x="1093"/>
        <item x="842"/>
        <item x="258"/>
        <item x="937"/>
        <item x="658"/>
        <item x="630"/>
        <item x="1026"/>
        <item x="391"/>
        <item x="312"/>
        <item x="653"/>
        <item x="576"/>
        <item x="280"/>
        <item x="730"/>
        <item x="958"/>
        <item x="378"/>
        <item x="894"/>
        <item x="253"/>
        <item x="495"/>
        <item x="425"/>
        <item x="681"/>
        <item x="799"/>
        <item x="318"/>
        <item x="742"/>
        <item x="521"/>
        <item x="234"/>
        <item x="321"/>
        <item x="972"/>
        <item x="320"/>
        <item x="257"/>
        <item x="443"/>
        <item x="699"/>
        <item x="442"/>
        <item x="632"/>
        <item x="430"/>
        <item x="418"/>
        <item x="450"/>
        <item x="539"/>
        <item x="348"/>
        <item x="1042"/>
        <item x="612"/>
        <item x="613"/>
        <item x="618"/>
        <item x="1043"/>
        <item x="1092"/>
        <item x="90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9" showAll="0"/>
    <pivotField showAll="0"/>
    <pivotField showAll="0"/>
    <pivotField showAll="0"/>
    <pivotField dataField="1" showAll="0"/>
    <pivotField numFmtId="165" showAll="0" defaultSubtotal="0"/>
    <pivotField showAll="0"/>
    <pivotField showAll="0"/>
    <pivotField showAll="0"/>
    <pivotField showAll="0"/>
    <pivotField showAll="0"/>
    <pivotField showAll="0"/>
    <pivotField showAll="0"/>
    <pivotField showAll="0"/>
  </pivotFields>
  <rowFields count="1">
    <field x="2"/>
  </rowFields>
  <rowItems count="2">
    <i>
      <x v="158"/>
    </i>
    <i t="grand">
      <x/>
    </i>
  </rowItems>
  <colItems count="1">
    <i/>
  </colItems>
  <dataFields count="1">
    <dataField name="Highest Review" fld="12" baseField="2" baseItem="158" numFmtId="3"/>
  </dataFields>
  <pivotTableStyleInfo name="PivotStyleLight16" showRowHeaders="1" showColHeaders="1" showRowStripes="0" showColStripes="0" showLastColumn="1"/>
  <filters count="1">
    <filter fld="2"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Price Bucket">
  <location ref="G29:H33" firstHeaderRow="1" firstDataRow="1" firstDataCol="1"/>
  <pivotFields count="22">
    <pivotField showAll="0"/>
    <pivotField showAll="0"/>
    <pivotField dataField="1" showAll="0"/>
    <pivotField showAll="0"/>
    <pivotField showAll="0"/>
    <pivotField axis="axisRow" showAll="0">
      <items count="4">
        <item x="1"/>
        <item x="2"/>
        <item x="0"/>
        <item t="default"/>
      </items>
    </pivotField>
    <pivotField showAll="0"/>
    <pivotField showAll="0"/>
    <pivotField numFmtId="9" showAll="0"/>
    <pivotField showAll="0"/>
    <pivotField showAll="0"/>
    <pivotField showAll="0"/>
    <pivotField showAll="0"/>
    <pivotField numFmtId="165" showAll="0" defaultSubtotal="0"/>
    <pivotField showAll="0"/>
    <pivotField showAll="0"/>
    <pivotField showAl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duct_Name" fld="2" subtotal="count" baseField="5" baseItem="0"/>
  </dataFields>
  <chartFormats count="4">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5" count="1" selected="0">
            <x v="0"/>
          </reference>
        </references>
      </pivotArea>
    </chartFormat>
    <chartFormat chart="3" format="3">
      <pivotArea type="data" outline="0" fieldPosition="0">
        <references count="2">
          <reference field="4294967294" count="1" selected="0">
            <x v="0"/>
          </reference>
          <reference field="5" count="1" selected="0">
            <x v="1"/>
          </reference>
        </references>
      </pivotArea>
    </chartFormat>
    <chartFormat chart="3" format="4">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rowHeaderCaption="Category">
  <location ref="D16:F26" firstHeaderRow="0" firstDataRow="1" firstDataCol="1"/>
  <pivotFields count="22">
    <pivotField showAll="0"/>
    <pivotField showAll="0"/>
    <pivotField showAll="0"/>
    <pivotField axis="axisRow" showAll="0">
      <items count="10">
        <item x="8"/>
        <item x="0"/>
        <item x="1"/>
        <item x="6"/>
        <item x="2"/>
        <item x="7"/>
        <item x="5"/>
        <item x="3"/>
        <item x="4"/>
        <item t="default"/>
      </items>
    </pivotField>
    <pivotField dataField="1" showAll="0"/>
    <pivotField showAll="0"/>
    <pivotField dataField="1" showAll="0"/>
    <pivotField showAll="0"/>
    <pivotField numFmtId="9" showAll="0"/>
    <pivotField showAll="0"/>
    <pivotField showAll="0"/>
    <pivotField showAll="0"/>
    <pivotField showAll="0"/>
    <pivotField numFmtId="165" showAll="0" defaultSubtota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6" subtotal="average" baseField="3" baseItem="0" numFmtId="4"/>
    <dataField name="Average of discounted_price" fld="4" subtotal="average" baseField="3" baseItem="0" numFmtId="4"/>
  </dataFields>
  <chartFormats count="2">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rowHeaderCaption="Discount Bucket">
  <location ref="G42:H53" firstHeaderRow="1" firstDataRow="1" firstDataCol="1"/>
  <pivotFields count="22">
    <pivotField showAll="0"/>
    <pivotField showAll="0"/>
    <pivotField showAll="0"/>
    <pivotField showAll="0"/>
    <pivotField showAll="0"/>
    <pivotField showAll="0"/>
    <pivotField showAll="0"/>
    <pivotField showAll="0"/>
    <pivotField numFmtId="9" showAll="0"/>
    <pivotField axis="axisRow" showAll="0">
      <items count="11">
        <item x="6"/>
        <item x="2"/>
        <item x="3"/>
        <item x="4"/>
        <item x="1"/>
        <item x="0"/>
        <item x="7"/>
        <item x="5"/>
        <item x="8"/>
        <item x="9"/>
        <item t="default"/>
      </items>
    </pivotField>
    <pivotField showAll="0"/>
    <pivotField dataField="1" showAll="0"/>
    <pivotField showAll="0"/>
    <pivotField numFmtId="165" showAll="0" defaultSubtotal="0"/>
    <pivotField showAll="0"/>
    <pivotField showAll="0"/>
    <pivotField showAll="0"/>
    <pivotField showAll="0"/>
    <pivotField showAll="0"/>
    <pivotField showAll="0"/>
    <pivotField showAll="0"/>
    <pivotField showAll="0"/>
  </pivotFields>
  <rowFields count="1">
    <field x="9"/>
  </rowFields>
  <rowItems count="11">
    <i>
      <x/>
    </i>
    <i>
      <x v="1"/>
    </i>
    <i>
      <x v="2"/>
    </i>
    <i>
      <x v="3"/>
    </i>
    <i>
      <x v="4"/>
    </i>
    <i>
      <x v="5"/>
    </i>
    <i>
      <x v="6"/>
    </i>
    <i>
      <x v="7"/>
    </i>
    <i>
      <x v="8"/>
    </i>
    <i>
      <x v="9"/>
    </i>
    <i t="grand">
      <x/>
    </i>
  </rowItems>
  <colItems count="1">
    <i/>
  </colItems>
  <dataFields count="1">
    <dataField name="Average of rating" fld="11" subtotal="average" baseField="9" baseItem="0" numFmtId="2"/>
  </dataFields>
  <chartFormats count="1">
    <chartFormat chart="1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le2" displayName="Table2" ref="A1:W1466" totalsRowShown="0">
  <autoFilter ref="A1:W1466">
    <filterColumn colId="13">
      <customFilters>
        <customFilter operator="lessThan" val="1000"/>
      </customFilters>
    </filterColumn>
  </autoFilter>
  <sortState ref="A2:V1466">
    <sortCondition ref="A2"/>
  </sortState>
  <tableColumns count="23">
    <tableColumn id="1" name="product_id"/>
    <tableColumn id="18" name="Product_Name" dataDxfId="13"/>
    <tableColumn id="9" name="Product Name Summarized" dataDxfId="12"/>
    <tableColumn id="23" name="Product Name" dataDxfId="0">
      <calculatedColumnFormula>CONCATENATE(Table2[[#This Row],[Product Name Summarized]]&amp; "…")</calculatedColumnFormula>
    </tableColumn>
    <tableColumn id="17" name="Category2" dataDxfId="11"/>
    <tableColumn id="4" name="discounted_price" dataDxfId="10"/>
    <tableColumn id="19" name="Price_Bucket" dataDxfId="9">
      <calculatedColumnFormula>IF(Table2[[#This Row],[discounted_price]]&lt;200,"&lt;₹200",IF(Table2[[#This Row],[discounted_price]]&lt;=500, "₹200-₹500","&gt;₹500"))</calculatedColumnFormula>
    </tableColumn>
    <tableColumn id="5" name="actual_price" dataDxfId="8"/>
    <tableColumn id="2" name="Revenue" dataDxfId="7">
      <calculatedColumnFormula>Table2[[#This Row],[discounted_price]]*Table2[[#This Row],[actual_price]]</calculatedColumnFormula>
    </tableColumn>
    <tableColumn id="6" name="discount_percentage" dataDxfId="6"/>
    <tableColumn id="21" name="Discount_Bucket" dataDxfId="5">
      <calculatedColumnFormula>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calculatedColumnFormula>
    </tableColumn>
    <tableColumn id="3" name="Discount &gt;= 50%" dataDxfId="4">
      <calculatedColumnFormula>IF(Table2[[#This Row],[discount_percentage]]&gt;=50%,"yes","no")</calculatedColumnFormula>
    </tableColumn>
    <tableColumn id="7" name="rating"/>
    <tableColumn id="8" name="rating_count" dataDxfId="3" dataCellStyle="Comma"/>
    <tableColumn id="22" name="Product By Review/Rating" dataDxfId="2" dataCellStyle="Comma">
      <calculatedColumnFormula>Table2[[#This Row],[rating]]+(Table2[[#This Row],[rating_count]]/1000)</calculatedColumnFormula>
    </tableColumn>
    <tableColumn id="20" name="About_product2" dataDxfId="1"/>
    <tableColumn id="10" name="user_id"/>
    <tableColumn id="11" name="user_name"/>
    <tableColumn id="12" name="review_id"/>
    <tableColumn id="13" name="review_title"/>
    <tableColumn id="14" name="review_content"/>
    <tableColumn id="15" name="img_link"/>
    <tableColumn id="16"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workbookViewId="0">
      <selection activeCell="C27" sqref="C27"/>
    </sheetView>
  </sheetViews>
  <sheetFormatPr defaultColWidth="11.5546875" defaultRowHeight="15"/>
  <cols>
    <col min="8" max="8" width="11.44140625" style="4" bestFit="1" customWidth="1"/>
  </cols>
  <sheetData>
    <row r="1" spans="1:16">
      <c r="A1" t="s">
        <v>0</v>
      </c>
      <c r="B1" t="s">
        <v>1</v>
      </c>
      <c r="C1" t="s">
        <v>2</v>
      </c>
      <c r="D1" t="s">
        <v>3</v>
      </c>
      <c r="E1" t="s">
        <v>4</v>
      </c>
      <c r="F1" t="s">
        <v>5</v>
      </c>
      <c r="G1" t="s">
        <v>6</v>
      </c>
      <c r="H1" s="4" t="s">
        <v>7</v>
      </c>
      <c r="I1" t="s">
        <v>8</v>
      </c>
      <c r="J1" t="s">
        <v>9</v>
      </c>
      <c r="K1" t="s">
        <v>10</v>
      </c>
      <c r="L1" t="s">
        <v>11</v>
      </c>
      <c r="M1" t="s">
        <v>12</v>
      </c>
      <c r="N1" t="s">
        <v>13</v>
      </c>
      <c r="O1" t="s">
        <v>14</v>
      </c>
      <c r="P1" t="s">
        <v>15</v>
      </c>
    </row>
    <row r="2" spans="1:16">
      <c r="A2" t="s">
        <v>16</v>
      </c>
      <c r="B2" t="s">
        <v>17</v>
      </c>
      <c r="C2" t="s">
        <v>18</v>
      </c>
      <c r="D2">
        <v>399</v>
      </c>
      <c r="E2" s="2">
        <v>1099</v>
      </c>
      <c r="F2" s="1">
        <v>0.64</v>
      </c>
      <c r="G2">
        <v>4.2</v>
      </c>
      <c r="H2" s="4">
        <v>24269</v>
      </c>
      <c r="I2" t="s">
        <v>19</v>
      </c>
      <c r="J2" t="s">
        <v>20</v>
      </c>
      <c r="K2" t="s">
        <v>21</v>
      </c>
      <c r="L2" t="s">
        <v>22</v>
      </c>
      <c r="M2" t="s">
        <v>23</v>
      </c>
      <c r="N2" t="s">
        <v>24</v>
      </c>
      <c r="O2" t="s">
        <v>25</v>
      </c>
      <c r="P2" t="s">
        <v>26</v>
      </c>
    </row>
    <row r="3" spans="1:16">
      <c r="A3" t="s">
        <v>27</v>
      </c>
      <c r="B3" t="s">
        <v>28</v>
      </c>
      <c r="C3" t="s">
        <v>18</v>
      </c>
      <c r="D3">
        <v>199</v>
      </c>
      <c r="E3">
        <v>349</v>
      </c>
      <c r="F3" s="1">
        <v>0.43</v>
      </c>
      <c r="G3">
        <v>4</v>
      </c>
      <c r="H3" s="4">
        <v>43994</v>
      </c>
      <c r="I3" t="s">
        <v>29</v>
      </c>
      <c r="J3" t="s">
        <v>30</v>
      </c>
      <c r="K3" t="s">
        <v>31</v>
      </c>
      <c r="L3" t="s">
        <v>32</v>
      </c>
      <c r="M3" t="s">
        <v>33</v>
      </c>
      <c r="N3" t="s">
        <v>34</v>
      </c>
      <c r="O3" t="s">
        <v>35</v>
      </c>
      <c r="P3" t="s">
        <v>36</v>
      </c>
    </row>
    <row r="4" spans="1:16">
      <c r="A4" t="s">
        <v>37</v>
      </c>
      <c r="B4" t="s">
        <v>38</v>
      </c>
      <c r="C4" t="s">
        <v>18</v>
      </c>
      <c r="D4">
        <v>199</v>
      </c>
      <c r="E4" s="2">
        <v>1899</v>
      </c>
      <c r="F4" s="1">
        <v>0.9</v>
      </c>
      <c r="G4">
        <v>3.9</v>
      </c>
      <c r="H4" s="4">
        <v>7928</v>
      </c>
      <c r="I4" t="s">
        <v>39</v>
      </c>
      <c r="J4" t="s">
        <v>40</v>
      </c>
      <c r="K4" t="s">
        <v>41</v>
      </c>
      <c r="L4" t="s">
        <v>42</v>
      </c>
      <c r="M4" t="s">
        <v>43</v>
      </c>
      <c r="N4" t="s">
        <v>44</v>
      </c>
      <c r="O4" t="s">
        <v>45</v>
      </c>
      <c r="P4" t="s">
        <v>46</v>
      </c>
    </row>
    <row r="5" spans="1:16">
      <c r="A5" t="s">
        <v>47</v>
      </c>
      <c r="B5" t="s">
        <v>48</v>
      </c>
      <c r="C5" t="s">
        <v>18</v>
      </c>
      <c r="D5">
        <v>329</v>
      </c>
      <c r="E5">
        <v>699</v>
      </c>
      <c r="F5" s="1">
        <v>0.53</v>
      </c>
      <c r="G5">
        <v>4.2</v>
      </c>
      <c r="H5" s="4">
        <v>94363</v>
      </c>
      <c r="I5" t="s">
        <v>49</v>
      </c>
      <c r="J5" t="s">
        <v>50</v>
      </c>
      <c r="K5" t="s">
        <v>51</v>
      </c>
      <c r="L5" t="s">
        <v>52</v>
      </c>
      <c r="M5" t="s">
        <v>53</v>
      </c>
      <c r="N5" t="s">
        <v>54</v>
      </c>
      <c r="O5" t="s">
        <v>55</v>
      </c>
      <c r="P5" t="s">
        <v>56</v>
      </c>
    </row>
    <row r="6" spans="1:16">
      <c r="A6" t="s">
        <v>57</v>
      </c>
      <c r="B6" t="s">
        <v>58</v>
      </c>
      <c r="C6" t="s">
        <v>18</v>
      </c>
      <c r="D6">
        <v>154</v>
      </c>
      <c r="E6">
        <v>399</v>
      </c>
      <c r="F6" s="1">
        <v>0.61</v>
      </c>
      <c r="G6">
        <v>4.2</v>
      </c>
      <c r="H6" s="4">
        <v>16905</v>
      </c>
      <c r="I6" t="s">
        <v>59</v>
      </c>
      <c r="J6" t="s">
        <v>60</v>
      </c>
      <c r="K6" t="s">
        <v>61</v>
      </c>
      <c r="L6" t="s">
        <v>62</v>
      </c>
      <c r="M6" t="s">
        <v>63</v>
      </c>
      <c r="N6" t="s">
        <v>13023</v>
      </c>
      <c r="O6" t="s">
        <v>64</v>
      </c>
      <c r="P6" t="s">
        <v>65</v>
      </c>
    </row>
    <row r="7" spans="1:16">
      <c r="A7" t="s">
        <v>66</v>
      </c>
      <c r="B7" t="s">
        <v>67</v>
      </c>
      <c r="C7" t="s">
        <v>18</v>
      </c>
      <c r="D7">
        <v>149</v>
      </c>
      <c r="E7" s="2">
        <v>1000</v>
      </c>
      <c r="F7" s="1">
        <v>0.85</v>
      </c>
      <c r="G7">
        <v>3.9</v>
      </c>
      <c r="H7" s="4">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c r="A9" t="s">
        <v>86</v>
      </c>
      <c r="B9" t="s">
        <v>87</v>
      </c>
      <c r="C9" t="s">
        <v>18</v>
      </c>
      <c r="D9">
        <v>229</v>
      </c>
      <c r="E9">
        <v>299</v>
      </c>
      <c r="F9" s="1">
        <v>0.23</v>
      </c>
      <c r="G9">
        <v>4.3</v>
      </c>
      <c r="H9" s="4">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69"/>
  <sheetViews>
    <sheetView showGridLines="0" showRowColHeaders="0" topLeftCell="A39" workbookViewId="0">
      <selection activeCell="F62" sqref="F62"/>
    </sheetView>
  </sheetViews>
  <sheetFormatPr defaultRowHeight="15"/>
  <cols>
    <col min="1" max="1" width="17.5546875" customWidth="1"/>
    <col min="2" max="2" width="14.33203125" customWidth="1"/>
    <col min="4" max="4" width="20.6640625" customWidth="1"/>
    <col min="5" max="5" width="21.109375" customWidth="1"/>
    <col min="6" max="6" width="25.77734375" bestFit="1" customWidth="1"/>
    <col min="7" max="7" width="20.6640625" customWidth="1"/>
    <col min="8" max="8" width="12.33203125" customWidth="1"/>
  </cols>
  <sheetData>
    <row r="3" spans="1:8">
      <c r="A3" s="5" t="s">
        <v>16748</v>
      </c>
      <c r="B3" t="s">
        <v>16718</v>
      </c>
      <c r="D3" s="5" t="s">
        <v>16748</v>
      </c>
      <c r="E3" t="s">
        <v>16719</v>
      </c>
    </row>
    <row r="4" spans="1:8">
      <c r="A4" s="6" t="s">
        <v>15589</v>
      </c>
      <c r="B4" s="8">
        <v>0.42</v>
      </c>
      <c r="D4" s="6" t="s">
        <v>15589</v>
      </c>
      <c r="E4" s="7">
        <v>1</v>
      </c>
      <c r="G4" s="6"/>
      <c r="H4" s="7"/>
    </row>
    <row r="5" spans="1:8">
      <c r="A5" s="6" t="s">
        <v>15582</v>
      </c>
      <c r="B5" s="8">
        <v>0.5402428256070646</v>
      </c>
      <c r="D5" s="6" t="s">
        <v>15582</v>
      </c>
      <c r="E5" s="7">
        <v>453</v>
      </c>
      <c r="G5" s="6"/>
      <c r="H5" s="7"/>
    </row>
    <row r="6" spans="1:8">
      <c r="A6" s="6" t="s">
        <v>15583</v>
      </c>
      <c r="B6" s="8">
        <v>0.50828897338403056</v>
      </c>
      <c r="D6" s="6" t="s">
        <v>15583</v>
      </c>
      <c r="E6" s="7">
        <v>526</v>
      </c>
      <c r="G6" s="6"/>
      <c r="H6" s="7"/>
    </row>
    <row r="7" spans="1:8">
      <c r="A7" s="6" t="s">
        <v>15590</v>
      </c>
      <c r="B7" s="8">
        <v>0.53</v>
      </c>
      <c r="D7" s="6" t="s">
        <v>15590</v>
      </c>
      <c r="E7" s="7">
        <v>1</v>
      </c>
      <c r="G7" s="6"/>
      <c r="H7" s="7"/>
    </row>
    <row r="8" spans="1:8">
      <c r="A8" s="6" t="s">
        <v>15586</v>
      </c>
      <c r="B8" s="8">
        <v>0.40120535714285727</v>
      </c>
      <c r="D8" s="6" t="s">
        <v>15586</v>
      </c>
      <c r="E8" s="7">
        <v>448</v>
      </c>
      <c r="G8" s="6"/>
      <c r="H8" s="7"/>
    </row>
    <row r="9" spans="1:8">
      <c r="A9" s="6" t="s">
        <v>15587</v>
      </c>
      <c r="B9" s="8">
        <v>0.57499999999999996</v>
      </c>
      <c r="D9" s="6" t="s">
        <v>15587</v>
      </c>
      <c r="E9" s="7">
        <v>2</v>
      </c>
      <c r="G9" s="6"/>
      <c r="H9" s="7"/>
    </row>
    <row r="10" spans="1:8">
      <c r="A10" s="6" t="s">
        <v>15584</v>
      </c>
      <c r="B10" s="8">
        <v>0.45999999999999996</v>
      </c>
      <c r="D10" s="6" t="s">
        <v>15584</v>
      </c>
      <c r="E10" s="7">
        <v>2</v>
      </c>
      <c r="G10" s="6"/>
      <c r="H10" s="7"/>
    </row>
    <row r="11" spans="1:8">
      <c r="A11" s="6" t="s">
        <v>15585</v>
      </c>
      <c r="B11" s="8">
        <v>0.1235483870967742</v>
      </c>
      <c r="D11" s="6" t="s">
        <v>15585</v>
      </c>
      <c r="E11" s="7">
        <v>31</v>
      </c>
      <c r="G11" s="6"/>
      <c r="H11" s="7"/>
    </row>
    <row r="12" spans="1:8">
      <c r="A12" s="6" t="s">
        <v>15588</v>
      </c>
      <c r="B12" s="8">
        <v>0</v>
      </c>
      <c r="D12" s="6" t="s">
        <v>15588</v>
      </c>
      <c r="E12" s="7">
        <v>1</v>
      </c>
      <c r="G12" s="6"/>
      <c r="H12" s="7"/>
    </row>
    <row r="13" spans="1:8">
      <c r="A13" s="6" t="s">
        <v>16717</v>
      </c>
      <c r="B13" s="8">
        <v>0.47691467576791796</v>
      </c>
      <c r="D13" s="6" t="s">
        <v>16717</v>
      </c>
      <c r="E13" s="7">
        <v>1465</v>
      </c>
      <c r="G13" s="6"/>
      <c r="H13" s="7"/>
    </row>
    <row r="16" spans="1:8">
      <c r="A16" s="5" t="s">
        <v>16748</v>
      </c>
      <c r="B16" t="s">
        <v>16720</v>
      </c>
      <c r="D16" s="5" t="s">
        <v>16748</v>
      </c>
      <c r="E16" t="s">
        <v>16721</v>
      </c>
      <c r="F16" t="s">
        <v>16722</v>
      </c>
    </row>
    <row r="17" spans="1:8">
      <c r="A17" s="6" t="s">
        <v>15589</v>
      </c>
      <c r="B17" s="2">
        <v>1118</v>
      </c>
      <c r="D17" s="6" t="s">
        <v>15589</v>
      </c>
      <c r="E17" s="3">
        <v>4000</v>
      </c>
      <c r="F17" s="3">
        <v>2339</v>
      </c>
    </row>
    <row r="18" spans="1:8">
      <c r="A18" s="6" t="s">
        <v>15582</v>
      </c>
      <c r="B18" s="2">
        <v>7728689</v>
      </c>
      <c r="D18" s="6" t="s">
        <v>15582</v>
      </c>
      <c r="E18" s="3">
        <v>1683.6231346578368</v>
      </c>
      <c r="F18" s="3">
        <v>842.65037527593813</v>
      </c>
    </row>
    <row r="19" spans="1:8">
      <c r="A19" s="6" t="s">
        <v>15583</v>
      </c>
      <c r="B19" s="2">
        <v>15778848</v>
      </c>
      <c r="D19" s="6" t="s">
        <v>15583</v>
      </c>
      <c r="E19" s="3">
        <v>9880.1257142857139</v>
      </c>
      <c r="F19" s="3">
        <v>5965.88783269962</v>
      </c>
    </row>
    <row r="20" spans="1:8">
      <c r="A20" s="6" t="s">
        <v>15590</v>
      </c>
      <c r="B20" s="2">
        <v>3663</v>
      </c>
      <c r="D20" s="6" t="s">
        <v>15590</v>
      </c>
      <c r="E20" s="3">
        <v>1900</v>
      </c>
      <c r="F20" s="3">
        <v>899</v>
      </c>
    </row>
    <row r="21" spans="1:8">
      <c r="A21" s="6" t="s">
        <v>15586</v>
      </c>
      <c r="B21" s="2">
        <v>2991069</v>
      </c>
      <c r="D21" s="6" t="s">
        <v>15586</v>
      </c>
      <c r="E21" s="3">
        <v>4162.0736607142853</v>
      </c>
      <c r="F21" s="3">
        <v>2330.6156473214287</v>
      </c>
    </row>
    <row r="22" spans="1:8">
      <c r="A22" s="6" t="s">
        <v>15587</v>
      </c>
      <c r="B22" s="2">
        <v>8566</v>
      </c>
      <c r="D22" s="6" t="s">
        <v>15587</v>
      </c>
      <c r="E22" s="3">
        <v>799</v>
      </c>
      <c r="F22" s="3">
        <v>337</v>
      </c>
    </row>
    <row r="23" spans="1:8">
      <c r="A23" s="6" t="s">
        <v>15584</v>
      </c>
      <c r="B23" s="2">
        <v>88882</v>
      </c>
      <c r="D23" s="6" t="s">
        <v>15584</v>
      </c>
      <c r="E23" s="3">
        <v>1347</v>
      </c>
      <c r="F23" s="3">
        <v>638</v>
      </c>
    </row>
    <row r="24" spans="1:8">
      <c r="A24" s="6" t="s">
        <v>15585</v>
      </c>
      <c r="B24" s="2">
        <v>149675</v>
      </c>
      <c r="D24" s="6" t="s">
        <v>15585</v>
      </c>
      <c r="E24" s="3">
        <v>397.19354838709677</v>
      </c>
      <c r="F24" s="3">
        <v>301.58064516129031</v>
      </c>
    </row>
    <row r="25" spans="1:8">
      <c r="A25" s="6" t="s">
        <v>15588</v>
      </c>
      <c r="B25" s="2">
        <v>15867</v>
      </c>
      <c r="D25" s="6" t="s">
        <v>15588</v>
      </c>
      <c r="E25" s="3">
        <v>150</v>
      </c>
      <c r="F25" s="3">
        <v>150</v>
      </c>
    </row>
    <row r="26" spans="1:8">
      <c r="A26" s="6" t="s">
        <v>16717</v>
      </c>
      <c r="B26" s="2">
        <v>26766377</v>
      </c>
      <c r="D26" s="6" t="s">
        <v>16717</v>
      </c>
      <c r="E26" s="3">
        <v>5353.1497814207651</v>
      </c>
      <c r="F26" s="3">
        <v>3125.3108737201364</v>
      </c>
    </row>
    <row r="28" spans="1:8">
      <c r="A28" s="5" t="s">
        <v>16751</v>
      </c>
      <c r="B28" t="s">
        <v>16750</v>
      </c>
    </row>
    <row r="29" spans="1:8">
      <c r="A29" s="6">
        <v>0</v>
      </c>
      <c r="B29" s="7">
        <v>1</v>
      </c>
      <c r="D29" s="5" t="s">
        <v>16748</v>
      </c>
      <c r="E29" t="s">
        <v>16726</v>
      </c>
      <c r="G29" s="5" t="s">
        <v>16749</v>
      </c>
      <c r="H29" t="s">
        <v>16750</v>
      </c>
    </row>
    <row r="30" spans="1:8">
      <c r="A30" s="6">
        <v>2</v>
      </c>
      <c r="B30" s="7">
        <v>1</v>
      </c>
      <c r="D30" s="6" t="s">
        <v>15589</v>
      </c>
      <c r="E30" s="7">
        <v>1</v>
      </c>
      <c r="G30" s="6" t="s">
        <v>16728</v>
      </c>
      <c r="H30" s="7">
        <v>377</v>
      </c>
    </row>
    <row r="31" spans="1:8">
      <c r="A31" s="6">
        <v>2.2999999999999998</v>
      </c>
      <c r="B31" s="7">
        <v>1</v>
      </c>
      <c r="D31" s="6" t="s">
        <v>15582</v>
      </c>
      <c r="E31" s="7">
        <v>453</v>
      </c>
      <c r="G31" s="6" t="s">
        <v>16729</v>
      </c>
      <c r="H31" s="7">
        <v>199</v>
      </c>
    </row>
    <row r="32" spans="1:8">
      <c r="A32" s="6">
        <v>2.6</v>
      </c>
      <c r="B32" s="7">
        <v>1</v>
      </c>
      <c r="D32" s="6" t="s">
        <v>15583</v>
      </c>
      <c r="E32" s="7">
        <v>526</v>
      </c>
      <c r="G32" s="6" t="s">
        <v>16730</v>
      </c>
      <c r="H32" s="7">
        <v>889</v>
      </c>
    </row>
    <row r="33" spans="1:8">
      <c r="A33" s="6">
        <v>2.8</v>
      </c>
      <c r="B33" s="7">
        <v>2</v>
      </c>
      <c r="D33" s="6" t="s">
        <v>15590</v>
      </c>
      <c r="E33" s="7">
        <v>1</v>
      </c>
      <c r="G33" s="6" t="s">
        <v>16717</v>
      </c>
      <c r="H33" s="7">
        <v>1465</v>
      </c>
    </row>
    <row r="34" spans="1:8">
      <c r="A34" s="6">
        <v>2.9</v>
      </c>
      <c r="B34" s="7">
        <v>1</v>
      </c>
      <c r="D34" s="6" t="s">
        <v>15586</v>
      </c>
      <c r="E34" s="7">
        <v>448</v>
      </c>
    </row>
    <row r="35" spans="1:8">
      <c r="A35" s="6">
        <v>3</v>
      </c>
      <c r="B35" s="7">
        <v>4</v>
      </c>
      <c r="D35" s="6" t="s">
        <v>15587</v>
      </c>
      <c r="E35" s="7">
        <v>2</v>
      </c>
    </row>
    <row r="36" spans="1:8">
      <c r="A36" s="6">
        <v>3.1</v>
      </c>
      <c r="B36" s="7">
        <v>4</v>
      </c>
      <c r="D36" s="6" t="s">
        <v>15584</v>
      </c>
      <c r="E36" s="7">
        <v>2</v>
      </c>
    </row>
    <row r="37" spans="1:8">
      <c r="A37" s="6">
        <v>3.2</v>
      </c>
      <c r="B37" s="7">
        <v>2</v>
      </c>
      <c r="D37" s="6" t="s">
        <v>15585</v>
      </c>
      <c r="E37" s="7">
        <v>31</v>
      </c>
    </row>
    <row r="38" spans="1:8">
      <c r="A38" s="6">
        <v>3.3</v>
      </c>
      <c r="B38" s="7">
        <v>16</v>
      </c>
      <c r="D38" s="6" t="s">
        <v>15588</v>
      </c>
      <c r="E38" s="7">
        <v>1</v>
      </c>
    </row>
    <row r="39" spans="1:8">
      <c r="A39" s="6">
        <v>3.4</v>
      </c>
      <c r="B39" s="7">
        <v>10</v>
      </c>
      <c r="D39" s="6" t="s">
        <v>16717</v>
      </c>
      <c r="E39" s="7">
        <v>1465</v>
      </c>
    </row>
    <row r="40" spans="1:8">
      <c r="A40" s="6">
        <v>3.5</v>
      </c>
      <c r="B40" s="7">
        <v>26</v>
      </c>
    </row>
    <row r="41" spans="1:8">
      <c r="A41" s="6">
        <v>3.6</v>
      </c>
      <c r="B41" s="7">
        <v>35</v>
      </c>
    </row>
    <row r="42" spans="1:8">
      <c r="A42" s="6">
        <v>3.7</v>
      </c>
      <c r="B42" s="7">
        <v>42</v>
      </c>
      <c r="D42" s="5" t="s">
        <v>16748</v>
      </c>
      <c r="E42" t="s">
        <v>16731</v>
      </c>
      <c r="G42" s="5" t="s">
        <v>16752</v>
      </c>
      <c r="H42" t="s">
        <v>16743</v>
      </c>
    </row>
    <row r="43" spans="1:8">
      <c r="A43" s="6">
        <v>3.8</v>
      </c>
      <c r="B43" s="7">
        <v>86</v>
      </c>
      <c r="D43" s="6" t="s">
        <v>15582</v>
      </c>
      <c r="E43" s="8">
        <v>0.94</v>
      </c>
      <c r="G43" s="6" t="s">
        <v>16733</v>
      </c>
      <c r="H43" s="9">
        <v>4.2071428571428582</v>
      </c>
    </row>
    <row r="44" spans="1:8">
      <c r="A44" s="6">
        <v>3.9</v>
      </c>
      <c r="B44" s="7">
        <v>123</v>
      </c>
      <c r="D44" s="6" t="s">
        <v>15583</v>
      </c>
      <c r="E44" s="8">
        <v>0.91</v>
      </c>
      <c r="G44" s="6" t="s">
        <v>16734</v>
      </c>
      <c r="H44" s="9">
        <v>4.0989583333333348</v>
      </c>
    </row>
    <row r="45" spans="1:8">
      <c r="A45" s="6">
        <v>4</v>
      </c>
      <c r="B45" s="7">
        <v>181</v>
      </c>
      <c r="D45" s="6" t="s">
        <v>15586</v>
      </c>
      <c r="E45" s="8">
        <v>0.9</v>
      </c>
      <c r="G45" s="6" t="s">
        <v>16735</v>
      </c>
      <c r="H45" s="9">
        <v>4.1536585365853682</v>
      </c>
    </row>
    <row r="46" spans="1:8">
      <c r="A46" s="6">
        <v>4.0999999999999996</v>
      </c>
      <c r="B46" s="7">
        <v>244</v>
      </c>
      <c r="D46" s="6" t="s">
        <v>15585</v>
      </c>
      <c r="E46" s="8">
        <v>0.75</v>
      </c>
      <c r="G46" s="6" t="s">
        <v>16736</v>
      </c>
      <c r="H46" s="9">
        <v>4.1005747126436773</v>
      </c>
    </row>
    <row r="47" spans="1:8">
      <c r="A47" s="6">
        <v>4.2</v>
      </c>
      <c r="B47" s="7">
        <v>228</v>
      </c>
      <c r="D47" s="6" t="s">
        <v>15584</v>
      </c>
      <c r="E47" s="8">
        <v>0.6</v>
      </c>
      <c r="G47" s="6" t="s">
        <v>16737</v>
      </c>
      <c r="H47" s="9">
        <v>4.0956349206349172</v>
      </c>
    </row>
    <row r="48" spans="1:8">
      <c r="A48" s="6">
        <v>4.3</v>
      </c>
      <c r="B48" s="7">
        <v>230</v>
      </c>
      <c r="D48" s="6" t="s">
        <v>15587</v>
      </c>
      <c r="E48" s="8">
        <v>0.57999999999999996</v>
      </c>
      <c r="G48" s="6" t="s">
        <v>16738</v>
      </c>
      <c r="H48" s="9">
        <v>4.063281250000002</v>
      </c>
    </row>
    <row r="49" spans="1:8">
      <c r="A49" s="6">
        <v>4.4000000000000004</v>
      </c>
      <c r="B49" s="7">
        <v>123</v>
      </c>
      <c r="D49" s="6" t="s">
        <v>15590</v>
      </c>
      <c r="E49" s="8">
        <v>0.53</v>
      </c>
      <c r="G49" s="6" t="s">
        <v>16739</v>
      </c>
      <c r="H49" s="9">
        <v>4.1100000000000003</v>
      </c>
    </row>
    <row r="50" spans="1:8">
      <c r="A50" s="6">
        <v>4.5</v>
      </c>
      <c r="B50" s="7">
        <v>75</v>
      </c>
      <c r="D50" s="6" t="s">
        <v>15589</v>
      </c>
      <c r="E50" s="8">
        <v>0.42</v>
      </c>
      <c r="G50" s="6" t="s">
        <v>16740</v>
      </c>
      <c r="H50" s="9">
        <v>4.0293749999999973</v>
      </c>
    </row>
    <row r="51" spans="1:8">
      <c r="A51" s="6">
        <v>4.5999999999999996</v>
      </c>
      <c r="B51" s="7">
        <v>17</v>
      </c>
      <c r="D51" s="6" t="s">
        <v>15588</v>
      </c>
      <c r="E51" s="8">
        <v>0</v>
      </c>
      <c r="G51" s="6" t="s">
        <v>16741</v>
      </c>
      <c r="H51" s="9">
        <v>3.949056603773585</v>
      </c>
    </row>
    <row r="52" spans="1:8">
      <c r="A52" s="6">
        <v>4.7</v>
      </c>
      <c r="B52" s="7">
        <v>6</v>
      </c>
      <c r="D52" s="6" t="s">
        <v>16717</v>
      </c>
      <c r="E52" s="8">
        <v>0.94</v>
      </c>
      <c r="G52" s="6" t="s">
        <v>16742</v>
      </c>
      <c r="H52" s="9">
        <v>4.2166666666666659</v>
      </c>
    </row>
    <row r="53" spans="1:8">
      <c r="A53" s="6">
        <v>4.8</v>
      </c>
      <c r="B53" s="7">
        <v>3</v>
      </c>
      <c r="G53" s="6" t="s">
        <v>16717</v>
      </c>
      <c r="H53" s="9">
        <v>4.0937883959044417</v>
      </c>
    </row>
    <row r="54" spans="1:8">
      <c r="A54" s="6">
        <v>5</v>
      </c>
      <c r="B54" s="7">
        <v>3</v>
      </c>
      <c r="D54" s="5" t="s">
        <v>16747</v>
      </c>
      <c r="E54" t="s">
        <v>16744</v>
      </c>
    </row>
    <row r="55" spans="1:8">
      <c r="A55" s="6" t="s">
        <v>16717</v>
      </c>
      <c r="B55" s="7">
        <v>1465</v>
      </c>
      <c r="D55" s="6" t="s">
        <v>15730</v>
      </c>
      <c r="E55" s="7">
        <v>5</v>
      </c>
    </row>
    <row r="56" spans="1:8">
      <c r="A56" s="6"/>
      <c r="B56" s="7"/>
      <c r="D56" s="6" t="s">
        <v>16117</v>
      </c>
      <c r="E56" s="7">
        <v>5</v>
      </c>
    </row>
    <row r="57" spans="1:8">
      <c r="A57" s="5" t="s">
        <v>16746</v>
      </c>
      <c r="B57" t="s">
        <v>16745</v>
      </c>
      <c r="D57" s="6" t="s">
        <v>15828</v>
      </c>
      <c r="E57" s="7">
        <v>5</v>
      </c>
    </row>
    <row r="58" spans="1:8">
      <c r="A58" s="6" t="s">
        <v>15852</v>
      </c>
      <c r="B58" s="2">
        <v>1091137</v>
      </c>
      <c r="D58" s="6" t="s">
        <v>16717</v>
      </c>
      <c r="E58" s="7">
        <v>5</v>
      </c>
    </row>
    <row r="59" spans="1:8">
      <c r="A59" s="6" t="s">
        <v>16717</v>
      </c>
      <c r="B59" s="2">
        <v>1091137</v>
      </c>
    </row>
    <row r="60" spans="1:8">
      <c r="D60" s="5" t="s">
        <v>16747</v>
      </c>
      <c r="E60" t="s">
        <v>16754</v>
      </c>
      <c r="G60" s="6"/>
      <c r="H60" s="7"/>
    </row>
    <row r="61" spans="1:8">
      <c r="D61" s="6" t="s">
        <v>15852</v>
      </c>
      <c r="E61" s="3">
        <v>1103.4370000000001</v>
      </c>
      <c r="G61" s="6"/>
      <c r="H61" s="7"/>
    </row>
    <row r="62" spans="1:8">
      <c r="D62" s="6" t="s">
        <v>15865</v>
      </c>
      <c r="E62" s="3">
        <v>953.80000000000007</v>
      </c>
      <c r="G62" s="6"/>
      <c r="H62" s="7"/>
    </row>
    <row r="63" spans="1:8">
      <c r="D63" s="6" t="s">
        <v>15638</v>
      </c>
      <c r="E63" s="3">
        <v>862.74599999999998</v>
      </c>
      <c r="G63" s="6"/>
      <c r="H63" s="7"/>
    </row>
    <row r="64" spans="1:8">
      <c r="D64" s="6" t="s">
        <v>15607</v>
      </c>
      <c r="E64" s="3">
        <v>862.74499999999989</v>
      </c>
      <c r="G64" s="6"/>
      <c r="H64" s="7"/>
    </row>
    <row r="65" spans="4:8">
      <c r="D65" s="6" t="s">
        <v>15847</v>
      </c>
      <c r="E65" s="3">
        <v>590.06599999999992</v>
      </c>
      <c r="G65" s="6"/>
      <c r="H65" s="7"/>
    </row>
    <row r="66" spans="4:8">
      <c r="D66" s="6" t="s">
        <v>16717</v>
      </c>
      <c r="E66" s="3">
        <v>4372.7939999999999</v>
      </c>
      <c r="G66" s="6"/>
      <c r="H66" s="7"/>
    </row>
    <row r="67" spans="4:8">
      <c r="G67" s="6"/>
      <c r="H67" s="7"/>
    </row>
    <row r="68" spans="4:8">
      <c r="G68" s="6"/>
      <c r="H68" s="7"/>
    </row>
    <row r="69" spans="4:8">
      <c r="G69" s="6"/>
      <c r="H69" s="7"/>
    </row>
  </sheetData>
  <pageMargins left="0.7" right="0.7" top="0.75" bottom="0.75" header="0.3" footer="0.3"/>
  <pageSetup orientation="portrait"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38:J41"/>
  <sheetViews>
    <sheetView showGridLines="0" showRowColHeaders="0" tabSelected="1" zoomScale="59" zoomScaleNormal="59" workbookViewId="0">
      <selection activeCell="Z44" sqref="Z44"/>
    </sheetView>
  </sheetViews>
  <sheetFormatPr defaultRowHeight="15"/>
  <sheetData>
    <row r="38" spans="10:10" ht="15.75">
      <c r="J38" s="10"/>
    </row>
    <row r="39" spans="10:10">
      <c r="J39" s="11"/>
    </row>
    <row r="40" spans="10:10">
      <c r="J40" s="12"/>
    </row>
    <row r="41" spans="10:10">
      <c r="J41" s="1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466"/>
  <sheetViews>
    <sheetView showGridLines="0" workbookViewId="0">
      <selection activeCell="D1" sqref="D1"/>
    </sheetView>
  </sheetViews>
  <sheetFormatPr defaultRowHeight="15"/>
  <cols>
    <col min="1" max="1" width="5.44140625" customWidth="1"/>
    <col min="2" max="2" width="76.77734375" customWidth="1"/>
    <col min="3" max="3" width="24" customWidth="1"/>
    <col min="4" max="4" width="17.21875" customWidth="1"/>
    <col min="5" max="5" width="12.77734375" customWidth="1"/>
    <col min="6" max="6" width="20.44140625" customWidth="1"/>
    <col min="7" max="7" width="13" customWidth="1"/>
    <col min="8" max="8" width="14.77734375" customWidth="1"/>
    <col min="9" max="9" width="21" bestFit="1" customWidth="1"/>
    <col min="10" max="10" width="17.33203125" customWidth="1"/>
    <col min="11" max="11" width="11.88671875" customWidth="1"/>
    <col min="12" max="12" width="10.5546875" customWidth="1"/>
    <col min="13" max="13" width="12" customWidth="1"/>
    <col min="14" max="14" width="15.44140625" customWidth="1"/>
    <col min="15" max="15" width="9.5546875" customWidth="1"/>
    <col min="16" max="16" width="13.109375" customWidth="1"/>
  </cols>
  <sheetData>
    <row r="1" spans="1:43">
      <c r="A1" t="s">
        <v>0</v>
      </c>
      <c r="B1" t="s">
        <v>16755</v>
      </c>
      <c r="C1" t="s">
        <v>16757</v>
      </c>
      <c r="D1" t="s">
        <v>16756</v>
      </c>
      <c r="E1" t="s">
        <v>15581</v>
      </c>
      <c r="F1" t="s">
        <v>3</v>
      </c>
      <c r="G1" t="s">
        <v>16716</v>
      </c>
      <c r="H1" t="s">
        <v>4</v>
      </c>
      <c r="I1" t="s">
        <v>15596</v>
      </c>
      <c r="J1" t="s">
        <v>5</v>
      </c>
      <c r="K1" t="s">
        <v>16727</v>
      </c>
      <c r="L1" t="s">
        <v>16715</v>
      </c>
      <c r="M1" t="s">
        <v>6</v>
      </c>
      <c r="N1" s="4" t="s">
        <v>7</v>
      </c>
      <c r="O1" s="4" t="s">
        <v>16753</v>
      </c>
      <c r="P1" t="s">
        <v>15591</v>
      </c>
      <c r="Q1" t="s">
        <v>9</v>
      </c>
      <c r="R1" t="s">
        <v>10</v>
      </c>
      <c r="S1" t="s">
        <v>11</v>
      </c>
      <c r="T1" t="s">
        <v>12</v>
      </c>
      <c r="U1" t="s">
        <v>13</v>
      </c>
      <c r="V1" t="s">
        <v>14</v>
      </c>
      <c r="W1" t="s">
        <v>15</v>
      </c>
    </row>
    <row r="2" spans="1:43" hidden="1">
      <c r="A2" t="s">
        <v>445</v>
      </c>
      <c r="B2" t="s">
        <v>14369</v>
      </c>
      <c r="C2" t="s">
        <v>15637</v>
      </c>
      <c r="D2" t="str">
        <f>CONCATENATE(Table2[[#This Row],[Product Name Summarized]]&amp; "…")</f>
        <v>D-Link Dwa-131 300…</v>
      </c>
      <c r="E2" t="s">
        <v>15582</v>
      </c>
      <c r="F2">
        <v>507</v>
      </c>
      <c r="G2" t="str">
        <f>IF(Table2[[#This Row],[discounted_price]]&lt;200,"&lt;₹200",IF(Table2[[#This Row],[discounted_price]]&lt;=500, "₹200-₹500","&gt;₹500"))</f>
        <v>&gt;₹500</v>
      </c>
      <c r="H2" s="2">
        <v>1208</v>
      </c>
      <c r="I2" s="2">
        <f>Table2[[#This Row],[discounted_price]]*Table2[[#This Row],[actual_price]]</f>
        <v>612456</v>
      </c>
      <c r="J2" s="1">
        <v>0.57999999999999996</v>
      </c>
      <c r="K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 s="1" t="str">
        <f>IF(Table2[[#This Row],[discount_percentage]]&gt;=50%,"yes","no")</f>
        <v>yes</v>
      </c>
      <c r="M2">
        <v>4.0999999999999996</v>
      </c>
      <c r="N2" s="4">
        <v>8131</v>
      </c>
      <c r="O2" s="4">
        <f>Table2[[#This Row],[rating]]+(Table2[[#This Row],[rating_count]]/1000)</f>
        <v>12.231</v>
      </c>
      <c r="P2" t="s">
        <v>13115</v>
      </c>
      <c r="Q2" t="s">
        <v>448</v>
      </c>
      <c r="R2" t="s">
        <v>449</v>
      </c>
      <c r="S2" t="s">
        <v>450</v>
      </c>
      <c r="T2" t="s">
        <v>451</v>
      </c>
      <c r="U2" t="s">
        <v>452</v>
      </c>
      <c r="V2" t="s">
        <v>453</v>
      </c>
      <c r="W2" t="s">
        <v>454</v>
      </c>
    </row>
    <row r="3" spans="1:43" hidden="1">
      <c r="A3" t="s">
        <v>445</v>
      </c>
      <c r="B3" t="s">
        <v>14369</v>
      </c>
      <c r="C3" t="s">
        <v>15637</v>
      </c>
      <c r="D3" t="str">
        <f>CONCATENATE(Table2[[#This Row],[Product Name Summarized]]&amp; "…")</f>
        <v>D-Link Dwa-131 300…</v>
      </c>
      <c r="E3" t="s">
        <v>15582</v>
      </c>
      <c r="F3">
        <v>507</v>
      </c>
      <c r="G3" t="str">
        <f>IF(Table2[[#This Row],[discounted_price]]&lt;200,"&lt;₹200",IF(Table2[[#This Row],[discounted_price]]&lt;=500, "₹200-₹500","&gt;₹500"))</f>
        <v>&gt;₹500</v>
      </c>
      <c r="H3" s="2">
        <v>1208</v>
      </c>
      <c r="I3" s="2">
        <f>Table2[[#This Row],[discounted_price]]*Table2[[#This Row],[actual_price]]</f>
        <v>612456</v>
      </c>
      <c r="J3" s="1">
        <v>0.57999999999999996</v>
      </c>
      <c r="K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 s="1" t="str">
        <f>IF(Table2[[#This Row],[discount_percentage]]&gt;=50%,"yes","no")</f>
        <v>yes</v>
      </c>
      <c r="M3">
        <v>4.0999999999999996</v>
      </c>
      <c r="N3" s="4">
        <v>8131</v>
      </c>
      <c r="O3" s="4">
        <f>Table2[[#This Row],[rating]]+(Table2[[#This Row],[rating_count]]/1000)</f>
        <v>12.231</v>
      </c>
      <c r="P3" t="s">
        <v>13115</v>
      </c>
      <c r="Q3" t="s">
        <v>448</v>
      </c>
      <c r="R3" t="s">
        <v>449</v>
      </c>
      <c r="S3" t="s">
        <v>450</v>
      </c>
      <c r="T3" t="s">
        <v>451</v>
      </c>
      <c r="U3" t="s">
        <v>452</v>
      </c>
      <c r="V3" t="s">
        <v>7365</v>
      </c>
      <c r="W3" t="s">
        <v>7366</v>
      </c>
    </row>
    <row r="4" spans="1:43" hidden="1">
      <c r="A4" t="s">
        <v>1287</v>
      </c>
      <c r="B4" t="s">
        <v>14456</v>
      </c>
      <c r="C4" t="s">
        <v>15712</v>
      </c>
      <c r="D4" t="str">
        <f>CONCATENATE(Table2[[#This Row],[Product Name Summarized]]&amp; "…")</f>
        <v>Tp-Link Nano Usb…</v>
      </c>
      <c r="E4" t="s">
        <v>15582</v>
      </c>
      <c r="F4">
        <v>749</v>
      </c>
      <c r="G4" t="str">
        <f>IF(Table2[[#This Row],[discounted_price]]&lt;200,"&lt;₹200",IF(Table2[[#This Row],[discounted_price]]&lt;=500, "₹200-₹500","&gt;₹500"))</f>
        <v>&gt;₹500</v>
      </c>
      <c r="H4" s="2">
        <v>1339</v>
      </c>
      <c r="I4" s="2">
        <f>Table2[[#This Row],[discounted_price]]*Table2[[#This Row],[actual_price]]</f>
        <v>1002911</v>
      </c>
      <c r="J4" s="1">
        <v>0.44</v>
      </c>
      <c r="K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 s="1" t="str">
        <f>IF(Table2[[#This Row],[discount_percentage]]&gt;=50%,"yes","no")</f>
        <v>no</v>
      </c>
      <c r="M4">
        <v>4.2</v>
      </c>
      <c r="N4" s="4">
        <v>179692</v>
      </c>
      <c r="O4" s="4">
        <f>Table2[[#This Row],[rating]]+(Table2[[#This Row],[rating_count]]/1000)</f>
        <v>183.892</v>
      </c>
      <c r="P4" t="s">
        <v>13201</v>
      </c>
      <c r="Q4" t="s">
        <v>100</v>
      </c>
      <c r="R4" t="s">
        <v>101</v>
      </c>
      <c r="S4" t="s">
        <v>102</v>
      </c>
      <c r="T4" t="s">
        <v>103</v>
      </c>
      <c r="U4" t="s">
        <v>104</v>
      </c>
      <c r="V4" t="s">
        <v>1290</v>
      </c>
      <c r="W4" t="s">
        <v>1291</v>
      </c>
    </row>
    <row r="5" spans="1:43" hidden="1">
      <c r="A5" t="s">
        <v>5923</v>
      </c>
      <c r="B5" t="s">
        <v>14940</v>
      </c>
      <c r="C5" t="s">
        <v>16075</v>
      </c>
      <c r="D5" t="str">
        <f>CONCATENATE(Table2[[#This Row],[Product Name Summarized]]&amp; "…")</f>
        <v>Duracell Plus Aaa…</v>
      </c>
      <c r="E5" t="s">
        <v>15583</v>
      </c>
      <c r="F5">
        <v>399</v>
      </c>
      <c r="G5" t="str">
        <f>IF(Table2[[#This Row],[discounted_price]]&lt;200,"&lt;₹200",IF(Table2[[#This Row],[discounted_price]]&lt;=500, "₹200-₹500","&gt;₹500"))</f>
        <v>₹200-₹500</v>
      </c>
      <c r="H5">
        <v>499</v>
      </c>
      <c r="I5" s="2">
        <f>Table2[[#This Row],[discounted_price]]*Table2[[#This Row],[actual_price]]</f>
        <v>199101</v>
      </c>
      <c r="J5" s="1">
        <v>0.2</v>
      </c>
      <c r="K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 s="1" t="str">
        <f>IF(Table2[[#This Row],[discount_percentage]]&gt;=50%,"yes","no")</f>
        <v>no</v>
      </c>
      <c r="M5">
        <v>4.3</v>
      </c>
      <c r="N5" s="4">
        <v>27201</v>
      </c>
      <c r="O5" s="4">
        <f>Table2[[#This Row],[rating]]+(Table2[[#This Row],[rating_count]]/1000)</f>
        <v>31.501000000000001</v>
      </c>
      <c r="P5" t="s">
        <v>13651</v>
      </c>
      <c r="Q5" t="s">
        <v>5926</v>
      </c>
      <c r="R5" t="s">
        <v>5927</v>
      </c>
      <c r="S5" t="s">
        <v>5928</v>
      </c>
      <c r="T5" t="s">
        <v>5929</v>
      </c>
      <c r="U5" t="s">
        <v>5930</v>
      </c>
      <c r="V5" t="s">
        <v>5931</v>
      </c>
      <c r="W5" t="s">
        <v>5932</v>
      </c>
    </row>
    <row r="6" spans="1:43" hidden="1">
      <c r="A6" t="s">
        <v>5937</v>
      </c>
      <c r="B6" t="s">
        <v>14941</v>
      </c>
      <c r="C6" t="s">
        <v>16076</v>
      </c>
      <c r="D6" t="str">
        <f>CONCATENATE(Table2[[#This Row],[Product Name Summarized]]&amp; "…")</f>
        <v>Logitech B100 Wired…</v>
      </c>
      <c r="E6" t="s">
        <v>15582</v>
      </c>
      <c r="F6">
        <v>279</v>
      </c>
      <c r="G6" t="str">
        <f>IF(Table2[[#This Row],[discounted_price]]&lt;200,"&lt;₹200",IF(Table2[[#This Row],[discounted_price]]&lt;=500, "₹200-₹500","&gt;₹500"))</f>
        <v>₹200-₹500</v>
      </c>
      <c r="H6">
        <v>375</v>
      </c>
      <c r="I6" s="2">
        <f>Table2[[#This Row],[discounted_price]]*Table2[[#This Row],[actual_price]]</f>
        <v>104625</v>
      </c>
      <c r="J6" s="1">
        <v>0.26</v>
      </c>
      <c r="K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 s="1" t="str">
        <f>IF(Table2[[#This Row],[discount_percentage]]&gt;=50%,"yes","no")</f>
        <v>no</v>
      </c>
      <c r="M6">
        <v>4.3</v>
      </c>
      <c r="N6" s="4">
        <v>31534</v>
      </c>
      <c r="O6" s="4">
        <f>Table2[[#This Row],[rating]]+(Table2[[#This Row],[rating_count]]/1000)</f>
        <v>35.833999999999996</v>
      </c>
      <c r="P6" t="s">
        <v>13652</v>
      </c>
      <c r="Q6" t="s">
        <v>5940</v>
      </c>
      <c r="R6" t="s">
        <v>5941</v>
      </c>
      <c r="S6" t="s">
        <v>5942</v>
      </c>
      <c r="T6" t="s">
        <v>5943</v>
      </c>
      <c r="U6" t="s">
        <v>5944</v>
      </c>
      <c r="V6" t="s">
        <v>5945</v>
      </c>
      <c r="W6" t="s">
        <v>5946</v>
      </c>
    </row>
    <row r="7" spans="1:43" hidden="1">
      <c r="A7" t="s">
        <v>6016</v>
      </c>
      <c r="B7" t="s">
        <v>14948</v>
      </c>
      <c r="C7" t="s">
        <v>16083</v>
      </c>
      <c r="D7" t="str">
        <f>CONCATENATE(Table2[[#This Row],[Product Name Summarized]]&amp; "…")</f>
        <v>Logitech M235 Wireless…</v>
      </c>
      <c r="E7" t="s">
        <v>15582</v>
      </c>
      <c r="F7">
        <v>699</v>
      </c>
      <c r="G7" t="str">
        <f>IF(Table2[[#This Row],[discounted_price]]&lt;200,"&lt;₹200",IF(Table2[[#This Row],[discounted_price]]&lt;=500, "₹200-₹500","&gt;₹500"))</f>
        <v>&gt;₹500</v>
      </c>
      <c r="H7">
        <v>995</v>
      </c>
      <c r="I7" s="2">
        <f>Table2[[#This Row],[discounted_price]]*Table2[[#This Row],[actual_price]]</f>
        <v>695505</v>
      </c>
      <c r="J7" s="1">
        <v>0.3</v>
      </c>
      <c r="K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7" s="1" t="str">
        <f>IF(Table2[[#This Row],[discount_percentage]]&gt;=50%,"yes","no")</f>
        <v>no</v>
      </c>
      <c r="M7">
        <v>4.5</v>
      </c>
      <c r="N7" s="4">
        <v>54405</v>
      </c>
      <c r="O7" s="4">
        <f>Table2[[#This Row],[rating]]+(Table2[[#This Row],[rating_count]]/1000)</f>
        <v>58.905000000000001</v>
      </c>
      <c r="P7" t="s">
        <v>13660</v>
      </c>
      <c r="Q7" t="s">
        <v>6019</v>
      </c>
      <c r="R7" t="s">
        <v>6020</v>
      </c>
      <c r="S7" t="s">
        <v>6021</v>
      </c>
      <c r="T7" t="s">
        <v>6022</v>
      </c>
      <c r="U7" t="s">
        <v>6023</v>
      </c>
      <c r="V7" t="s">
        <v>6024</v>
      </c>
      <c r="W7" t="s">
        <v>6025</v>
      </c>
      <c r="AN7" t="s">
        <v>16732</v>
      </c>
      <c r="AQ7">
        <f>COUNTIF(K:K,"yes")</f>
        <v>0</v>
      </c>
    </row>
    <row r="8" spans="1:43" hidden="1">
      <c r="A8" t="s">
        <v>4832</v>
      </c>
      <c r="B8" t="s">
        <v>14845</v>
      </c>
      <c r="C8" t="s">
        <v>15983</v>
      </c>
      <c r="D8" t="str">
        <f>CONCATENATE(Table2[[#This Row],[Product Name Summarized]]&amp; "…")</f>
        <v>Sandisk Cruzer Blade…</v>
      </c>
      <c r="E8" t="s">
        <v>15582</v>
      </c>
      <c r="F8">
        <v>289</v>
      </c>
      <c r="G8" t="str">
        <f>IF(Table2[[#This Row],[discounted_price]]&lt;200,"&lt;₹200",IF(Table2[[#This Row],[discounted_price]]&lt;=500, "₹200-₹500","&gt;₹500"))</f>
        <v>₹200-₹500</v>
      </c>
      <c r="H8">
        <v>650</v>
      </c>
      <c r="I8" s="2">
        <f>Table2[[#This Row],[discounted_price]]*Table2[[#This Row],[actual_price]]</f>
        <v>187850</v>
      </c>
      <c r="J8" s="1">
        <v>0.56000000000000005</v>
      </c>
      <c r="K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 s="1" t="str">
        <f>IF(Table2[[#This Row],[discount_percentage]]&gt;=50%,"yes","no")</f>
        <v>yes</v>
      </c>
      <c r="M8">
        <v>4.3</v>
      </c>
      <c r="N8" s="4">
        <v>253105</v>
      </c>
      <c r="O8" s="4">
        <f>Table2[[#This Row],[rating]]+(Table2[[#This Row],[rating_count]]/1000)</f>
        <v>257.40499999999997</v>
      </c>
      <c r="P8" t="s">
        <v>13555</v>
      </c>
      <c r="Q8" t="s">
        <v>4836</v>
      </c>
      <c r="R8" t="s">
        <v>4837</v>
      </c>
      <c r="S8" t="s">
        <v>4838</v>
      </c>
      <c r="T8" t="s">
        <v>4839</v>
      </c>
      <c r="U8" t="s">
        <v>4840</v>
      </c>
      <c r="V8" t="s">
        <v>4841</v>
      </c>
      <c r="W8" t="s">
        <v>4842</v>
      </c>
    </row>
    <row r="9" spans="1:43" hidden="1">
      <c r="A9" t="s">
        <v>1331</v>
      </c>
      <c r="B9" t="s">
        <v>14461</v>
      </c>
      <c r="C9" t="s">
        <v>15715</v>
      </c>
      <c r="D9" t="str">
        <f>CONCATENATE(Table2[[#This Row],[Product Name Summarized]]&amp; "…")</f>
        <v>Bluerigger Digital Optical…</v>
      </c>
      <c r="E9" t="s">
        <v>15583</v>
      </c>
      <c r="F9">
        <v>416</v>
      </c>
      <c r="G9" t="str">
        <f>IF(Table2[[#This Row],[discounted_price]]&lt;200,"&lt;₹200",IF(Table2[[#This Row],[discounted_price]]&lt;=500, "₹200-₹500","&gt;₹500"))</f>
        <v>₹200-₹500</v>
      </c>
      <c r="H9">
        <v>599</v>
      </c>
      <c r="I9" s="2">
        <f>Table2[[#This Row],[discounted_price]]*Table2[[#This Row],[actual_price]]</f>
        <v>249184</v>
      </c>
      <c r="J9" s="1">
        <v>0.31</v>
      </c>
      <c r="K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 s="1" t="str">
        <f>IF(Table2[[#This Row],[discount_percentage]]&gt;=50%,"yes","no")</f>
        <v>no</v>
      </c>
      <c r="M9">
        <v>4.2</v>
      </c>
      <c r="N9" s="4">
        <v>30023</v>
      </c>
      <c r="O9" s="4">
        <f>Table2[[#This Row],[rating]]+(Table2[[#This Row],[rating_count]]/1000)</f>
        <v>34.222999999999999</v>
      </c>
      <c r="P9" t="s">
        <v>13205</v>
      </c>
      <c r="Q9" t="s">
        <v>1335</v>
      </c>
      <c r="R9" t="s">
        <v>1336</v>
      </c>
      <c r="S9" t="s">
        <v>1337</v>
      </c>
      <c r="T9" t="s">
        <v>1338</v>
      </c>
      <c r="U9" t="s">
        <v>1339</v>
      </c>
      <c r="V9" t="s">
        <v>1340</v>
      </c>
      <c r="W9" t="s">
        <v>1341</v>
      </c>
    </row>
    <row r="10" spans="1:43" hidden="1">
      <c r="A10" t="s">
        <v>1671</v>
      </c>
      <c r="B10" t="s">
        <v>14501</v>
      </c>
      <c r="C10" t="s">
        <v>15715</v>
      </c>
      <c r="D10" t="str">
        <f>CONCATENATE(Table2[[#This Row],[Product Name Summarized]]&amp; "…")</f>
        <v>Bluerigger Digital Optical…</v>
      </c>
      <c r="E10" t="s">
        <v>15583</v>
      </c>
      <c r="F10">
        <v>486</v>
      </c>
      <c r="G10" t="str">
        <f>IF(Table2[[#This Row],[discounted_price]]&lt;200,"&lt;₹200",IF(Table2[[#This Row],[discounted_price]]&lt;=500, "₹200-₹500","&gt;₹500"))</f>
        <v>₹200-₹500</v>
      </c>
      <c r="H10" s="2">
        <v>1999</v>
      </c>
      <c r="I10" s="2">
        <f>Table2[[#This Row],[discounted_price]]*Table2[[#This Row],[actual_price]]</f>
        <v>971514</v>
      </c>
      <c r="J10" s="1">
        <v>0.76</v>
      </c>
      <c r="K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0" s="1" t="str">
        <f>IF(Table2[[#This Row],[discount_percentage]]&gt;=50%,"yes","no")</f>
        <v>yes</v>
      </c>
      <c r="M10">
        <v>4.2</v>
      </c>
      <c r="N10" s="4">
        <v>30023</v>
      </c>
      <c r="O10" s="4">
        <f>Table2[[#This Row],[rating]]+(Table2[[#This Row],[rating_count]]/1000)</f>
        <v>34.222999999999999</v>
      </c>
      <c r="P10" t="s">
        <v>13242</v>
      </c>
      <c r="Q10" t="s">
        <v>1335</v>
      </c>
      <c r="R10" t="s">
        <v>1336</v>
      </c>
      <c r="S10" t="s">
        <v>1337</v>
      </c>
      <c r="T10" t="s">
        <v>1338</v>
      </c>
      <c r="U10" t="s">
        <v>1339</v>
      </c>
      <c r="V10" t="s">
        <v>1674</v>
      </c>
      <c r="W10" t="s">
        <v>1675</v>
      </c>
    </row>
    <row r="11" spans="1:43" hidden="1">
      <c r="A11" t="s">
        <v>2128</v>
      </c>
      <c r="B11" t="s">
        <v>2129</v>
      </c>
      <c r="C11" t="s">
        <v>15774</v>
      </c>
      <c r="D11" t="str">
        <f>CONCATENATE(Table2[[#This Row],[Product Name Summarized]]&amp; "…")</f>
        <v>Amazon Basics 16-Gauge…</v>
      </c>
      <c r="E11" t="s">
        <v>15583</v>
      </c>
      <c r="F11">
        <v>399</v>
      </c>
      <c r="G11" t="str">
        <f>IF(Table2[[#This Row],[discounted_price]]&lt;200,"&lt;₹200",IF(Table2[[#This Row],[discounted_price]]&lt;=500, "₹200-₹500","&gt;₹500"))</f>
        <v>₹200-₹500</v>
      </c>
      <c r="H11">
        <v>795</v>
      </c>
      <c r="I11" s="2">
        <f>Table2[[#This Row],[discounted_price]]*Table2[[#This Row],[actual_price]]</f>
        <v>317205</v>
      </c>
      <c r="J11" s="1">
        <v>0.5</v>
      </c>
      <c r="K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 s="1" t="str">
        <f>IF(Table2[[#This Row],[discount_percentage]]&gt;=50%,"yes","no")</f>
        <v>yes</v>
      </c>
      <c r="M11">
        <v>4.4000000000000004</v>
      </c>
      <c r="N11" s="4">
        <v>12091</v>
      </c>
      <c r="O11" s="4">
        <f>Table2[[#This Row],[rating]]+(Table2[[#This Row],[rating_count]]/1000)</f>
        <v>16.491</v>
      </c>
      <c r="P11" t="s">
        <v>13285</v>
      </c>
      <c r="Q11" t="s">
        <v>2132</v>
      </c>
      <c r="R11" t="s">
        <v>2133</v>
      </c>
      <c r="S11" t="s">
        <v>2134</v>
      </c>
      <c r="T11" t="s">
        <v>2135</v>
      </c>
      <c r="U11" t="s">
        <v>2136</v>
      </c>
      <c r="V11" t="s">
        <v>2137</v>
      </c>
      <c r="W11" t="s">
        <v>2138</v>
      </c>
    </row>
    <row r="12" spans="1:43" hidden="1">
      <c r="A12" t="s">
        <v>10164</v>
      </c>
      <c r="B12" t="s">
        <v>15321</v>
      </c>
      <c r="C12" t="s">
        <v>16449</v>
      </c>
      <c r="D12" t="str">
        <f>CONCATENATE(Table2[[#This Row],[Product Name Summarized]]&amp; "…")</f>
        <v>Bajaj Atx 4…</v>
      </c>
      <c r="E12" t="s">
        <v>15586</v>
      </c>
      <c r="F12" s="2">
        <v>1499</v>
      </c>
      <c r="G12" s="2" t="str">
        <f>IF(Table2[[#This Row],[discounted_price]]&lt;200,"&lt;₹200",IF(Table2[[#This Row],[discounted_price]]&lt;=500, "₹200-₹500","&gt;₹500"))</f>
        <v>&gt;₹500</v>
      </c>
      <c r="H12" s="2">
        <v>1499</v>
      </c>
      <c r="I12" s="2">
        <f>Table2[[#This Row],[discounted_price]]*Table2[[#This Row],[actual_price]]</f>
        <v>2247001</v>
      </c>
      <c r="J12" s="1">
        <v>0</v>
      </c>
      <c r="K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2" s="1" t="str">
        <f>IF(Table2[[#This Row],[discount_percentage]]&gt;=50%,"yes","no")</f>
        <v>no</v>
      </c>
      <c r="M12">
        <v>4.3</v>
      </c>
      <c r="N12" s="4">
        <v>9331</v>
      </c>
      <c r="O12" s="4">
        <f>Table2[[#This Row],[rating]]+(Table2[[#This Row],[rating_count]]/1000)</f>
        <v>13.631</v>
      </c>
      <c r="P12" t="s">
        <v>14055</v>
      </c>
      <c r="Q12" t="s">
        <v>10167</v>
      </c>
      <c r="R12" t="s">
        <v>10168</v>
      </c>
      <c r="S12" t="s">
        <v>10169</v>
      </c>
      <c r="T12" t="s">
        <v>10170</v>
      </c>
      <c r="U12" t="s">
        <v>10171</v>
      </c>
      <c r="V12" t="s">
        <v>10172</v>
      </c>
      <c r="W12" t="s">
        <v>10173</v>
      </c>
    </row>
    <row r="13" spans="1:43" hidden="1">
      <c r="A13" t="s">
        <v>8111</v>
      </c>
      <c r="B13" t="s">
        <v>15140</v>
      </c>
      <c r="C13" t="s">
        <v>16265</v>
      </c>
      <c r="D13" t="str">
        <f>CONCATENATE(Table2[[#This Row],[Product Name Summarized]]&amp; "…")</f>
        <v>Belkin Essential Series…</v>
      </c>
      <c r="E13" t="s">
        <v>15583</v>
      </c>
      <c r="F13" s="2">
        <v>1289</v>
      </c>
      <c r="G13" s="2" t="str">
        <f>IF(Table2[[#This Row],[discounted_price]]&lt;200,"&lt;₹200",IF(Table2[[#This Row],[discounted_price]]&lt;=500, "₹200-₹500","&gt;₹500"))</f>
        <v>&gt;₹500</v>
      </c>
      <c r="H13" s="2">
        <v>1499</v>
      </c>
      <c r="I13" s="2">
        <f>Table2[[#This Row],[discounted_price]]*Table2[[#This Row],[actual_price]]</f>
        <v>1932211</v>
      </c>
      <c r="J13" s="1">
        <v>0.14000000000000001</v>
      </c>
      <c r="K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3" s="1" t="str">
        <f>IF(Table2[[#This Row],[discount_percentage]]&gt;=50%,"yes","no")</f>
        <v>no</v>
      </c>
      <c r="M13">
        <v>4.5</v>
      </c>
      <c r="N13" s="4">
        <v>20668</v>
      </c>
      <c r="O13" s="4">
        <f>Table2[[#This Row],[rating]]+(Table2[[#This Row],[rating_count]]/1000)</f>
        <v>25.167999999999999</v>
      </c>
      <c r="P13" t="s">
        <v>13858</v>
      </c>
      <c r="Q13" t="s">
        <v>8115</v>
      </c>
      <c r="R13" t="s">
        <v>8116</v>
      </c>
      <c r="S13" t="s">
        <v>8117</v>
      </c>
      <c r="T13" t="s">
        <v>8118</v>
      </c>
      <c r="U13" t="s">
        <v>8119</v>
      </c>
      <c r="V13" t="s">
        <v>8120</v>
      </c>
      <c r="W13" t="s">
        <v>8121</v>
      </c>
    </row>
    <row r="14" spans="1:43" hidden="1">
      <c r="A14" t="s">
        <v>7295</v>
      </c>
      <c r="B14" t="s">
        <v>15066</v>
      </c>
      <c r="C14" t="s">
        <v>16195</v>
      </c>
      <c r="D14" t="str">
        <f>CONCATENATE(Table2[[#This Row],[Product Name Summarized]]&amp; "…")</f>
        <v>D-Link Dir-615 Wi-Fi…</v>
      </c>
      <c r="E14" t="s">
        <v>15582</v>
      </c>
      <c r="F14">
        <v>899</v>
      </c>
      <c r="G14" t="str">
        <f>IF(Table2[[#This Row],[discounted_price]]&lt;200,"&lt;₹200",IF(Table2[[#This Row],[discounted_price]]&lt;=500, "₹200-₹500","&gt;₹500"))</f>
        <v>&gt;₹500</v>
      </c>
      <c r="H14" s="2">
        <v>1800</v>
      </c>
      <c r="I14" s="2">
        <f>Table2[[#This Row],[discounted_price]]*Table2[[#This Row],[actual_price]]</f>
        <v>1618200</v>
      </c>
      <c r="J14" s="1">
        <v>0.5</v>
      </c>
      <c r="K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 s="1" t="str">
        <f>IF(Table2[[#This Row],[discount_percentage]]&gt;=50%,"yes","no")</f>
        <v>yes</v>
      </c>
      <c r="M14">
        <v>4.0999999999999996</v>
      </c>
      <c r="N14" s="4">
        <v>22375</v>
      </c>
      <c r="O14" s="4">
        <f>Table2[[#This Row],[rating]]+(Table2[[#This Row],[rating_count]]/1000)</f>
        <v>26.475000000000001</v>
      </c>
      <c r="P14" t="s">
        <v>13779</v>
      </c>
      <c r="Q14" t="s">
        <v>7298</v>
      </c>
      <c r="R14" t="s">
        <v>7299</v>
      </c>
      <c r="S14" t="s">
        <v>7300</v>
      </c>
      <c r="T14" t="s">
        <v>7301</v>
      </c>
      <c r="U14" t="s">
        <v>7302</v>
      </c>
      <c r="V14" t="s">
        <v>7303</v>
      </c>
      <c r="W14" t="s">
        <v>7304</v>
      </c>
    </row>
    <row r="15" spans="1:43" hidden="1">
      <c r="A15" t="s">
        <v>11696</v>
      </c>
      <c r="B15" t="s">
        <v>15459</v>
      </c>
      <c r="C15" t="s">
        <v>16589</v>
      </c>
      <c r="D15" t="str">
        <f>CONCATENATE(Table2[[#This Row],[Product Name Summarized]]&amp; "…")</f>
        <v>Orpat Hhb-100E 250-Watt…</v>
      </c>
      <c r="E15" t="s">
        <v>15586</v>
      </c>
      <c r="F15">
        <v>765</v>
      </c>
      <c r="G15" t="str">
        <f>IF(Table2[[#This Row],[discounted_price]]&lt;200,"&lt;₹200",IF(Table2[[#This Row],[discounted_price]]&lt;=500, "₹200-₹500","&gt;₹500"))</f>
        <v>&gt;₹500</v>
      </c>
      <c r="H15">
        <v>970</v>
      </c>
      <c r="I15" s="2">
        <f>Table2[[#This Row],[discounted_price]]*Table2[[#This Row],[actual_price]]</f>
        <v>742050</v>
      </c>
      <c r="J15" s="1">
        <v>0.21</v>
      </c>
      <c r="K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5" s="1" t="str">
        <f>IF(Table2[[#This Row],[discount_percentage]]&gt;=50%,"yes","no")</f>
        <v>no</v>
      </c>
      <c r="M15">
        <v>4.2</v>
      </c>
      <c r="N15" s="4">
        <v>6055</v>
      </c>
      <c r="O15" s="4">
        <f>Table2[[#This Row],[rating]]+(Table2[[#This Row],[rating_count]]/1000)</f>
        <v>10.254999999999999</v>
      </c>
      <c r="P15" t="s">
        <v>14199</v>
      </c>
      <c r="Q15" t="s">
        <v>11699</v>
      </c>
      <c r="R15" t="s">
        <v>11700</v>
      </c>
      <c r="S15" t="s">
        <v>11701</v>
      </c>
      <c r="T15" t="s">
        <v>11702</v>
      </c>
      <c r="U15" t="s">
        <v>11703</v>
      </c>
      <c r="V15" t="s">
        <v>11704</v>
      </c>
      <c r="W15" t="s">
        <v>11705</v>
      </c>
    </row>
    <row r="16" spans="1:43" hidden="1">
      <c r="A16" t="s">
        <v>536</v>
      </c>
      <c r="B16" t="s">
        <v>14377</v>
      </c>
      <c r="C16" t="s">
        <v>15646</v>
      </c>
      <c r="D16" t="str">
        <f>CONCATENATE(Table2[[#This Row],[Product Name Summarized]]&amp; "…")</f>
        <v>Tp-Link Wifi Dongle…</v>
      </c>
      <c r="E16" t="s">
        <v>15582</v>
      </c>
      <c r="F16">
        <v>649</v>
      </c>
      <c r="G16" t="str">
        <f>IF(Table2[[#This Row],[discounted_price]]&lt;200,"&lt;₹200",IF(Table2[[#This Row],[discounted_price]]&lt;=500, "₹200-₹500","&gt;₹500"))</f>
        <v>&gt;₹500</v>
      </c>
      <c r="H16" s="2">
        <v>1399</v>
      </c>
      <c r="I16" s="2">
        <f>Table2[[#This Row],[discounted_price]]*Table2[[#This Row],[actual_price]]</f>
        <v>907951</v>
      </c>
      <c r="J16" s="1">
        <v>0.54</v>
      </c>
      <c r="K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6" s="1" t="str">
        <f>IF(Table2[[#This Row],[discount_percentage]]&gt;=50%,"yes","no")</f>
        <v>yes</v>
      </c>
      <c r="M16">
        <v>4.2</v>
      </c>
      <c r="N16" s="4">
        <v>179691</v>
      </c>
      <c r="O16" s="4">
        <f>Table2[[#This Row],[rating]]+(Table2[[#This Row],[rating_count]]/1000)</f>
        <v>183.89099999999999</v>
      </c>
      <c r="P16" t="s">
        <v>13123</v>
      </c>
      <c r="Q16" t="s">
        <v>100</v>
      </c>
      <c r="R16" t="s">
        <v>101</v>
      </c>
      <c r="S16" t="s">
        <v>102</v>
      </c>
      <c r="T16" t="s">
        <v>103</v>
      </c>
      <c r="U16" t="s">
        <v>104</v>
      </c>
      <c r="V16" t="s">
        <v>539</v>
      </c>
      <c r="W16" t="s">
        <v>540</v>
      </c>
    </row>
    <row r="17" spans="1:23">
      <c r="A17" t="s">
        <v>330</v>
      </c>
      <c r="B17" t="s">
        <v>14358</v>
      </c>
      <c r="C17" t="s">
        <v>15626</v>
      </c>
      <c r="D17" t="str">
        <f>CONCATENATE(Table2[[#This Row],[Product Name Summarized]]&amp; "…")</f>
        <v>Samsung Original Type…</v>
      </c>
      <c r="E17" t="s">
        <v>15582</v>
      </c>
      <c r="F17">
        <v>599</v>
      </c>
      <c r="G17" t="str">
        <f>IF(Table2[[#This Row],[discounted_price]]&lt;200,"&lt;₹200",IF(Table2[[#This Row],[discounted_price]]&lt;=500, "₹200-₹500","&gt;₹500"))</f>
        <v>&gt;₹500</v>
      </c>
      <c r="H17">
        <v>599</v>
      </c>
      <c r="I17" s="2">
        <f>Table2[[#This Row],[discounted_price]]*Table2[[#This Row],[actual_price]]</f>
        <v>358801</v>
      </c>
      <c r="J17" s="1">
        <v>0</v>
      </c>
      <c r="K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7" s="1" t="str">
        <f>IF(Table2[[#This Row],[discount_percentage]]&gt;=50%,"yes","no")</f>
        <v>no</v>
      </c>
      <c r="M17">
        <v>4.3</v>
      </c>
      <c r="N17" s="4">
        <v>355</v>
      </c>
      <c r="O17" s="4">
        <f>Table2[[#This Row],[rating]]+(Table2[[#This Row],[rating_count]]/1000)</f>
        <v>4.6549999999999994</v>
      </c>
      <c r="P17" t="s">
        <v>13105</v>
      </c>
      <c r="Q17" t="s">
        <v>333</v>
      </c>
      <c r="R17" t="s">
        <v>334</v>
      </c>
      <c r="S17" t="s">
        <v>335</v>
      </c>
      <c r="T17" t="s">
        <v>336</v>
      </c>
      <c r="U17" t="s">
        <v>337</v>
      </c>
      <c r="V17" t="s">
        <v>338</v>
      </c>
      <c r="W17" t="s">
        <v>339</v>
      </c>
    </row>
    <row r="18" spans="1:23">
      <c r="A18" t="s">
        <v>330</v>
      </c>
      <c r="B18" t="s">
        <v>14358</v>
      </c>
      <c r="C18" t="s">
        <v>15626</v>
      </c>
      <c r="D18" t="str">
        <f>CONCATENATE(Table2[[#This Row],[Product Name Summarized]]&amp; "…")</f>
        <v>Samsung Original Type…</v>
      </c>
      <c r="E18" t="s">
        <v>15582</v>
      </c>
      <c r="F18">
        <v>599</v>
      </c>
      <c r="G18" t="str">
        <f>IF(Table2[[#This Row],[discounted_price]]&lt;200,"&lt;₹200",IF(Table2[[#This Row],[discounted_price]]&lt;=500, "₹200-₹500","&gt;₹500"))</f>
        <v>&gt;₹500</v>
      </c>
      <c r="H18">
        <v>599</v>
      </c>
      <c r="I18" s="2">
        <f>Table2[[#This Row],[discounted_price]]*Table2[[#This Row],[actual_price]]</f>
        <v>358801</v>
      </c>
      <c r="J18" s="1">
        <v>0</v>
      </c>
      <c r="K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8" s="1" t="str">
        <f>IF(Table2[[#This Row],[discount_percentage]]&gt;=50%,"yes","no")</f>
        <v>no</v>
      </c>
      <c r="M18">
        <v>4.3</v>
      </c>
      <c r="N18" s="4">
        <v>355</v>
      </c>
      <c r="O18" s="4">
        <f>Table2[[#This Row],[rating]]+(Table2[[#This Row],[rating_count]]/1000)</f>
        <v>4.6549999999999994</v>
      </c>
      <c r="P18" t="s">
        <v>13105</v>
      </c>
      <c r="Q18" t="s">
        <v>333</v>
      </c>
      <c r="R18" t="s">
        <v>334</v>
      </c>
      <c r="S18" t="s">
        <v>335</v>
      </c>
      <c r="T18" t="s">
        <v>336</v>
      </c>
      <c r="U18" t="s">
        <v>6947</v>
      </c>
      <c r="V18" t="s">
        <v>6948</v>
      </c>
      <c r="W18" t="s">
        <v>6949</v>
      </c>
    </row>
    <row r="19" spans="1:23" hidden="1">
      <c r="A19" t="s">
        <v>96</v>
      </c>
      <c r="B19" t="s">
        <v>14334</v>
      </c>
      <c r="C19" t="s">
        <v>15605</v>
      </c>
      <c r="D19" t="str">
        <f>CONCATENATE(Table2[[#This Row],[Product Name Summarized]]&amp; "…")</f>
        <v>Tp-Link Usb Wifi…</v>
      </c>
      <c r="E19" t="s">
        <v>15582</v>
      </c>
      <c r="F19">
        <v>499</v>
      </c>
      <c r="G19" t="str">
        <f>IF(Table2[[#This Row],[discounted_price]]&lt;200,"&lt;₹200",IF(Table2[[#This Row],[discounted_price]]&lt;=500, "₹200-₹500","&gt;₹500"))</f>
        <v>₹200-₹500</v>
      </c>
      <c r="H19">
        <v>999</v>
      </c>
      <c r="I19" s="2">
        <f>Table2[[#This Row],[discounted_price]]*Table2[[#This Row],[actual_price]]</f>
        <v>498501</v>
      </c>
      <c r="J19" s="1">
        <v>0.5</v>
      </c>
      <c r="K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9" s="1" t="str">
        <f>IF(Table2[[#This Row],[discount_percentage]]&gt;=50%,"yes","no")</f>
        <v>yes</v>
      </c>
      <c r="M19">
        <v>4.2</v>
      </c>
      <c r="N19" s="4">
        <v>179691</v>
      </c>
      <c r="O19" s="4">
        <f>Table2[[#This Row],[rating]]+(Table2[[#This Row],[rating_count]]/1000)</f>
        <v>183.89099999999999</v>
      </c>
      <c r="P19" t="s">
        <v>13083</v>
      </c>
      <c r="Q19" t="s">
        <v>100</v>
      </c>
      <c r="R19" t="s">
        <v>101</v>
      </c>
      <c r="S19" t="s">
        <v>102</v>
      </c>
      <c r="T19" t="s">
        <v>103</v>
      </c>
      <c r="U19" t="s">
        <v>104</v>
      </c>
      <c r="V19" t="s">
        <v>105</v>
      </c>
      <c r="W19" t="s">
        <v>106</v>
      </c>
    </row>
    <row r="20" spans="1:23" hidden="1">
      <c r="A20" t="s">
        <v>10429</v>
      </c>
      <c r="B20" t="s">
        <v>15346</v>
      </c>
      <c r="C20" t="s">
        <v>16473</v>
      </c>
      <c r="D20" t="str">
        <f>CONCATENATE(Table2[[#This Row],[Product Name Summarized]]&amp; "…")</f>
        <v>Philips Gc1920/28 1440-Watt…</v>
      </c>
      <c r="E20" t="s">
        <v>15586</v>
      </c>
      <c r="F20" s="2">
        <v>1849</v>
      </c>
      <c r="G20" s="2" t="str">
        <f>IF(Table2[[#This Row],[discounted_price]]&lt;200,"&lt;₹200",IF(Table2[[#This Row],[discounted_price]]&lt;=500, "₹200-₹500","&gt;₹500"))</f>
        <v>&gt;₹500</v>
      </c>
      <c r="H20" s="2">
        <v>2095</v>
      </c>
      <c r="I20" s="2">
        <f>Table2[[#This Row],[discounted_price]]*Table2[[#This Row],[actual_price]]</f>
        <v>3873655</v>
      </c>
      <c r="J20" s="1">
        <v>0.12</v>
      </c>
      <c r="K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20" s="1" t="str">
        <f>IF(Table2[[#This Row],[discount_percentage]]&gt;=50%,"yes","no")</f>
        <v>no</v>
      </c>
      <c r="M20">
        <v>4.3</v>
      </c>
      <c r="N20" s="4">
        <v>7681</v>
      </c>
      <c r="O20" s="4">
        <f>Table2[[#This Row],[rating]]+(Table2[[#This Row],[rating_count]]/1000)</f>
        <v>11.981</v>
      </c>
      <c r="P20" t="s">
        <v>14079</v>
      </c>
      <c r="Q20" t="s">
        <v>10432</v>
      </c>
      <c r="R20" t="s">
        <v>10433</v>
      </c>
      <c r="S20" t="s">
        <v>10434</v>
      </c>
      <c r="T20" t="s">
        <v>10435</v>
      </c>
      <c r="U20" t="s">
        <v>10436</v>
      </c>
      <c r="V20" t="s">
        <v>10437</v>
      </c>
      <c r="W20" t="s">
        <v>10438</v>
      </c>
    </row>
    <row r="21" spans="1:23" hidden="1">
      <c r="A21" t="s">
        <v>10960</v>
      </c>
      <c r="B21" t="s">
        <v>15392</v>
      </c>
      <c r="C21" t="s">
        <v>16522</v>
      </c>
      <c r="D21" t="str">
        <f>CONCATENATE(Table2[[#This Row],[Product Name Summarized]]&amp; "…")</f>
        <v>Morphy Richards New…</v>
      </c>
      <c r="E21" t="s">
        <v>15586</v>
      </c>
      <c r="F21" s="2">
        <v>4799</v>
      </c>
      <c r="G21" s="2" t="str">
        <f>IF(Table2[[#This Row],[discounted_price]]&lt;200,"&lt;₹200",IF(Table2[[#This Row],[discounted_price]]&lt;=500, "₹200-₹500","&gt;₹500"))</f>
        <v>&gt;₹500</v>
      </c>
      <c r="H21" s="2">
        <v>5795</v>
      </c>
      <c r="I21" s="2">
        <f>Table2[[#This Row],[discounted_price]]*Table2[[#This Row],[actual_price]]</f>
        <v>27810205</v>
      </c>
      <c r="J21" s="1">
        <v>0.17</v>
      </c>
      <c r="K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21" s="1" t="str">
        <f>IF(Table2[[#This Row],[discount_percentage]]&gt;=50%,"yes","no")</f>
        <v>no</v>
      </c>
      <c r="M21">
        <v>3.9</v>
      </c>
      <c r="N21" s="4">
        <v>3815</v>
      </c>
      <c r="O21" s="4">
        <f>Table2[[#This Row],[rating]]+(Table2[[#This Row],[rating_count]]/1000)</f>
        <v>7.7149999999999999</v>
      </c>
      <c r="P21" t="s">
        <v>14132</v>
      </c>
      <c r="Q21" t="s">
        <v>10964</v>
      </c>
      <c r="R21" t="s">
        <v>10965</v>
      </c>
      <c r="S21" t="s">
        <v>10966</v>
      </c>
      <c r="T21" t="s">
        <v>10967</v>
      </c>
      <c r="U21" t="s">
        <v>10968</v>
      </c>
      <c r="V21" t="s">
        <v>10969</v>
      </c>
      <c r="W21" t="s">
        <v>10970</v>
      </c>
    </row>
    <row r="22" spans="1:23" hidden="1">
      <c r="A22" t="s">
        <v>6575</v>
      </c>
      <c r="B22" t="s">
        <v>15000</v>
      </c>
      <c r="C22" t="s">
        <v>16134</v>
      </c>
      <c r="D22" t="str">
        <f>CONCATENATE(Table2[[#This Row],[Product Name Summarized]]&amp; "…")</f>
        <v>Logitech C270 Digital…</v>
      </c>
      <c r="E22" t="s">
        <v>15582</v>
      </c>
      <c r="F22" s="2">
        <v>1990</v>
      </c>
      <c r="G22" s="2" t="str">
        <f>IF(Table2[[#This Row],[discounted_price]]&lt;200,"&lt;₹200",IF(Table2[[#This Row],[discounted_price]]&lt;=500, "₹200-₹500","&gt;₹500"))</f>
        <v>&gt;₹500</v>
      </c>
      <c r="H22" s="2">
        <v>2595</v>
      </c>
      <c r="I22" s="2">
        <f>Table2[[#This Row],[discounted_price]]*Table2[[#This Row],[actual_price]]</f>
        <v>5164050</v>
      </c>
      <c r="J22" s="1">
        <v>0.23</v>
      </c>
      <c r="K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2" s="1" t="str">
        <f>IF(Table2[[#This Row],[discount_percentage]]&gt;=50%,"yes","no")</f>
        <v>no</v>
      </c>
      <c r="M22">
        <v>4.3</v>
      </c>
      <c r="N22" s="4">
        <v>20398</v>
      </c>
      <c r="O22" s="4">
        <f>Table2[[#This Row],[rating]]+(Table2[[#This Row],[rating_count]]/1000)</f>
        <v>24.698</v>
      </c>
      <c r="P22" t="s">
        <v>13712</v>
      </c>
      <c r="Q22" t="s">
        <v>6579</v>
      </c>
      <c r="R22" t="s">
        <v>6580</v>
      </c>
      <c r="S22" t="s">
        <v>6581</v>
      </c>
      <c r="T22" t="s">
        <v>6582</v>
      </c>
      <c r="U22" t="s">
        <v>13054</v>
      </c>
      <c r="V22" t="s">
        <v>6583</v>
      </c>
      <c r="W22" t="s">
        <v>6584</v>
      </c>
    </row>
    <row r="23" spans="1:23" hidden="1">
      <c r="A23" t="s">
        <v>8895</v>
      </c>
      <c r="B23" t="s">
        <v>15208</v>
      </c>
      <c r="C23" t="s">
        <v>16333</v>
      </c>
      <c r="D23" t="str">
        <f>CONCATENATE(Table2[[#This Row],[Product Name Summarized]]&amp; "…")</f>
        <v>Philips Gc1905 1440-Watt…</v>
      </c>
      <c r="E23" t="s">
        <v>15586</v>
      </c>
      <c r="F23" s="2">
        <v>1614</v>
      </c>
      <c r="G23" s="2" t="str">
        <f>IF(Table2[[#This Row],[discounted_price]]&lt;200,"&lt;₹200",IF(Table2[[#This Row],[discounted_price]]&lt;=500, "₹200-₹500","&gt;₹500"))</f>
        <v>&gt;₹500</v>
      </c>
      <c r="H23" s="2">
        <v>1745</v>
      </c>
      <c r="I23" s="2">
        <f>Table2[[#This Row],[discounted_price]]*Table2[[#This Row],[actual_price]]</f>
        <v>2816430</v>
      </c>
      <c r="J23" s="1">
        <v>0.08</v>
      </c>
      <c r="K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23" s="1" t="str">
        <f>IF(Table2[[#This Row],[discount_percentage]]&gt;=50%,"yes","no")</f>
        <v>no</v>
      </c>
      <c r="M23">
        <v>4.3</v>
      </c>
      <c r="N23" s="4">
        <v>37974</v>
      </c>
      <c r="O23" s="4">
        <f>Table2[[#This Row],[rating]]+(Table2[[#This Row],[rating_count]]/1000)</f>
        <v>42.273999999999994</v>
      </c>
      <c r="P23" t="s">
        <v>13931</v>
      </c>
      <c r="Q23" t="s">
        <v>8899</v>
      </c>
      <c r="R23" t="s">
        <v>8900</v>
      </c>
      <c r="S23" t="s">
        <v>8901</v>
      </c>
      <c r="T23" t="s">
        <v>8902</v>
      </c>
      <c r="U23" t="s">
        <v>8903</v>
      </c>
      <c r="V23" t="s">
        <v>8904</v>
      </c>
      <c r="W23" t="s">
        <v>8905</v>
      </c>
    </row>
    <row r="24" spans="1:23" hidden="1">
      <c r="A24" t="s">
        <v>9714</v>
      </c>
      <c r="B24" t="s">
        <v>15279</v>
      </c>
      <c r="C24" t="s">
        <v>16407</v>
      </c>
      <c r="D24" t="str">
        <f>CONCATENATE(Table2[[#This Row],[Product Name Summarized]]&amp; "…")</f>
        <v>Usha Ei 1602…</v>
      </c>
      <c r="E24" t="s">
        <v>15586</v>
      </c>
      <c r="F24">
        <v>616</v>
      </c>
      <c r="G24" t="str">
        <f>IF(Table2[[#This Row],[discounted_price]]&lt;200,"&lt;₹200",IF(Table2[[#This Row],[discounted_price]]&lt;=500, "₹200-₹500","&gt;₹500"))</f>
        <v>&gt;₹500</v>
      </c>
      <c r="H24" s="2">
        <v>1190</v>
      </c>
      <c r="I24" s="2">
        <f>Table2[[#This Row],[discounted_price]]*Table2[[#This Row],[actual_price]]</f>
        <v>733040</v>
      </c>
      <c r="J24" s="1">
        <v>0.48</v>
      </c>
      <c r="K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4" s="1" t="str">
        <f>IF(Table2[[#This Row],[discount_percentage]]&gt;=50%,"yes","no")</f>
        <v>no</v>
      </c>
      <c r="M24">
        <v>4.0999999999999996</v>
      </c>
      <c r="N24" s="4">
        <v>37126</v>
      </c>
      <c r="O24" s="4">
        <f>Table2[[#This Row],[rating]]+(Table2[[#This Row],[rating_count]]/1000)</f>
        <v>41.225999999999999</v>
      </c>
      <c r="P24" t="s">
        <v>14011</v>
      </c>
      <c r="Q24" t="s">
        <v>9717</v>
      </c>
      <c r="R24" t="s">
        <v>9718</v>
      </c>
      <c r="S24" t="s">
        <v>9719</v>
      </c>
      <c r="T24" t="s">
        <v>9720</v>
      </c>
      <c r="U24" t="s">
        <v>9721</v>
      </c>
      <c r="V24" t="s">
        <v>9722</v>
      </c>
      <c r="W24" t="s">
        <v>9723</v>
      </c>
    </row>
    <row r="25" spans="1:23" hidden="1">
      <c r="A25" t="s">
        <v>9110</v>
      </c>
      <c r="B25" t="s">
        <v>15226</v>
      </c>
      <c r="C25" t="s">
        <v>16353</v>
      </c>
      <c r="D25" t="str">
        <f>CONCATENATE(Table2[[#This Row],[Product Name Summarized]]&amp; "…")</f>
        <v>Bajaj Dx-7 1000W…</v>
      </c>
      <c r="E25" t="s">
        <v>15586</v>
      </c>
      <c r="F25">
        <v>775</v>
      </c>
      <c r="G25" t="str">
        <f>IF(Table2[[#This Row],[discounted_price]]&lt;200,"&lt;₹200",IF(Table2[[#This Row],[discounted_price]]&lt;=500, "₹200-₹500","&gt;₹500"))</f>
        <v>&gt;₹500</v>
      </c>
      <c r="H25">
        <v>875</v>
      </c>
      <c r="I25" s="2">
        <f>Table2[[#This Row],[discounted_price]]*Table2[[#This Row],[actual_price]]</f>
        <v>678125</v>
      </c>
      <c r="J25" s="1">
        <v>0.11</v>
      </c>
      <c r="K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25" s="1" t="str">
        <f>IF(Table2[[#This Row],[discount_percentage]]&gt;=50%,"yes","no")</f>
        <v>no</v>
      </c>
      <c r="M25">
        <v>4.2</v>
      </c>
      <c r="N25" s="4">
        <v>46647</v>
      </c>
      <c r="O25" s="4">
        <f>Table2[[#This Row],[rating]]+(Table2[[#This Row],[rating_count]]/1000)</f>
        <v>50.847000000000001</v>
      </c>
      <c r="P25" t="s">
        <v>13952</v>
      </c>
      <c r="Q25" t="s">
        <v>9113</v>
      </c>
      <c r="R25" t="s">
        <v>9114</v>
      </c>
      <c r="S25" t="s">
        <v>9115</v>
      </c>
      <c r="T25" t="s">
        <v>9116</v>
      </c>
      <c r="U25" t="s">
        <v>9117</v>
      </c>
      <c r="V25" t="s">
        <v>9118</v>
      </c>
      <c r="W25" t="s">
        <v>9119</v>
      </c>
    </row>
    <row r="26" spans="1:23" hidden="1">
      <c r="A26" t="s">
        <v>9794</v>
      </c>
      <c r="B26" t="s">
        <v>15286</v>
      </c>
      <c r="C26" t="s">
        <v>16415</v>
      </c>
      <c r="D26" t="str">
        <f>CONCATENATE(Table2[[#This Row],[Product Name Summarized]]&amp; "…")</f>
        <v>Prestige Prwo 1.8-2…</v>
      </c>
      <c r="E26" t="s">
        <v>15586</v>
      </c>
      <c r="F26" s="2">
        <v>2719</v>
      </c>
      <c r="G26" s="2" t="str">
        <f>IF(Table2[[#This Row],[discounted_price]]&lt;200,"&lt;₹200",IF(Table2[[#This Row],[discounted_price]]&lt;=500, "₹200-₹500","&gt;₹500"))</f>
        <v>&gt;₹500</v>
      </c>
      <c r="H26" s="2">
        <v>3945</v>
      </c>
      <c r="I26" s="2">
        <f>Table2[[#This Row],[discounted_price]]*Table2[[#This Row],[actual_price]]</f>
        <v>10726455</v>
      </c>
      <c r="J26" s="1">
        <v>0.31</v>
      </c>
      <c r="K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6" s="1" t="str">
        <f>IF(Table2[[#This Row],[discount_percentage]]&gt;=50%,"yes","no")</f>
        <v>no</v>
      </c>
      <c r="M26">
        <v>3.7</v>
      </c>
      <c r="N26" s="4">
        <v>13406</v>
      </c>
      <c r="O26" s="4">
        <f>Table2[[#This Row],[rating]]+(Table2[[#This Row],[rating_count]]/1000)</f>
        <v>17.106000000000002</v>
      </c>
      <c r="P26" t="s">
        <v>14019</v>
      </c>
      <c r="Q26" t="s">
        <v>9797</v>
      </c>
      <c r="R26" t="s">
        <v>9798</v>
      </c>
      <c r="S26" t="s">
        <v>9799</v>
      </c>
      <c r="T26" t="s">
        <v>9800</v>
      </c>
      <c r="U26" t="s">
        <v>9801</v>
      </c>
      <c r="V26" t="s">
        <v>9802</v>
      </c>
      <c r="W26" t="s">
        <v>9803</v>
      </c>
    </row>
    <row r="27" spans="1:23" hidden="1">
      <c r="A27" t="s">
        <v>12392</v>
      </c>
      <c r="B27" t="s">
        <v>15523</v>
      </c>
      <c r="C27" t="s">
        <v>16657</v>
      </c>
      <c r="D27" t="str">
        <f>CONCATENATE(Table2[[#This Row],[Product Name Summarized]]&amp; "…")</f>
        <v>Prestige Psmfb 800…</v>
      </c>
      <c r="E27" t="s">
        <v>15586</v>
      </c>
      <c r="F27" s="2">
        <v>1199</v>
      </c>
      <c r="G27" s="2" t="str">
        <f>IF(Table2[[#This Row],[discounted_price]]&lt;200,"&lt;₹200",IF(Table2[[#This Row],[discounted_price]]&lt;=500, "₹200-₹500","&gt;₹500"))</f>
        <v>&gt;₹500</v>
      </c>
      <c r="H27" s="2">
        <v>1795</v>
      </c>
      <c r="I27" s="2">
        <f>Table2[[#This Row],[discounted_price]]*Table2[[#This Row],[actual_price]]</f>
        <v>2152205</v>
      </c>
      <c r="J27" s="1">
        <v>0.33</v>
      </c>
      <c r="K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7" s="1" t="str">
        <f>IF(Table2[[#This Row],[discount_percentage]]&gt;=50%,"yes","no")</f>
        <v>no</v>
      </c>
      <c r="M27">
        <v>4.2</v>
      </c>
      <c r="N27" s="4">
        <v>5967</v>
      </c>
      <c r="O27" s="4">
        <f>Table2[[#This Row],[rating]]+(Table2[[#This Row],[rating_count]]/1000)</f>
        <v>10.167</v>
      </c>
      <c r="P27" t="s">
        <v>14265</v>
      </c>
      <c r="Q27" t="s">
        <v>12395</v>
      </c>
      <c r="R27" t="s">
        <v>12396</v>
      </c>
      <c r="S27" t="s">
        <v>12397</v>
      </c>
      <c r="T27" t="s">
        <v>12398</v>
      </c>
      <c r="U27" t="s">
        <v>12399</v>
      </c>
      <c r="V27" t="s">
        <v>12400</v>
      </c>
      <c r="W27" t="s">
        <v>12401</v>
      </c>
    </row>
    <row r="28" spans="1:23" hidden="1">
      <c r="A28" t="s">
        <v>10184</v>
      </c>
      <c r="B28" t="s">
        <v>15323</v>
      </c>
      <c r="C28" t="s">
        <v>16451</v>
      </c>
      <c r="D28" t="str">
        <f>CONCATENATE(Table2[[#This Row],[Product Name Summarized]]&amp; "…")</f>
        <v>Kent Gold Optima…</v>
      </c>
      <c r="E28" t="s">
        <v>15586</v>
      </c>
      <c r="F28" s="2">
        <v>1699</v>
      </c>
      <c r="G28" s="2" t="str">
        <f>IF(Table2[[#This Row],[discounted_price]]&lt;200,"&lt;₹200",IF(Table2[[#This Row],[discounted_price]]&lt;=500, "₹200-₹500","&gt;₹500"))</f>
        <v>&gt;₹500</v>
      </c>
      <c r="H28" s="2">
        <v>1900</v>
      </c>
      <c r="I28" s="2">
        <f>Table2[[#This Row],[discounted_price]]*Table2[[#This Row],[actual_price]]</f>
        <v>3228100</v>
      </c>
      <c r="J28" s="1">
        <v>0.11</v>
      </c>
      <c r="K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28" s="1" t="str">
        <f>IF(Table2[[#This Row],[discount_percentage]]&gt;=50%,"yes","no")</f>
        <v>no</v>
      </c>
      <c r="M28">
        <v>3.6</v>
      </c>
      <c r="N28" s="4">
        <v>11456</v>
      </c>
      <c r="O28" s="4">
        <f>Table2[[#This Row],[rating]]+(Table2[[#This Row],[rating_count]]/1000)</f>
        <v>15.055999999999999</v>
      </c>
      <c r="P28" t="s">
        <v>14056</v>
      </c>
      <c r="Q28" t="s">
        <v>10187</v>
      </c>
      <c r="R28" t="s">
        <v>10188</v>
      </c>
      <c r="S28" t="s">
        <v>10189</v>
      </c>
      <c r="T28" t="s">
        <v>10190</v>
      </c>
      <c r="U28" t="s">
        <v>10191</v>
      </c>
      <c r="V28" t="s">
        <v>10192</v>
      </c>
      <c r="W28" t="s">
        <v>10193</v>
      </c>
    </row>
    <row r="29" spans="1:23" hidden="1">
      <c r="A29" t="s">
        <v>7569</v>
      </c>
      <c r="B29" t="s">
        <v>7570</v>
      </c>
      <c r="C29" t="s">
        <v>16218</v>
      </c>
      <c r="D29" t="str">
        <f>CONCATENATE(Table2[[#This Row],[Product Name Summarized]]&amp; "…")</f>
        <v>Hp Wired On…</v>
      </c>
      <c r="E29" t="s">
        <v>15582</v>
      </c>
      <c r="F29">
        <v>649</v>
      </c>
      <c r="G29" t="str">
        <f>IF(Table2[[#This Row],[discounted_price]]&lt;200,"&lt;₹200",IF(Table2[[#This Row],[discounted_price]]&lt;=500, "₹200-₹500","&gt;₹500"))</f>
        <v>&gt;₹500</v>
      </c>
      <c r="H29">
        <v>999</v>
      </c>
      <c r="I29" s="2">
        <f>Table2[[#This Row],[discounted_price]]*Table2[[#This Row],[actual_price]]</f>
        <v>648351</v>
      </c>
      <c r="J29" s="1">
        <v>0.35</v>
      </c>
      <c r="K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9" s="1" t="str">
        <f>IF(Table2[[#This Row],[discount_percentage]]&gt;=50%,"yes","no")</f>
        <v>no</v>
      </c>
      <c r="M29">
        <v>3.5</v>
      </c>
      <c r="N29" s="4">
        <v>7222</v>
      </c>
      <c r="O29" s="4">
        <f>Table2[[#This Row],[rating]]+(Table2[[#This Row],[rating_count]]/1000)</f>
        <v>10.722000000000001</v>
      </c>
      <c r="P29" t="s">
        <v>13806</v>
      </c>
      <c r="Q29" t="s">
        <v>7573</v>
      </c>
      <c r="R29" t="s">
        <v>7574</v>
      </c>
      <c r="S29" t="s">
        <v>7575</v>
      </c>
      <c r="T29" t="s">
        <v>7576</v>
      </c>
      <c r="U29" t="s">
        <v>7577</v>
      </c>
      <c r="V29" t="s">
        <v>7578</v>
      </c>
      <c r="W29" t="s">
        <v>7579</v>
      </c>
    </row>
    <row r="30" spans="1:23" hidden="1">
      <c r="A30" t="s">
        <v>10449</v>
      </c>
      <c r="B30" t="s">
        <v>15348</v>
      </c>
      <c r="C30" t="s">
        <v>16475</v>
      </c>
      <c r="D30" t="str">
        <f>CONCATENATE(Table2[[#This Row],[Product Name Summarized]]&amp; "…")</f>
        <v>Bajaj Dhx-9 1000W…</v>
      </c>
      <c r="E30" t="s">
        <v>15586</v>
      </c>
      <c r="F30" s="2">
        <v>1099</v>
      </c>
      <c r="G30" s="2" t="str">
        <f>IF(Table2[[#This Row],[discounted_price]]&lt;200,"&lt;₹200",IF(Table2[[#This Row],[discounted_price]]&lt;=500, "₹200-₹500","&gt;₹500"))</f>
        <v>&gt;₹500</v>
      </c>
      <c r="H30" s="2">
        <v>1920</v>
      </c>
      <c r="I30" s="2">
        <f>Table2[[#This Row],[discounted_price]]*Table2[[#This Row],[actual_price]]</f>
        <v>2110080</v>
      </c>
      <c r="J30" s="1">
        <v>0.43</v>
      </c>
      <c r="K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0" s="1" t="str">
        <f>IF(Table2[[#This Row],[discount_percentage]]&gt;=50%,"yes","no")</f>
        <v>no</v>
      </c>
      <c r="M30">
        <v>4.2</v>
      </c>
      <c r="N30" s="4">
        <v>9772</v>
      </c>
      <c r="O30" s="4">
        <f>Table2[[#This Row],[rating]]+(Table2[[#This Row],[rating_count]]/1000)</f>
        <v>13.972000000000001</v>
      </c>
      <c r="P30" t="s">
        <v>14081</v>
      </c>
      <c r="Q30" t="s">
        <v>10452</v>
      </c>
      <c r="R30" t="s">
        <v>10453</v>
      </c>
      <c r="S30" t="s">
        <v>10454</v>
      </c>
      <c r="T30" t="s">
        <v>10455</v>
      </c>
      <c r="U30" t="s">
        <v>10456</v>
      </c>
      <c r="V30" t="s">
        <v>10457</v>
      </c>
      <c r="W30" t="s">
        <v>10458</v>
      </c>
    </row>
    <row r="31" spans="1:23">
      <c r="A31" t="s">
        <v>12994</v>
      </c>
      <c r="B31" t="s">
        <v>15579</v>
      </c>
      <c r="C31" t="s">
        <v>16712</v>
      </c>
      <c r="D31" t="str">
        <f>CONCATENATE(Table2[[#This Row],[Product Name Summarized]]&amp; "…")</f>
        <v>Bajaj Majesty Rx10…</v>
      </c>
      <c r="E31" t="s">
        <v>15586</v>
      </c>
      <c r="F31" s="2">
        <v>2219</v>
      </c>
      <c r="G31" s="2" t="str">
        <f>IF(Table2[[#This Row],[discounted_price]]&lt;200,"&lt;₹200",IF(Table2[[#This Row],[discounted_price]]&lt;=500, "₹200-₹500","&gt;₹500"))</f>
        <v>&gt;₹500</v>
      </c>
      <c r="H31" s="2">
        <v>3080</v>
      </c>
      <c r="I31" s="2">
        <f>Table2[[#This Row],[discounted_price]]*Table2[[#This Row],[actual_price]]</f>
        <v>6834520</v>
      </c>
      <c r="J31" s="1">
        <v>0.28000000000000003</v>
      </c>
      <c r="K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31" s="1" t="str">
        <f>IF(Table2[[#This Row],[discount_percentage]]&gt;=50%,"yes","no")</f>
        <v>no</v>
      </c>
      <c r="M31">
        <v>3.6</v>
      </c>
      <c r="N31" s="4">
        <v>468</v>
      </c>
      <c r="O31" s="4">
        <f>Table2[[#This Row],[rating]]+(Table2[[#This Row],[rating_count]]/1000)</f>
        <v>4.0680000000000005</v>
      </c>
      <c r="P31" t="s">
        <v>14323</v>
      </c>
      <c r="Q31" t="s">
        <v>12997</v>
      </c>
      <c r="R31" t="s">
        <v>12998</v>
      </c>
      <c r="S31" t="s">
        <v>12999</v>
      </c>
      <c r="T31" t="s">
        <v>13000</v>
      </c>
      <c r="U31" t="s">
        <v>13001</v>
      </c>
      <c r="V31" t="s">
        <v>13002</v>
      </c>
      <c r="W31" t="s">
        <v>13003</v>
      </c>
    </row>
    <row r="32" spans="1:23" hidden="1">
      <c r="A32" t="s">
        <v>9314</v>
      </c>
      <c r="B32" t="s">
        <v>15246</v>
      </c>
      <c r="C32" t="s">
        <v>16371</v>
      </c>
      <c r="D32" t="str">
        <f>CONCATENATE(Table2[[#This Row],[Product Name Summarized]]&amp; "…")</f>
        <v>Bajaj Majesty Rx11…</v>
      </c>
      <c r="E32" t="s">
        <v>15586</v>
      </c>
      <c r="F32" s="2">
        <v>2169</v>
      </c>
      <c r="G32" s="2" t="str">
        <f>IF(Table2[[#This Row],[discounted_price]]&lt;200,"&lt;₹200",IF(Table2[[#This Row],[discounted_price]]&lt;=500, "₹200-₹500","&gt;₹500"))</f>
        <v>&gt;₹500</v>
      </c>
      <c r="H32" s="2">
        <v>3279</v>
      </c>
      <c r="I32" s="2">
        <f>Table2[[#This Row],[discounted_price]]*Table2[[#This Row],[actual_price]]</f>
        <v>7112151</v>
      </c>
      <c r="J32" s="1">
        <v>0.34</v>
      </c>
      <c r="K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2" s="1" t="str">
        <f>IF(Table2[[#This Row],[discount_percentage]]&gt;=50%,"yes","no")</f>
        <v>no</v>
      </c>
      <c r="M32">
        <v>4.0999999999999996</v>
      </c>
      <c r="N32" s="4">
        <v>1716</v>
      </c>
      <c r="O32" s="4">
        <f>Table2[[#This Row],[rating]]+(Table2[[#This Row],[rating_count]]/1000)</f>
        <v>5.8159999999999998</v>
      </c>
      <c r="P32" t="s">
        <v>13972</v>
      </c>
      <c r="Q32" t="s">
        <v>9317</v>
      </c>
      <c r="R32" t="s">
        <v>9318</v>
      </c>
      <c r="S32" t="s">
        <v>9319</v>
      </c>
      <c r="T32" t="s">
        <v>9320</v>
      </c>
      <c r="U32" t="s">
        <v>9321</v>
      </c>
      <c r="V32" t="s">
        <v>9322</v>
      </c>
      <c r="W32" t="s">
        <v>9323</v>
      </c>
    </row>
    <row r="33" spans="1:23" hidden="1">
      <c r="A33" t="s">
        <v>9008</v>
      </c>
      <c r="B33" t="s">
        <v>15218</v>
      </c>
      <c r="C33" t="s">
        <v>16343</v>
      </c>
      <c r="D33" t="str">
        <f>CONCATENATE(Table2[[#This Row],[Product Name Summarized]]&amp; "…")</f>
        <v>Bajaj Minor 1000…</v>
      </c>
      <c r="E33" t="s">
        <v>15586</v>
      </c>
      <c r="F33">
        <v>749</v>
      </c>
      <c r="G33" t="str">
        <f>IF(Table2[[#This Row],[discounted_price]]&lt;200,"&lt;₹200",IF(Table2[[#This Row],[discounted_price]]&lt;=500, "₹200-₹500","&gt;₹500"))</f>
        <v>&gt;₹500</v>
      </c>
      <c r="H33" s="2">
        <v>1129</v>
      </c>
      <c r="I33" s="2">
        <f>Table2[[#This Row],[discounted_price]]*Table2[[#This Row],[actual_price]]</f>
        <v>845621</v>
      </c>
      <c r="J33" s="1">
        <v>0.34</v>
      </c>
      <c r="K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3" s="1" t="str">
        <f>IF(Table2[[#This Row],[discount_percentage]]&gt;=50%,"yes","no")</f>
        <v>no</v>
      </c>
      <c r="M33">
        <v>4</v>
      </c>
      <c r="N33" s="4">
        <v>2446</v>
      </c>
      <c r="O33" s="4">
        <f>Table2[[#This Row],[rating]]+(Table2[[#This Row],[rating_count]]/1000)</f>
        <v>6.4459999999999997</v>
      </c>
      <c r="P33" t="s">
        <v>13942</v>
      </c>
      <c r="Q33" t="s">
        <v>9011</v>
      </c>
      <c r="R33" t="s">
        <v>9012</v>
      </c>
      <c r="S33" t="s">
        <v>9013</v>
      </c>
      <c r="T33" t="s">
        <v>9014</v>
      </c>
      <c r="U33" t="s">
        <v>9015</v>
      </c>
      <c r="V33" t="s">
        <v>9016</v>
      </c>
      <c r="W33" t="s">
        <v>9017</v>
      </c>
    </row>
    <row r="34" spans="1:23">
      <c r="A34" t="s">
        <v>9395</v>
      </c>
      <c r="B34" t="s">
        <v>15252</v>
      </c>
      <c r="C34" t="s">
        <v>16378</v>
      </c>
      <c r="D34" t="str">
        <f>CONCATENATE(Table2[[#This Row],[Product Name Summarized]]&amp; "…")</f>
        <v>Bajaj Deluxe 2000…</v>
      </c>
      <c r="E34" t="s">
        <v>15586</v>
      </c>
      <c r="F34" s="2">
        <v>1409</v>
      </c>
      <c r="G34" s="2" t="str">
        <f>IF(Table2[[#This Row],[discounted_price]]&lt;200,"&lt;₹200",IF(Table2[[#This Row],[discounted_price]]&lt;=500, "₹200-₹500","&gt;₹500"))</f>
        <v>&gt;₹500</v>
      </c>
      <c r="H34" s="2">
        <v>1639</v>
      </c>
      <c r="I34" s="2">
        <f>Table2[[#This Row],[discounted_price]]*Table2[[#This Row],[actual_price]]</f>
        <v>2309351</v>
      </c>
      <c r="J34" s="1">
        <v>0.14000000000000001</v>
      </c>
      <c r="K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34" s="1" t="str">
        <f>IF(Table2[[#This Row],[discount_percentage]]&gt;=50%,"yes","no")</f>
        <v>no</v>
      </c>
      <c r="M34">
        <v>3.7</v>
      </c>
      <c r="N34" s="4">
        <v>787</v>
      </c>
      <c r="O34" s="4">
        <f>Table2[[#This Row],[rating]]+(Table2[[#This Row],[rating_count]]/1000)</f>
        <v>4.4870000000000001</v>
      </c>
      <c r="P34" t="s">
        <v>13980</v>
      </c>
      <c r="Q34" t="s">
        <v>9399</v>
      </c>
      <c r="R34" t="s">
        <v>9400</v>
      </c>
      <c r="S34" t="s">
        <v>9401</v>
      </c>
      <c r="T34" t="s">
        <v>9402</v>
      </c>
      <c r="U34" t="s">
        <v>9403</v>
      </c>
      <c r="V34" t="s">
        <v>9404</v>
      </c>
      <c r="W34" t="s">
        <v>9405</v>
      </c>
    </row>
    <row r="35" spans="1:23" hidden="1">
      <c r="A35" t="s">
        <v>11385</v>
      </c>
      <c r="B35" t="s">
        <v>15431</v>
      </c>
      <c r="C35" t="s">
        <v>16561</v>
      </c>
      <c r="D35" t="str">
        <f>CONCATENATE(Table2[[#This Row],[Product Name Summarized]]&amp; "…")</f>
        <v>Philips Hi113 1000-Watt…</v>
      </c>
      <c r="E35" t="s">
        <v>15586</v>
      </c>
      <c r="F35">
        <v>949</v>
      </c>
      <c r="G35" t="str">
        <f>IF(Table2[[#This Row],[discounted_price]]&lt;200,"&lt;₹200",IF(Table2[[#This Row],[discounted_price]]&lt;=500, "₹200-₹500","&gt;₹500"))</f>
        <v>&gt;₹500</v>
      </c>
      <c r="H35">
        <v>975</v>
      </c>
      <c r="I35" s="2">
        <f>Table2[[#This Row],[discounted_price]]*Table2[[#This Row],[actual_price]]</f>
        <v>925275</v>
      </c>
      <c r="J35" s="1">
        <v>0.03</v>
      </c>
      <c r="K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35" s="1" t="str">
        <f>IF(Table2[[#This Row],[discount_percentage]]&gt;=50%,"yes","no")</f>
        <v>no</v>
      </c>
      <c r="M35">
        <v>4.3</v>
      </c>
      <c r="N35" s="4">
        <v>7223</v>
      </c>
      <c r="O35" s="4">
        <f>Table2[[#This Row],[rating]]+(Table2[[#This Row],[rating_count]]/1000)</f>
        <v>11.523</v>
      </c>
      <c r="P35" t="s">
        <v>14171</v>
      </c>
      <c r="Q35" t="s">
        <v>11388</v>
      </c>
      <c r="R35" t="s">
        <v>11389</v>
      </c>
      <c r="S35" t="s">
        <v>11390</v>
      </c>
      <c r="T35" t="s">
        <v>11391</v>
      </c>
      <c r="U35" t="s">
        <v>11392</v>
      </c>
      <c r="V35" t="s">
        <v>11393</v>
      </c>
      <c r="W35" t="s">
        <v>11394</v>
      </c>
    </row>
    <row r="36" spans="1:23" hidden="1">
      <c r="A36" t="s">
        <v>4970</v>
      </c>
      <c r="B36" t="s">
        <v>14857</v>
      </c>
      <c r="C36" t="s">
        <v>15995</v>
      </c>
      <c r="D36" t="str">
        <f>CONCATENATE(Table2[[#This Row],[Product Name Summarized]]&amp; "…")</f>
        <v>Hp X1000 Wired…</v>
      </c>
      <c r="E36" t="s">
        <v>15582</v>
      </c>
      <c r="F36">
        <v>269</v>
      </c>
      <c r="G36" t="str">
        <f>IF(Table2[[#This Row],[discounted_price]]&lt;200,"&lt;₹200",IF(Table2[[#This Row],[discounted_price]]&lt;=500, "₹200-₹500","&gt;₹500"))</f>
        <v>₹200-₹500</v>
      </c>
      <c r="H36">
        <v>649</v>
      </c>
      <c r="I36" s="2">
        <f>Table2[[#This Row],[discounted_price]]*Table2[[#This Row],[actual_price]]</f>
        <v>174581</v>
      </c>
      <c r="J36" s="1">
        <v>0.59</v>
      </c>
      <c r="K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6" s="1" t="str">
        <f>IF(Table2[[#This Row],[discount_percentage]]&gt;=50%,"yes","no")</f>
        <v>yes</v>
      </c>
      <c r="M36">
        <v>4.3</v>
      </c>
      <c r="N36" s="4">
        <v>54315</v>
      </c>
      <c r="O36" s="4">
        <f>Table2[[#This Row],[rating]]+(Table2[[#This Row],[rating_count]]/1000)</f>
        <v>58.614999999999995</v>
      </c>
      <c r="P36" t="s">
        <v>13566</v>
      </c>
      <c r="Q36" t="s">
        <v>4973</v>
      </c>
      <c r="R36" t="s">
        <v>4974</v>
      </c>
      <c r="S36" t="s">
        <v>4975</v>
      </c>
      <c r="T36" t="s">
        <v>4976</v>
      </c>
      <c r="U36" t="s">
        <v>4977</v>
      </c>
      <c r="V36" t="s">
        <v>4978</v>
      </c>
      <c r="W36" t="s">
        <v>4979</v>
      </c>
    </row>
    <row r="37" spans="1:23" hidden="1">
      <c r="A37" t="s">
        <v>5743</v>
      </c>
      <c r="B37" t="s">
        <v>14923</v>
      </c>
      <c r="C37" t="s">
        <v>16060</v>
      </c>
      <c r="D37" t="str">
        <f>CONCATENATE(Table2[[#This Row],[Product Name Summarized]]&amp; "…")</f>
        <v>Tp-Link Tl-Wa850Re Single_Band…</v>
      </c>
      <c r="E37" t="s">
        <v>15582</v>
      </c>
      <c r="F37" s="2">
        <v>1469</v>
      </c>
      <c r="G37" s="2" t="str">
        <f>IF(Table2[[#This Row],[discounted_price]]&lt;200,"&lt;₹200",IF(Table2[[#This Row],[discounted_price]]&lt;=500, "₹200-₹500","&gt;₹500"))</f>
        <v>&gt;₹500</v>
      </c>
      <c r="H37" s="2">
        <v>2499</v>
      </c>
      <c r="I37" s="2">
        <f>Table2[[#This Row],[discounted_price]]*Table2[[#This Row],[actual_price]]</f>
        <v>3671031</v>
      </c>
      <c r="J37" s="1">
        <v>0.41</v>
      </c>
      <c r="K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7" s="1" t="str">
        <f>IF(Table2[[#This Row],[discount_percentage]]&gt;=50%,"yes","no")</f>
        <v>no</v>
      </c>
      <c r="M37">
        <v>4.2</v>
      </c>
      <c r="N37" s="4">
        <v>156638</v>
      </c>
      <c r="O37" s="4">
        <f>Table2[[#This Row],[rating]]+(Table2[[#This Row],[rating_count]]/1000)</f>
        <v>160.83799999999999</v>
      </c>
      <c r="P37" t="s">
        <v>13634</v>
      </c>
      <c r="Q37" t="s">
        <v>5746</v>
      </c>
      <c r="R37" t="s">
        <v>5747</v>
      </c>
      <c r="S37" t="s">
        <v>5748</v>
      </c>
      <c r="T37" t="s">
        <v>5749</v>
      </c>
      <c r="U37" t="s">
        <v>5750</v>
      </c>
      <c r="V37" t="s">
        <v>5751</v>
      </c>
      <c r="W37" t="s">
        <v>5752</v>
      </c>
    </row>
    <row r="38" spans="1:23" hidden="1">
      <c r="A38" t="s">
        <v>11646</v>
      </c>
      <c r="B38" t="s">
        <v>15454</v>
      </c>
      <c r="C38" t="s">
        <v>16584</v>
      </c>
      <c r="D38" t="str">
        <f>CONCATENATE(Table2[[#This Row],[Product Name Summarized]]&amp; "…")</f>
        <v>Panasonic Sr-Wa22H (E)…</v>
      </c>
      <c r="E38" t="s">
        <v>15586</v>
      </c>
      <c r="F38" s="2">
        <v>2976</v>
      </c>
      <c r="G38" s="2" t="str">
        <f>IF(Table2[[#This Row],[discounted_price]]&lt;200,"&lt;₹200",IF(Table2[[#This Row],[discounted_price]]&lt;=500, "₹200-₹500","&gt;₹500"))</f>
        <v>&gt;₹500</v>
      </c>
      <c r="H38" s="2">
        <v>3945</v>
      </c>
      <c r="I38" s="2">
        <f>Table2[[#This Row],[discounted_price]]*Table2[[#This Row],[actual_price]]</f>
        <v>11740320</v>
      </c>
      <c r="J38" s="1">
        <v>0.25</v>
      </c>
      <c r="K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38" s="1" t="str">
        <f>IF(Table2[[#This Row],[discount_percentage]]&gt;=50%,"yes","no")</f>
        <v>no</v>
      </c>
      <c r="M38">
        <v>4.2</v>
      </c>
      <c r="N38" s="4">
        <v>3740</v>
      </c>
      <c r="O38" s="4">
        <f>Table2[[#This Row],[rating]]+(Table2[[#This Row],[rating_count]]/1000)</f>
        <v>7.94</v>
      </c>
      <c r="P38" t="s">
        <v>14194</v>
      </c>
      <c r="Q38" t="s">
        <v>11649</v>
      </c>
      <c r="R38" t="s">
        <v>11650</v>
      </c>
      <c r="S38" t="s">
        <v>11651</v>
      </c>
      <c r="T38" t="s">
        <v>11652</v>
      </c>
      <c r="U38" t="s">
        <v>11653</v>
      </c>
      <c r="V38" t="s">
        <v>11654</v>
      </c>
      <c r="W38" t="s">
        <v>11655</v>
      </c>
    </row>
    <row r="39" spans="1:23" hidden="1">
      <c r="A39" t="s">
        <v>9406</v>
      </c>
      <c r="B39" t="s">
        <v>15253</v>
      </c>
      <c r="C39" t="s">
        <v>16379</v>
      </c>
      <c r="D39" t="str">
        <f>CONCATENATE(Table2[[#This Row],[Product Name Summarized]]&amp; "…")</f>
        <v>Orpat Hhb-100E Wob…</v>
      </c>
      <c r="E39" t="s">
        <v>15586</v>
      </c>
      <c r="F39">
        <v>753</v>
      </c>
      <c r="G39" t="str">
        <f>IF(Table2[[#This Row],[discounted_price]]&lt;200,"&lt;₹200",IF(Table2[[#This Row],[discounted_price]]&lt;=500, "₹200-₹500","&gt;₹500"))</f>
        <v>&gt;₹500</v>
      </c>
      <c r="H39">
        <v>899</v>
      </c>
      <c r="I39" s="2">
        <f>Table2[[#This Row],[discounted_price]]*Table2[[#This Row],[actual_price]]</f>
        <v>676947</v>
      </c>
      <c r="J39" s="1">
        <v>0.16</v>
      </c>
      <c r="K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39" s="1" t="str">
        <f>IF(Table2[[#This Row],[discount_percentage]]&gt;=50%,"yes","no")</f>
        <v>no</v>
      </c>
      <c r="M39">
        <v>4.2</v>
      </c>
      <c r="N39" s="4">
        <v>18462</v>
      </c>
      <c r="O39" s="4">
        <f>Table2[[#This Row],[rating]]+(Table2[[#This Row],[rating_count]]/1000)</f>
        <v>22.661999999999999</v>
      </c>
      <c r="P39" t="s">
        <v>13981</v>
      </c>
      <c r="Q39" t="s">
        <v>9409</v>
      </c>
      <c r="R39" t="s">
        <v>9410</v>
      </c>
      <c r="S39" t="s">
        <v>9411</v>
      </c>
      <c r="T39" t="s">
        <v>9412</v>
      </c>
      <c r="U39" t="s">
        <v>9413</v>
      </c>
      <c r="V39" t="s">
        <v>9414</v>
      </c>
      <c r="W39" t="s">
        <v>9415</v>
      </c>
    </row>
    <row r="40" spans="1:23" hidden="1">
      <c r="A40" t="s">
        <v>8842</v>
      </c>
      <c r="B40" t="s">
        <v>8843</v>
      </c>
      <c r="C40" t="s">
        <v>16328</v>
      </c>
      <c r="D40" t="str">
        <f>CONCATENATE(Table2[[#This Row],[Product Name Summarized]]&amp; "…")</f>
        <v>Bajaj Immersion Rod…</v>
      </c>
      <c r="E40" t="s">
        <v>15586</v>
      </c>
      <c r="F40">
        <v>539</v>
      </c>
      <c r="G40" t="str">
        <f>IF(Table2[[#This Row],[discounted_price]]&lt;200,"&lt;₹200",IF(Table2[[#This Row],[discounted_price]]&lt;=500, "₹200-₹500","&gt;₹500"))</f>
        <v>&gt;₹500</v>
      </c>
      <c r="H40">
        <v>720</v>
      </c>
      <c r="I40" s="2">
        <f>Table2[[#This Row],[discounted_price]]*Table2[[#This Row],[actual_price]]</f>
        <v>388080</v>
      </c>
      <c r="J40" s="1">
        <v>0.25</v>
      </c>
      <c r="K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0" s="1" t="str">
        <f>IF(Table2[[#This Row],[discount_percentage]]&gt;=50%,"yes","no")</f>
        <v>no</v>
      </c>
      <c r="M40">
        <v>4.0999999999999996</v>
      </c>
      <c r="N40" s="4">
        <v>36017</v>
      </c>
      <c r="O40" s="4">
        <f>Table2[[#This Row],[rating]]+(Table2[[#This Row],[rating_count]]/1000)</f>
        <v>40.117000000000004</v>
      </c>
      <c r="P40" t="s">
        <v>13926</v>
      </c>
      <c r="Q40" t="s">
        <v>8846</v>
      </c>
      <c r="R40" t="s">
        <v>8847</v>
      </c>
      <c r="S40" t="s">
        <v>8848</v>
      </c>
      <c r="T40" t="s">
        <v>8849</v>
      </c>
      <c r="U40" t="s">
        <v>8850</v>
      </c>
      <c r="V40" t="s">
        <v>8851</v>
      </c>
      <c r="W40" t="s">
        <v>8852</v>
      </c>
    </row>
    <row r="41" spans="1:23" hidden="1">
      <c r="A41" t="s">
        <v>5400</v>
      </c>
      <c r="B41" t="s">
        <v>14894</v>
      </c>
      <c r="C41" t="s">
        <v>16030</v>
      </c>
      <c r="D41" t="str">
        <f>CONCATENATE(Table2[[#This Row],[Product Name Summarized]]&amp; "…")</f>
        <v>Casio Fx-82Ms 2Nd…</v>
      </c>
      <c r="E41" t="s">
        <v>15585</v>
      </c>
      <c r="F41">
        <v>522</v>
      </c>
      <c r="G41" t="str">
        <f>IF(Table2[[#This Row],[discounted_price]]&lt;200,"&lt;₹200",IF(Table2[[#This Row],[discounted_price]]&lt;=500, "₹200-₹500","&gt;₹500"))</f>
        <v>&gt;₹500</v>
      </c>
      <c r="H41">
        <v>550</v>
      </c>
      <c r="I41" s="2">
        <f>Table2[[#This Row],[discounted_price]]*Table2[[#This Row],[actual_price]]</f>
        <v>287100</v>
      </c>
      <c r="J41" s="1">
        <v>0.05</v>
      </c>
      <c r="K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41" s="1" t="str">
        <f>IF(Table2[[#This Row],[discount_percentage]]&gt;=50%,"yes","no")</f>
        <v>no</v>
      </c>
      <c r="M41">
        <v>4.4000000000000004</v>
      </c>
      <c r="N41" s="4">
        <v>12179</v>
      </c>
      <c r="O41" s="4">
        <f>Table2[[#This Row],[rating]]+(Table2[[#This Row],[rating_count]]/1000)</f>
        <v>16.579000000000001</v>
      </c>
      <c r="P41" t="s">
        <v>13603</v>
      </c>
      <c r="Q41" t="s">
        <v>5403</v>
      </c>
      <c r="R41" t="s">
        <v>5404</v>
      </c>
      <c r="S41" t="s">
        <v>5405</v>
      </c>
      <c r="T41" t="s">
        <v>5406</v>
      </c>
      <c r="U41" t="s">
        <v>5407</v>
      </c>
      <c r="V41" t="s">
        <v>5408</v>
      </c>
      <c r="W41" t="s">
        <v>5409</v>
      </c>
    </row>
    <row r="42" spans="1:23" hidden="1">
      <c r="A42" t="s">
        <v>11042</v>
      </c>
      <c r="B42" t="s">
        <v>15399</v>
      </c>
      <c r="C42" t="s">
        <v>16400</v>
      </c>
      <c r="D42" t="str">
        <f>CONCATENATE(Table2[[#This Row],[Product Name Summarized]]&amp; "…")</f>
        <v>Hul Pureit Germkill…</v>
      </c>
      <c r="E42" t="s">
        <v>15586</v>
      </c>
      <c r="F42">
        <v>980</v>
      </c>
      <c r="G42" t="str">
        <f>IF(Table2[[#This Row],[discounted_price]]&lt;200,"&lt;₹200",IF(Table2[[#This Row],[discounted_price]]&lt;=500, "₹200-₹500","&gt;₹500"))</f>
        <v>&gt;₹500</v>
      </c>
      <c r="H42">
        <v>980</v>
      </c>
      <c r="I42" s="2">
        <f>Table2[[#This Row],[discounted_price]]*Table2[[#This Row],[actual_price]]</f>
        <v>960400</v>
      </c>
      <c r="J42" s="1">
        <v>0</v>
      </c>
      <c r="K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42" s="1" t="str">
        <f>IF(Table2[[#This Row],[discount_percentage]]&gt;=50%,"yes","no")</f>
        <v>no</v>
      </c>
      <c r="M42">
        <v>4.2</v>
      </c>
      <c r="N42" s="4">
        <v>4740</v>
      </c>
      <c r="O42" s="4">
        <f>Table2[[#This Row],[rating]]+(Table2[[#This Row],[rating_count]]/1000)</f>
        <v>8.9400000000000013</v>
      </c>
      <c r="P42" t="s">
        <v>14138</v>
      </c>
      <c r="Q42" t="s">
        <v>11045</v>
      </c>
      <c r="R42" t="s">
        <v>11046</v>
      </c>
      <c r="S42" t="s">
        <v>11047</v>
      </c>
      <c r="T42" t="s">
        <v>11048</v>
      </c>
      <c r="U42" t="s">
        <v>11049</v>
      </c>
      <c r="V42" t="s">
        <v>11050</v>
      </c>
      <c r="W42" t="s">
        <v>11051</v>
      </c>
    </row>
    <row r="43" spans="1:23" hidden="1">
      <c r="A43" t="s">
        <v>11738</v>
      </c>
      <c r="B43" t="s">
        <v>11739</v>
      </c>
      <c r="C43" t="s">
        <v>16593</v>
      </c>
      <c r="D43" t="str">
        <f>CONCATENATE(Table2[[#This Row],[Product Name Summarized]]&amp; "…")</f>
        <v>Wipro Smartlife Super…</v>
      </c>
      <c r="E43" t="s">
        <v>15586</v>
      </c>
      <c r="F43">
        <v>699</v>
      </c>
      <c r="G43" t="str">
        <f>IF(Table2[[#This Row],[discounted_price]]&lt;200,"&lt;₹200",IF(Table2[[#This Row],[discounted_price]]&lt;=500, "₹200-₹500","&gt;₹500"))</f>
        <v>&gt;₹500</v>
      </c>
      <c r="H43">
        <v>850</v>
      </c>
      <c r="I43" s="2">
        <f>Table2[[#This Row],[discounted_price]]*Table2[[#This Row],[actual_price]]</f>
        <v>594150</v>
      </c>
      <c r="J43" s="1">
        <v>0.18</v>
      </c>
      <c r="K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3" s="1" t="str">
        <f>IF(Table2[[#This Row],[discount_percentage]]&gt;=50%,"yes","no")</f>
        <v>no</v>
      </c>
      <c r="M43">
        <v>4.0999999999999996</v>
      </c>
      <c r="N43" s="4">
        <v>1106</v>
      </c>
      <c r="O43" s="4">
        <f>Table2[[#This Row],[rating]]+(Table2[[#This Row],[rating_count]]/1000)</f>
        <v>5.2059999999999995</v>
      </c>
      <c r="P43" t="s">
        <v>14203</v>
      </c>
      <c r="Q43" t="s">
        <v>11741</v>
      </c>
      <c r="R43" t="s">
        <v>11742</v>
      </c>
      <c r="S43" t="s">
        <v>11743</v>
      </c>
      <c r="T43" t="s">
        <v>13071</v>
      </c>
      <c r="U43" t="s">
        <v>13072</v>
      </c>
      <c r="V43" t="s">
        <v>11744</v>
      </c>
      <c r="W43" t="s">
        <v>11745</v>
      </c>
    </row>
    <row r="44" spans="1:23" hidden="1">
      <c r="A44" t="s">
        <v>6971</v>
      </c>
      <c r="B44" t="s">
        <v>15037</v>
      </c>
      <c r="C44" t="s">
        <v>16169</v>
      </c>
      <c r="D44" t="str">
        <f>CONCATENATE(Table2[[#This Row],[Product Name Summarized]]&amp; "…")</f>
        <v>Envie¬Æ (Aa10004Plni-Cd) Aa…</v>
      </c>
      <c r="E44" t="s">
        <v>15583</v>
      </c>
      <c r="F44">
        <v>250</v>
      </c>
      <c r="G44" t="str">
        <f>IF(Table2[[#This Row],[discounted_price]]&lt;200,"&lt;₹200",IF(Table2[[#This Row],[discounted_price]]&lt;=500, "₹200-₹500","&gt;₹500"))</f>
        <v>₹200-₹500</v>
      </c>
      <c r="H44">
        <v>250</v>
      </c>
      <c r="I44" s="2">
        <f>Table2[[#This Row],[discounted_price]]*Table2[[#This Row],[actual_price]]</f>
        <v>62500</v>
      </c>
      <c r="J44" s="1">
        <v>0</v>
      </c>
      <c r="K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44" s="1" t="str">
        <f>IF(Table2[[#This Row],[discount_percentage]]&gt;=50%,"yes","no")</f>
        <v>no</v>
      </c>
      <c r="M44">
        <v>3.9</v>
      </c>
      <c r="N44" s="4">
        <v>13971</v>
      </c>
      <c r="O44" s="4">
        <f>Table2[[#This Row],[rating]]+(Table2[[#This Row],[rating_count]]/1000)</f>
        <v>17.870999999999999</v>
      </c>
      <c r="P44" t="s">
        <v>13749</v>
      </c>
      <c r="Q44" t="s">
        <v>6974</v>
      </c>
      <c r="R44" t="s">
        <v>6975</v>
      </c>
      <c r="S44" t="s">
        <v>6976</v>
      </c>
      <c r="T44" t="s">
        <v>6977</v>
      </c>
      <c r="U44" t="s">
        <v>13056</v>
      </c>
      <c r="V44" t="s">
        <v>6978</v>
      </c>
      <c r="W44" t="s">
        <v>6979</v>
      </c>
    </row>
    <row r="45" spans="1:23" hidden="1">
      <c r="A45" t="s">
        <v>8327</v>
      </c>
      <c r="B45" t="s">
        <v>15159</v>
      </c>
      <c r="C45" t="s">
        <v>16283</v>
      </c>
      <c r="D45" t="str">
        <f>CONCATENATE(Table2[[#This Row],[Product Name Summarized]]&amp; "…")</f>
        <v>Gizga Club-Laptop Neoprene…</v>
      </c>
      <c r="E45" t="s">
        <v>15582</v>
      </c>
      <c r="F45">
        <v>249</v>
      </c>
      <c r="G45" t="str">
        <f>IF(Table2[[#This Row],[discounted_price]]&lt;200,"&lt;₹200",IF(Table2[[#This Row],[discounted_price]]&lt;=500, "₹200-₹500","&gt;₹500"))</f>
        <v>₹200-₹500</v>
      </c>
      <c r="H45">
        <v>499</v>
      </c>
      <c r="I45" s="2">
        <f>Table2[[#This Row],[discounted_price]]*Table2[[#This Row],[actual_price]]</f>
        <v>124251</v>
      </c>
      <c r="J45" s="1">
        <v>0.5</v>
      </c>
      <c r="K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5" s="1" t="str">
        <f>IF(Table2[[#This Row],[discount_percentage]]&gt;=50%,"yes","no")</f>
        <v>yes</v>
      </c>
      <c r="M45">
        <v>4.2</v>
      </c>
      <c r="N45" s="4">
        <v>22860</v>
      </c>
      <c r="O45" s="4">
        <f>Table2[[#This Row],[rating]]+(Table2[[#This Row],[rating_count]]/1000)</f>
        <v>27.06</v>
      </c>
      <c r="P45" t="s">
        <v>13878</v>
      </c>
      <c r="Q45" t="s">
        <v>8330</v>
      </c>
      <c r="R45" t="s">
        <v>8331</v>
      </c>
      <c r="S45" t="s">
        <v>8332</v>
      </c>
      <c r="T45" t="s">
        <v>8333</v>
      </c>
      <c r="U45" t="s">
        <v>8334</v>
      </c>
      <c r="V45" t="s">
        <v>8335</v>
      </c>
      <c r="W45" t="s">
        <v>8336</v>
      </c>
    </row>
    <row r="46" spans="1:23" hidden="1">
      <c r="A46" t="s">
        <v>6917</v>
      </c>
      <c r="B46" t="s">
        <v>15032</v>
      </c>
      <c r="C46" t="s">
        <v>16165</v>
      </c>
      <c r="D46" t="str">
        <f>CONCATENATE(Table2[[#This Row],[Product Name Summarized]]&amp; "…")</f>
        <v>Logitech Mk270R Usb…</v>
      </c>
      <c r="E46" t="s">
        <v>15582</v>
      </c>
      <c r="F46" s="2">
        <v>1345</v>
      </c>
      <c r="G46" s="2" t="str">
        <f>IF(Table2[[#This Row],[discounted_price]]&lt;200,"&lt;₹200",IF(Table2[[#This Row],[discounted_price]]&lt;=500, "₹200-₹500","&gt;₹500"))</f>
        <v>&gt;₹500</v>
      </c>
      <c r="H46" s="2">
        <v>2295</v>
      </c>
      <c r="I46" s="2">
        <f>Table2[[#This Row],[discounted_price]]*Table2[[#This Row],[actual_price]]</f>
        <v>3086775</v>
      </c>
      <c r="J46" s="1">
        <v>0.41</v>
      </c>
      <c r="K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6" s="1" t="str">
        <f>IF(Table2[[#This Row],[discount_percentage]]&gt;=50%,"yes","no")</f>
        <v>no</v>
      </c>
      <c r="M46">
        <v>4.2</v>
      </c>
      <c r="N46" s="4">
        <v>17413</v>
      </c>
      <c r="O46" s="4">
        <f>Table2[[#This Row],[rating]]+(Table2[[#This Row],[rating_count]]/1000)</f>
        <v>21.613</v>
      </c>
      <c r="P46" t="s">
        <v>13744</v>
      </c>
      <c r="Q46" t="s">
        <v>6920</v>
      </c>
      <c r="R46" t="s">
        <v>6921</v>
      </c>
      <c r="S46" t="s">
        <v>6922</v>
      </c>
      <c r="T46" t="s">
        <v>6923</v>
      </c>
      <c r="U46" t="s">
        <v>6924</v>
      </c>
      <c r="V46" t="s">
        <v>6925</v>
      </c>
      <c r="W46" t="s">
        <v>6926</v>
      </c>
    </row>
    <row r="47" spans="1:23" hidden="1">
      <c r="A47" t="s">
        <v>7732</v>
      </c>
      <c r="B47" t="s">
        <v>15106</v>
      </c>
      <c r="C47" t="s">
        <v>16232</v>
      </c>
      <c r="D47" t="str">
        <f>CONCATENATE(Table2[[#This Row],[Product Name Summarized]]&amp; "…")</f>
        <v>Faber-Castell Connector Pen…</v>
      </c>
      <c r="E47" t="s">
        <v>15588</v>
      </c>
      <c r="F47">
        <v>150</v>
      </c>
      <c r="G47" t="str">
        <f>IF(Table2[[#This Row],[discounted_price]]&lt;200,"&lt;₹200",IF(Table2[[#This Row],[discounted_price]]&lt;=500, "₹200-₹500","&gt;₹500"))</f>
        <v>&lt;₹200</v>
      </c>
      <c r="H47">
        <v>150</v>
      </c>
      <c r="I47" s="2">
        <f>Table2[[#This Row],[discounted_price]]*Table2[[#This Row],[actual_price]]</f>
        <v>22500</v>
      </c>
      <c r="J47" s="1">
        <v>0</v>
      </c>
      <c r="K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47" s="1" t="str">
        <f>IF(Table2[[#This Row],[discount_percentage]]&gt;=50%,"yes","no")</f>
        <v>no</v>
      </c>
      <c r="M47">
        <v>4.3</v>
      </c>
      <c r="N47" s="4">
        <v>15867</v>
      </c>
      <c r="O47" s="4">
        <f>Table2[[#This Row],[rating]]+(Table2[[#This Row],[rating_count]]/1000)</f>
        <v>20.167000000000002</v>
      </c>
      <c r="P47" t="s">
        <v>13821</v>
      </c>
      <c r="Q47" t="s">
        <v>7736</v>
      </c>
      <c r="R47" t="s">
        <v>7737</v>
      </c>
      <c r="S47" t="s">
        <v>7738</v>
      </c>
      <c r="T47" t="s">
        <v>7739</v>
      </c>
      <c r="U47" t="s">
        <v>7740</v>
      </c>
      <c r="V47" t="s">
        <v>7741</v>
      </c>
      <c r="W47" t="s">
        <v>7742</v>
      </c>
    </row>
    <row r="48" spans="1:23" hidden="1">
      <c r="A48" t="s">
        <v>6960</v>
      </c>
      <c r="B48" t="s">
        <v>15036</v>
      </c>
      <c r="C48" t="s">
        <v>16053</v>
      </c>
      <c r="D48" t="str">
        <f>CONCATENATE(Table2[[#This Row],[Product Name Summarized]]&amp; "…")</f>
        <v>Duracell Rechargeable Aa…</v>
      </c>
      <c r="E48" t="s">
        <v>15583</v>
      </c>
      <c r="F48">
        <v>879</v>
      </c>
      <c r="G48" t="str">
        <f>IF(Table2[[#This Row],[discounted_price]]&lt;200,"&lt;₹200",IF(Table2[[#This Row],[discounted_price]]&lt;=500, "₹200-₹500","&gt;₹500"))</f>
        <v>&gt;₹500</v>
      </c>
      <c r="H48" s="2">
        <v>1109</v>
      </c>
      <c r="I48" s="2">
        <f>Table2[[#This Row],[discounted_price]]*Table2[[#This Row],[actual_price]]</f>
        <v>974811</v>
      </c>
      <c r="J48" s="1">
        <v>0.21</v>
      </c>
      <c r="K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8" s="1" t="str">
        <f>IF(Table2[[#This Row],[discount_percentage]]&gt;=50%,"yes","no")</f>
        <v>no</v>
      </c>
      <c r="M48">
        <v>4.4000000000000004</v>
      </c>
      <c r="N48" s="4">
        <v>31599</v>
      </c>
      <c r="O48" s="4">
        <f>Table2[[#This Row],[rating]]+(Table2[[#This Row],[rating_count]]/1000)</f>
        <v>35.999000000000002</v>
      </c>
      <c r="P48" t="s">
        <v>13748</v>
      </c>
      <c r="Q48" t="s">
        <v>6963</v>
      </c>
      <c r="R48" t="s">
        <v>6964</v>
      </c>
      <c r="S48" t="s">
        <v>6965</v>
      </c>
      <c r="T48" t="s">
        <v>6966</v>
      </c>
      <c r="U48" t="s">
        <v>6967</v>
      </c>
      <c r="V48" t="s">
        <v>6968</v>
      </c>
      <c r="W48" t="s">
        <v>6969</v>
      </c>
    </row>
    <row r="49" spans="1:23" hidden="1">
      <c r="A49" t="s">
        <v>9631</v>
      </c>
      <c r="B49" t="s">
        <v>15273</v>
      </c>
      <c r="C49" t="s">
        <v>16400</v>
      </c>
      <c r="D49" t="str">
        <f>CONCATENATE(Table2[[#This Row],[Product Name Summarized]]&amp; "…")</f>
        <v>Hul Pureit Germkill…</v>
      </c>
      <c r="E49" t="s">
        <v>15586</v>
      </c>
      <c r="F49">
        <v>600</v>
      </c>
      <c r="G49" t="str">
        <f>IF(Table2[[#This Row],[discounted_price]]&lt;200,"&lt;₹200",IF(Table2[[#This Row],[discounted_price]]&lt;=500, "₹200-₹500","&gt;₹500"))</f>
        <v>&gt;₹500</v>
      </c>
      <c r="H49">
        <v>600</v>
      </c>
      <c r="I49" s="2">
        <f>Table2[[#This Row],[discounted_price]]*Table2[[#This Row],[actual_price]]</f>
        <v>360000</v>
      </c>
      <c r="J49" s="1">
        <v>0</v>
      </c>
      <c r="K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49" s="1" t="str">
        <f>IF(Table2[[#This Row],[discount_percentage]]&gt;=50%,"yes","no")</f>
        <v>no</v>
      </c>
      <c r="M49">
        <v>4.0999999999999996</v>
      </c>
      <c r="N49" s="4">
        <v>10907</v>
      </c>
      <c r="O49" s="4">
        <f>Table2[[#This Row],[rating]]+(Table2[[#This Row],[rating_count]]/1000)</f>
        <v>15.007</v>
      </c>
      <c r="P49" t="s">
        <v>14003</v>
      </c>
      <c r="Q49" t="s">
        <v>9635</v>
      </c>
      <c r="R49" t="s">
        <v>9636</v>
      </c>
      <c r="S49" t="s">
        <v>9637</v>
      </c>
      <c r="T49" t="s">
        <v>9638</v>
      </c>
      <c r="U49" t="s">
        <v>9639</v>
      </c>
      <c r="V49" t="s">
        <v>9640</v>
      </c>
      <c r="W49" t="s">
        <v>9641</v>
      </c>
    </row>
    <row r="50" spans="1:23" hidden="1">
      <c r="A50" t="s">
        <v>8978</v>
      </c>
      <c r="B50" t="s">
        <v>15215</v>
      </c>
      <c r="C50" t="s">
        <v>16341</v>
      </c>
      <c r="D50" t="str">
        <f>CONCATENATE(Table2[[#This Row],[Product Name Summarized]]&amp; "…")</f>
        <v>Philips Viva Collection…</v>
      </c>
      <c r="E50" t="s">
        <v>15586</v>
      </c>
      <c r="F50" s="2">
        <v>3229</v>
      </c>
      <c r="G50" s="2" t="str">
        <f>IF(Table2[[#This Row],[discounted_price]]&lt;200,"&lt;₹200",IF(Table2[[#This Row],[discounted_price]]&lt;=500, "₹200-₹500","&gt;₹500"))</f>
        <v>&gt;₹500</v>
      </c>
      <c r="H50" s="2">
        <v>5295</v>
      </c>
      <c r="I50" s="2">
        <f>Table2[[#This Row],[discounted_price]]*Table2[[#This Row],[actual_price]]</f>
        <v>17097555</v>
      </c>
      <c r="J50" s="1">
        <v>0.39</v>
      </c>
      <c r="K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0" s="1" t="str">
        <f>IF(Table2[[#This Row],[discount_percentage]]&gt;=50%,"yes","no")</f>
        <v>no</v>
      </c>
      <c r="M50">
        <v>4.2</v>
      </c>
      <c r="N50" s="4">
        <v>39724</v>
      </c>
      <c r="O50" s="4">
        <f>Table2[[#This Row],[rating]]+(Table2[[#This Row],[rating_count]]/1000)</f>
        <v>43.923999999999999</v>
      </c>
      <c r="P50" t="s">
        <v>13939</v>
      </c>
      <c r="Q50" t="s">
        <v>8981</v>
      </c>
      <c r="R50" t="s">
        <v>8982</v>
      </c>
      <c r="S50" t="s">
        <v>8983</v>
      </c>
      <c r="T50" t="s">
        <v>8984</v>
      </c>
      <c r="U50" t="s">
        <v>8985</v>
      </c>
      <c r="V50" t="s">
        <v>8986</v>
      </c>
      <c r="W50" t="s">
        <v>8987</v>
      </c>
    </row>
    <row r="51" spans="1:23" hidden="1">
      <c r="A51" t="s">
        <v>8346</v>
      </c>
      <c r="B51" t="s">
        <v>15161</v>
      </c>
      <c r="C51" t="s">
        <v>16285</v>
      </c>
      <c r="D51" t="str">
        <f>CONCATENATE(Table2[[#This Row],[Product Name Summarized]]&amp; "…")</f>
        <v>Tp-Link Tl-Wa855Re 300…</v>
      </c>
      <c r="E51" t="s">
        <v>15582</v>
      </c>
      <c r="F51" s="2">
        <v>1599</v>
      </c>
      <c r="G51" s="2" t="str">
        <f>IF(Table2[[#This Row],[discounted_price]]&lt;200,"&lt;₹200",IF(Table2[[#This Row],[discounted_price]]&lt;=500, "₹200-₹500","&gt;₹500"))</f>
        <v>&gt;₹500</v>
      </c>
      <c r="H51" s="2">
        <v>3599</v>
      </c>
      <c r="I51" s="2">
        <f>Table2[[#This Row],[discounted_price]]*Table2[[#This Row],[actual_price]]</f>
        <v>5754801</v>
      </c>
      <c r="J51" s="1">
        <v>0.56000000000000005</v>
      </c>
      <c r="K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1" s="1" t="str">
        <f>IF(Table2[[#This Row],[discount_percentage]]&gt;=50%,"yes","no")</f>
        <v>yes</v>
      </c>
      <c r="M51">
        <v>4.2</v>
      </c>
      <c r="N51" s="4">
        <v>16182</v>
      </c>
      <c r="O51" s="4">
        <f>Table2[[#This Row],[rating]]+(Table2[[#This Row],[rating_count]]/1000)</f>
        <v>20.381999999999998</v>
      </c>
      <c r="P51" t="s">
        <v>13879</v>
      </c>
      <c r="Q51" t="s">
        <v>8349</v>
      </c>
      <c r="R51" t="s">
        <v>8350</v>
      </c>
      <c r="S51" t="s">
        <v>8351</v>
      </c>
      <c r="T51" t="s">
        <v>8352</v>
      </c>
      <c r="U51" t="s">
        <v>8353</v>
      </c>
      <c r="V51" t="s">
        <v>8354</v>
      </c>
      <c r="W51" t="s">
        <v>8355</v>
      </c>
    </row>
    <row r="52" spans="1:23" hidden="1">
      <c r="A52" t="s">
        <v>9365</v>
      </c>
      <c r="B52" t="s">
        <v>15250</v>
      </c>
      <c r="C52" t="s">
        <v>16375</v>
      </c>
      <c r="D52" t="str">
        <f>CONCATENATE(Table2[[#This Row],[Product Name Summarized]]&amp; "…")</f>
        <v>Bajaj Dx-2 600W…</v>
      </c>
      <c r="E52" t="s">
        <v>15586</v>
      </c>
      <c r="F52">
        <v>499</v>
      </c>
      <c r="G52" t="str">
        <f>IF(Table2[[#This Row],[discounted_price]]&lt;200,"&lt;₹200",IF(Table2[[#This Row],[discounted_price]]&lt;=500, "₹200-₹500","&gt;₹500"))</f>
        <v>₹200-₹500</v>
      </c>
      <c r="H52">
        <v>625</v>
      </c>
      <c r="I52" s="2">
        <f>Table2[[#This Row],[discounted_price]]*Table2[[#This Row],[actual_price]]</f>
        <v>311875</v>
      </c>
      <c r="J52" s="1">
        <v>0.2</v>
      </c>
      <c r="K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2" s="1" t="str">
        <f>IF(Table2[[#This Row],[discount_percentage]]&gt;=50%,"yes","no")</f>
        <v>no</v>
      </c>
      <c r="M52">
        <v>4.2</v>
      </c>
      <c r="N52" s="4">
        <v>5355</v>
      </c>
      <c r="O52" s="4">
        <f>Table2[[#This Row],[rating]]+(Table2[[#This Row],[rating_count]]/1000)</f>
        <v>9.5549999999999997</v>
      </c>
      <c r="P52" t="s">
        <v>13977</v>
      </c>
      <c r="Q52" t="s">
        <v>9368</v>
      </c>
      <c r="R52" t="s">
        <v>9369</v>
      </c>
      <c r="S52" t="s">
        <v>9370</v>
      </c>
      <c r="T52" t="s">
        <v>9371</v>
      </c>
      <c r="U52" t="s">
        <v>9372</v>
      </c>
      <c r="V52" t="s">
        <v>9373</v>
      </c>
      <c r="W52" t="s">
        <v>9374</v>
      </c>
    </row>
    <row r="53" spans="1:23" hidden="1">
      <c r="A53" t="s">
        <v>1606</v>
      </c>
      <c r="B53" t="s">
        <v>14494</v>
      </c>
      <c r="C53" t="s">
        <v>15735</v>
      </c>
      <c r="D53" t="str">
        <f>CONCATENATE(Table2[[#This Row],[Product Name Summarized]]&amp; "…")</f>
        <v>Storite Usb 3.0…</v>
      </c>
      <c r="E53" t="s">
        <v>15582</v>
      </c>
      <c r="F53">
        <v>299</v>
      </c>
      <c r="G53" t="str">
        <f>IF(Table2[[#This Row],[discounted_price]]&lt;200,"&lt;₹200",IF(Table2[[#This Row],[discounted_price]]&lt;=500, "₹200-₹500","&gt;₹500"))</f>
        <v>₹200-₹500</v>
      </c>
      <c r="H53">
        <v>699</v>
      </c>
      <c r="I53" s="2">
        <f>Table2[[#This Row],[discounted_price]]*Table2[[#This Row],[actual_price]]</f>
        <v>209001</v>
      </c>
      <c r="J53" s="1">
        <v>0.56999999999999995</v>
      </c>
      <c r="K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3" s="1" t="str">
        <f>IF(Table2[[#This Row],[discount_percentage]]&gt;=50%,"yes","no")</f>
        <v>yes</v>
      </c>
      <c r="M53">
        <v>4.0999999999999996</v>
      </c>
      <c r="N53" s="4">
        <v>2957</v>
      </c>
      <c r="O53" s="4">
        <f>Table2[[#This Row],[rating]]+(Table2[[#This Row],[rating_count]]/1000)</f>
        <v>7.0569999999999995</v>
      </c>
      <c r="P53" t="s">
        <v>13234</v>
      </c>
      <c r="Q53" t="s">
        <v>1609</v>
      </c>
      <c r="R53" t="s">
        <v>1610</v>
      </c>
      <c r="S53" t="s">
        <v>1611</v>
      </c>
      <c r="T53" t="s">
        <v>1612</v>
      </c>
      <c r="U53" t="s">
        <v>1613</v>
      </c>
      <c r="V53" t="s">
        <v>1614</v>
      </c>
      <c r="W53" t="s">
        <v>1615</v>
      </c>
    </row>
    <row r="54" spans="1:23" hidden="1">
      <c r="A54" t="s">
        <v>1794</v>
      </c>
      <c r="B54" t="s">
        <v>14516</v>
      </c>
      <c r="C54" t="s">
        <v>15750</v>
      </c>
      <c r="D54" t="str">
        <f>CONCATENATE(Table2[[#This Row],[Product Name Summarized]]&amp; "…")</f>
        <v>Bluerigger High Speed…</v>
      </c>
      <c r="E54" t="s">
        <v>15583</v>
      </c>
      <c r="F54">
        <v>467</v>
      </c>
      <c r="G54" t="str">
        <f>IF(Table2[[#This Row],[discounted_price]]&lt;200,"&lt;₹200",IF(Table2[[#This Row],[discounted_price]]&lt;=500, "₹200-₹500","&gt;₹500"))</f>
        <v>₹200-₹500</v>
      </c>
      <c r="H54">
        <v>599</v>
      </c>
      <c r="I54" s="2">
        <f>Table2[[#This Row],[discounted_price]]*Table2[[#This Row],[actual_price]]</f>
        <v>279733</v>
      </c>
      <c r="J54" s="1">
        <v>0.22</v>
      </c>
      <c r="K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4" s="1" t="str">
        <f>IF(Table2[[#This Row],[discount_percentage]]&gt;=50%,"yes","no")</f>
        <v>no</v>
      </c>
      <c r="M54">
        <v>4.4000000000000004</v>
      </c>
      <c r="N54" s="4">
        <v>44054</v>
      </c>
      <c r="O54" s="4">
        <f>Table2[[#This Row],[rating]]+(Table2[[#This Row],[rating_count]]/1000)</f>
        <v>48.454000000000001</v>
      </c>
      <c r="P54" t="s">
        <v>13253</v>
      </c>
      <c r="Q54" t="s">
        <v>1797</v>
      </c>
      <c r="R54" t="s">
        <v>1798</v>
      </c>
      <c r="S54" t="s">
        <v>1799</v>
      </c>
      <c r="T54" t="s">
        <v>1800</v>
      </c>
      <c r="U54" t="s">
        <v>1801</v>
      </c>
      <c r="V54" t="s">
        <v>1802</v>
      </c>
      <c r="W54" t="s">
        <v>1803</v>
      </c>
    </row>
    <row r="55" spans="1:23" hidden="1">
      <c r="A55" t="s">
        <v>1764</v>
      </c>
      <c r="B55" t="s">
        <v>14513</v>
      </c>
      <c r="C55" t="s">
        <v>15747</v>
      </c>
      <c r="D55" t="str">
        <f>CONCATENATE(Table2[[#This Row],[Product Name Summarized]]&amp; "…")</f>
        <v>Storite Usb 2.0…</v>
      </c>
      <c r="E55" t="s">
        <v>15582</v>
      </c>
      <c r="F55">
        <v>259</v>
      </c>
      <c r="G55" t="str">
        <f>IF(Table2[[#This Row],[discounted_price]]&lt;200,"&lt;₹200",IF(Table2[[#This Row],[discounted_price]]&lt;=500, "₹200-₹500","&gt;₹500"))</f>
        <v>₹200-₹500</v>
      </c>
      <c r="H55">
        <v>699</v>
      </c>
      <c r="I55" s="2">
        <f>Table2[[#This Row],[discounted_price]]*Table2[[#This Row],[actual_price]]</f>
        <v>181041</v>
      </c>
      <c r="J55" s="1">
        <v>0.63</v>
      </c>
      <c r="K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5" s="1" t="str">
        <f>IF(Table2[[#This Row],[discount_percentage]]&gt;=50%,"yes","no")</f>
        <v>yes</v>
      </c>
      <c r="M55">
        <v>3.8</v>
      </c>
      <c r="N55" s="4">
        <v>2399</v>
      </c>
      <c r="O55" s="4">
        <f>Table2[[#This Row],[rating]]+(Table2[[#This Row],[rating_count]]/1000)</f>
        <v>6.1989999999999998</v>
      </c>
      <c r="P55" t="s">
        <v>13250</v>
      </c>
      <c r="Q55" t="s">
        <v>1767</v>
      </c>
      <c r="R55" t="s">
        <v>1768</v>
      </c>
      <c r="S55" t="s">
        <v>1769</v>
      </c>
      <c r="T55" t="s">
        <v>1770</v>
      </c>
      <c r="U55" t="s">
        <v>1771</v>
      </c>
      <c r="V55" t="s">
        <v>1772</v>
      </c>
      <c r="W55" t="s">
        <v>1773</v>
      </c>
    </row>
    <row r="56" spans="1:23" hidden="1">
      <c r="A56" t="s">
        <v>2841</v>
      </c>
      <c r="B56" t="s">
        <v>14625</v>
      </c>
      <c r="C56" t="s">
        <v>15747</v>
      </c>
      <c r="D56" t="str">
        <f>CONCATENATE(Table2[[#This Row],[Product Name Summarized]]&amp; "…")</f>
        <v>Storite Usb 2.0…</v>
      </c>
      <c r="E56" t="s">
        <v>15582</v>
      </c>
      <c r="F56">
        <v>299</v>
      </c>
      <c r="G56" t="str">
        <f>IF(Table2[[#This Row],[discounted_price]]&lt;200,"&lt;₹200",IF(Table2[[#This Row],[discounted_price]]&lt;=500, "₹200-₹500","&gt;₹500"))</f>
        <v>₹200-₹500</v>
      </c>
      <c r="H56">
        <v>699</v>
      </c>
      <c r="I56" s="2">
        <f>Table2[[#This Row],[discounted_price]]*Table2[[#This Row],[actual_price]]</f>
        <v>209001</v>
      </c>
      <c r="J56" s="1">
        <v>0.56999999999999995</v>
      </c>
      <c r="K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6" s="1" t="str">
        <f>IF(Table2[[#This Row],[discount_percentage]]&gt;=50%,"yes","no")</f>
        <v>yes</v>
      </c>
      <c r="M56">
        <v>3.9</v>
      </c>
      <c r="N56" s="4">
        <v>1454</v>
      </c>
      <c r="O56" s="4">
        <f>Table2[[#This Row],[rating]]+(Table2[[#This Row],[rating_count]]/1000)</f>
        <v>5.3540000000000001</v>
      </c>
      <c r="P56" t="s">
        <v>13359</v>
      </c>
      <c r="Q56" t="s">
        <v>2844</v>
      </c>
      <c r="R56" t="s">
        <v>2845</v>
      </c>
      <c r="S56" t="s">
        <v>2846</v>
      </c>
      <c r="T56" t="s">
        <v>2847</v>
      </c>
      <c r="U56" t="s">
        <v>2848</v>
      </c>
      <c r="V56" t="s">
        <v>2849</v>
      </c>
      <c r="W56" t="s">
        <v>2850</v>
      </c>
    </row>
    <row r="57" spans="1:23" hidden="1">
      <c r="A57" t="s">
        <v>12924</v>
      </c>
      <c r="B57" t="s">
        <v>15572</v>
      </c>
      <c r="C57" t="s">
        <v>16706</v>
      </c>
      <c r="D57" t="str">
        <f>CONCATENATE(Table2[[#This Row],[Product Name Summarized]]&amp; "…")</f>
        <v>Usha 1212 Ptc…</v>
      </c>
      <c r="E57" t="s">
        <v>15586</v>
      </c>
      <c r="F57" s="3">
        <v>3487.77</v>
      </c>
      <c r="G57" s="3" t="str">
        <f>IF(Table2[[#This Row],[discounted_price]]&lt;200,"&lt;₹200",IF(Table2[[#This Row],[discounted_price]]&lt;=500, "₹200-₹500","&gt;₹500"))</f>
        <v>&gt;₹500</v>
      </c>
      <c r="H57" s="2">
        <v>4990</v>
      </c>
      <c r="I57" s="2">
        <f>Table2[[#This Row],[discounted_price]]*Table2[[#This Row],[actual_price]]</f>
        <v>17403972.300000001</v>
      </c>
      <c r="J57" s="1">
        <v>0.3</v>
      </c>
      <c r="K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7" s="1" t="str">
        <f>IF(Table2[[#This Row],[discount_percentage]]&gt;=50%,"yes","no")</f>
        <v>no</v>
      </c>
      <c r="M57">
        <v>4.0999999999999996</v>
      </c>
      <c r="N57" s="4">
        <v>1127</v>
      </c>
      <c r="O57" s="4">
        <f>Table2[[#This Row],[rating]]+(Table2[[#This Row],[rating_count]]/1000)</f>
        <v>5.2269999999999994</v>
      </c>
      <c r="P57" t="s">
        <v>14316</v>
      </c>
      <c r="Q57" t="s">
        <v>12927</v>
      </c>
      <c r="R57" t="s">
        <v>12928</v>
      </c>
      <c r="S57" t="s">
        <v>12929</v>
      </c>
      <c r="T57" t="s">
        <v>12930</v>
      </c>
      <c r="U57" t="s">
        <v>12931</v>
      </c>
      <c r="V57" t="s">
        <v>12932</v>
      </c>
      <c r="W57" t="s">
        <v>12933</v>
      </c>
    </row>
    <row r="58" spans="1:23" hidden="1">
      <c r="A58" t="s">
        <v>6338</v>
      </c>
      <c r="B58" t="s">
        <v>14977</v>
      </c>
      <c r="C58" t="s">
        <v>16112</v>
      </c>
      <c r="D58" t="str">
        <f>CONCATENATE(Table2[[#This Row],[Product Name Summarized]]&amp; "…")</f>
        <v>Quantum Rj45 Ethernet…</v>
      </c>
      <c r="E58" t="s">
        <v>15582</v>
      </c>
      <c r="F58">
        <v>238</v>
      </c>
      <c r="G58" t="str">
        <f>IF(Table2[[#This Row],[discounted_price]]&lt;200,"&lt;₹200",IF(Table2[[#This Row],[discounted_price]]&lt;=500, "₹200-₹500","&gt;₹500"))</f>
        <v>₹200-₹500</v>
      </c>
      <c r="H58">
        <v>699</v>
      </c>
      <c r="I58" s="2">
        <f>Table2[[#This Row],[discounted_price]]*Table2[[#This Row],[actual_price]]</f>
        <v>166362</v>
      </c>
      <c r="J58" s="1">
        <v>0.66</v>
      </c>
      <c r="K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8" s="1" t="str">
        <f>IF(Table2[[#This Row],[discount_percentage]]&gt;=50%,"yes","no")</f>
        <v>yes</v>
      </c>
      <c r="M58">
        <v>4.4000000000000004</v>
      </c>
      <c r="N58" s="4">
        <v>8372</v>
      </c>
      <c r="O58" s="4">
        <f>Table2[[#This Row],[rating]]+(Table2[[#This Row],[rating_count]]/1000)</f>
        <v>12.772</v>
      </c>
      <c r="P58" t="s">
        <v>13691</v>
      </c>
      <c r="Q58" t="s">
        <v>6342</v>
      </c>
      <c r="R58" t="s">
        <v>6343</v>
      </c>
      <c r="S58" t="s">
        <v>6344</v>
      </c>
      <c r="T58" t="s">
        <v>6345</v>
      </c>
      <c r="U58" t="s">
        <v>6346</v>
      </c>
      <c r="V58" t="s">
        <v>6347</v>
      </c>
      <c r="W58" t="s">
        <v>6348</v>
      </c>
    </row>
    <row r="59" spans="1:23" hidden="1">
      <c r="A59" t="s">
        <v>9477</v>
      </c>
      <c r="B59" t="s">
        <v>15260</v>
      </c>
      <c r="C59" t="s">
        <v>16386</v>
      </c>
      <c r="D59" t="str">
        <f>CONCATENATE(Table2[[#This Row],[Product Name Summarized]]&amp; "…")</f>
        <v>Usha Heat Convector…</v>
      </c>
      <c r="E59" t="s">
        <v>15586</v>
      </c>
      <c r="F59" s="2">
        <v>2199</v>
      </c>
      <c r="G59" s="2" t="str">
        <f>IF(Table2[[#This Row],[discounted_price]]&lt;200,"&lt;₹200",IF(Table2[[#This Row],[discounted_price]]&lt;=500, "₹200-₹500","&gt;₹500"))</f>
        <v>&gt;₹500</v>
      </c>
      <c r="H59" s="2">
        <v>2990</v>
      </c>
      <c r="I59" s="2">
        <f>Table2[[#This Row],[discounted_price]]*Table2[[#This Row],[actual_price]]</f>
        <v>6575010</v>
      </c>
      <c r="J59" s="1">
        <v>0.26</v>
      </c>
      <c r="K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9" s="1" t="str">
        <f>IF(Table2[[#This Row],[discount_percentage]]&gt;=50%,"yes","no")</f>
        <v>no</v>
      </c>
      <c r="M59">
        <v>3.8</v>
      </c>
      <c r="N59" s="4">
        <v>1558</v>
      </c>
      <c r="O59" s="4">
        <f>Table2[[#This Row],[rating]]+(Table2[[#This Row],[rating_count]]/1000)</f>
        <v>5.3579999999999997</v>
      </c>
      <c r="P59" t="s">
        <v>13988</v>
      </c>
      <c r="Q59" t="s">
        <v>9481</v>
      </c>
      <c r="R59" t="s">
        <v>9482</v>
      </c>
      <c r="S59" t="s">
        <v>9483</v>
      </c>
      <c r="T59" t="s">
        <v>9484</v>
      </c>
      <c r="U59" t="s">
        <v>9485</v>
      </c>
      <c r="V59" t="s">
        <v>9486</v>
      </c>
      <c r="W59" t="s">
        <v>9487</v>
      </c>
    </row>
    <row r="60" spans="1:23" hidden="1">
      <c r="A60" t="s">
        <v>9642</v>
      </c>
      <c r="B60" t="s">
        <v>15274</v>
      </c>
      <c r="C60" t="s">
        <v>16400</v>
      </c>
      <c r="D60" t="str">
        <f>CONCATENATE(Table2[[#This Row],[Product Name Summarized]]&amp; "…")</f>
        <v>Hul Pureit Germkill…</v>
      </c>
      <c r="E60" t="s">
        <v>15586</v>
      </c>
      <c r="F60" s="2">
        <v>1130</v>
      </c>
      <c r="G60" s="2" t="str">
        <f>IF(Table2[[#This Row],[discounted_price]]&lt;200,"&lt;₹200",IF(Table2[[#This Row],[discounted_price]]&lt;=500, "₹200-₹500","&gt;₹500"))</f>
        <v>&gt;₹500</v>
      </c>
      <c r="H60" s="2">
        <v>1130</v>
      </c>
      <c r="I60" s="2">
        <f>Table2[[#This Row],[discounted_price]]*Table2[[#This Row],[actual_price]]</f>
        <v>1276900</v>
      </c>
      <c r="J60" s="1">
        <v>0</v>
      </c>
      <c r="K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0" s="1" t="str">
        <f>IF(Table2[[#This Row],[discount_percentage]]&gt;=50%,"yes","no")</f>
        <v>no</v>
      </c>
      <c r="M60">
        <v>4.2</v>
      </c>
      <c r="N60" s="4">
        <v>13250</v>
      </c>
      <c r="O60" s="4">
        <f>Table2[[#This Row],[rating]]+(Table2[[#This Row],[rating_count]]/1000)</f>
        <v>17.45</v>
      </c>
      <c r="P60" t="s">
        <v>14004</v>
      </c>
      <c r="Q60" t="s">
        <v>9646</v>
      </c>
      <c r="R60" t="s">
        <v>9647</v>
      </c>
      <c r="S60" t="s">
        <v>9648</v>
      </c>
      <c r="T60" t="s">
        <v>9649</v>
      </c>
      <c r="U60" t="s">
        <v>9650</v>
      </c>
      <c r="V60" t="s">
        <v>9651</v>
      </c>
      <c r="W60" t="s">
        <v>9652</v>
      </c>
    </row>
    <row r="61" spans="1:23" hidden="1">
      <c r="A61" t="s">
        <v>8550</v>
      </c>
      <c r="B61" t="s">
        <v>15177</v>
      </c>
      <c r="C61" t="s">
        <v>16302</v>
      </c>
      <c r="D61" t="str">
        <f>CONCATENATE(Table2[[#This Row],[Product Name Summarized]]&amp; "…")</f>
        <v>Usha Quartz Room…</v>
      </c>
      <c r="E61" t="s">
        <v>15586</v>
      </c>
      <c r="F61" s="2">
        <v>1199</v>
      </c>
      <c r="G61" s="2" t="str">
        <f>IF(Table2[[#This Row],[discounted_price]]&lt;200,"&lt;₹200",IF(Table2[[#This Row],[discounted_price]]&lt;=500, "₹200-₹500","&gt;₹500"))</f>
        <v>&gt;₹500</v>
      </c>
      <c r="H61" s="2">
        <v>1695</v>
      </c>
      <c r="I61" s="2">
        <f>Table2[[#This Row],[discounted_price]]*Table2[[#This Row],[actual_price]]</f>
        <v>2032305</v>
      </c>
      <c r="J61" s="1">
        <v>0.28999999999999998</v>
      </c>
      <c r="K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1" s="1" t="str">
        <f>IF(Table2[[#This Row],[discount_percentage]]&gt;=50%,"yes","no")</f>
        <v>no</v>
      </c>
      <c r="M61">
        <v>3.6</v>
      </c>
      <c r="N61" s="4">
        <v>13300</v>
      </c>
      <c r="O61" s="4">
        <f>Table2[[#This Row],[rating]]+(Table2[[#This Row],[rating_count]]/1000)</f>
        <v>16.900000000000002</v>
      </c>
      <c r="P61" t="s">
        <v>13898</v>
      </c>
      <c r="Q61" t="s">
        <v>8554</v>
      </c>
      <c r="R61" t="s">
        <v>8555</v>
      </c>
      <c r="S61" t="s">
        <v>8556</v>
      </c>
      <c r="T61" t="s">
        <v>8557</v>
      </c>
      <c r="U61" t="s">
        <v>8558</v>
      </c>
      <c r="V61" t="s">
        <v>8559</v>
      </c>
      <c r="W61" t="s">
        <v>8560</v>
      </c>
    </row>
    <row r="62" spans="1:23" hidden="1">
      <c r="A62" t="s">
        <v>8802</v>
      </c>
      <c r="B62" t="s">
        <v>15200</v>
      </c>
      <c r="C62" t="s">
        <v>16324</v>
      </c>
      <c r="D62" t="str">
        <f>CONCATENATE(Table2[[#This Row],[Product Name Summarized]]&amp; "…")</f>
        <v>Bajaj Rex 500W…</v>
      </c>
      <c r="E62" t="s">
        <v>15586</v>
      </c>
      <c r="F62" s="2">
        <v>1999</v>
      </c>
      <c r="G62" s="2" t="str">
        <f>IF(Table2[[#This Row],[discounted_price]]&lt;200,"&lt;₹200",IF(Table2[[#This Row],[discounted_price]]&lt;=500, "₹200-₹500","&gt;₹500"))</f>
        <v>&gt;₹500</v>
      </c>
      <c r="H62" s="2">
        <v>3210</v>
      </c>
      <c r="I62" s="2">
        <f>Table2[[#This Row],[discounted_price]]*Table2[[#This Row],[actual_price]]</f>
        <v>6416790</v>
      </c>
      <c r="J62" s="1">
        <v>0.38</v>
      </c>
      <c r="K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62" s="1" t="str">
        <f>IF(Table2[[#This Row],[discount_percentage]]&gt;=50%,"yes","no")</f>
        <v>no</v>
      </c>
      <c r="M62">
        <v>4.2</v>
      </c>
      <c r="N62" s="4">
        <v>41349</v>
      </c>
      <c r="O62" s="4">
        <f>Table2[[#This Row],[rating]]+(Table2[[#This Row],[rating_count]]/1000)</f>
        <v>45.548999999999999</v>
      </c>
      <c r="P62" t="s">
        <v>13922</v>
      </c>
      <c r="Q62" t="s">
        <v>8805</v>
      </c>
      <c r="R62" t="s">
        <v>8806</v>
      </c>
      <c r="S62" t="s">
        <v>8807</v>
      </c>
      <c r="T62" t="s">
        <v>8808</v>
      </c>
      <c r="U62" t="s">
        <v>8809</v>
      </c>
      <c r="V62" t="s">
        <v>8810</v>
      </c>
      <c r="W62" t="s">
        <v>8811</v>
      </c>
    </row>
    <row r="63" spans="1:23" hidden="1">
      <c r="A63" t="s">
        <v>9744</v>
      </c>
      <c r="B63" t="s">
        <v>15282</v>
      </c>
      <c r="C63" t="s">
        <v>16410</v>
      </c>
      <c r="D63" t="str">
        <f>CONCATENATE(Table2[[#This Row],[Product Name Summarized]]&amp; "…")</f>
        <v>Crompton Ihl 152…</v>
      </c>
      <c r="E63" t="s">
        <v>15586</v>
      </c>
      <c r="F63">
        <v>610</v>
      </c>
      <c r="G63" t="str">
        <f>IF(Table2[[#This Row],[discounted_price]]&lt;200,"&lt;₹200",IF(Table2[[#This Row],[discounted_price]]&lt;=500, "₹200-₹500","&gt;₹500"))</f>
        <v>&gt;₹500</v>
      </c>
      <c r="H63">
        <v>825</v>
      </c>
      <c r="I63" s="2">
        <f>Table2[[#This Row],[discounted_price]]*Table2[[#This Row],[actual_price]]</f>
        <v>503250</v>
      </c>
      <c r="J63" s="1">
        <v>0.26</v>
      </c>
      <c r="K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3" s="1" t="str">
        <f>IF(Table2[[#This Row],[discount_percentage]]&gt;=50%,"yes","no")</f>
        <v>no</v>
      </c>
      <c r="M63">
        <v>4.0999999999999996</v>
      </c>
      <c r="N63" s="4">
        <v>13165</v>
      </c>
      <c r="O63" s="4">
        <f>Table2[[#This Row],[rating]]+(Table2[[#This Row],[rating_count]]/1000)</f>
        <v>17.265000000000001</v>
      </c>
      <c r="P63" t="s">
        <v>14014</v>
      </c>
      <c r="Q63" t="s">
        <v>9747</v>
      </c>
      <c r="R63" t="s">
        <v>9748</v>
      </c>
      <c r="S63" t="s">
        <v>9749</v>
      </c>
      <c r="T63" t="s">
        <v>9750</v>
      </c>
      <c r="U63" t="s">
        <v>9751</v>
      </c>
      <c r="V63" t="s">
        <v>9752</v>
      </c>
      <c r="W63" t="s">
        <v>9753</v>
      </c>
    </row>
    <row r="64" spans="1:23" hidden="1">
      <c r="A64" t="s">
        <v>6535</v>
      </c>
      <c r="B64" t="s">
        <v>14996</v>
      </c>
      <c r="C64" t="s">
        <v>16130</v>
      </c>
      <c r="D64" t="str">
        <f>CONCATENATE(Table2[[#This Row],[Product Name Summarized]]&amp; "…")</f>
        <v>Classmate Long Notebook…</v>
      </c>
      <c r="E64" t="s">
        <v>15585</v>
      </c>
      <c r="F64">
        <v>561</v>
      </c>
      <c r="G64" t="str">
        <f>IF(Table2[[#This Row],[discounted_price]]&lt;200,"&lt;₹200",IF(Table2[[#This Row],[discounted_price]]&lt;=500, "₹200-₹500","&gt;₹500"))</f>
        <v>&gt;₹500</v>
      </c>
      <c r="H64">
        <v>720</v>
      </c>
      <c r="I64" s="2">
        <f>Table2[[#This Row],[discounted_price]]*Table2[[#This Row],[actual_price]]</f>
        <v>403920</v>
      </c>
      <c r="J64" s="1">
        <v>0.22</v>
      </c>
      <c r="K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4" s="1" t="str">
        <f>IF(Table2[[#This Row],[discount_percentage]]&gt;=50%,"yes","no")</f>
        <v>no</v>
      </c>
      <c r="M64">
        <v>4.4000000000000004</v>
      </c>
      <c r="N64" s="4">
        <v>3182</v>
      </c>
      <c r="O64" s="4">
        <f>Table2[[#This Row],[rating]]+(Table2[[#This Row],[rating_count]]/1000)</f>
        <v>7.5820000000000007</v>
      </c>
      <c r="P64" t="s">
        <v>13708</v>
      </c>
      <c r="Q64" t="s">
        <v>6538</v>
      </c>
      <c r="R64" t="s">
        <v>6539</v>
      </c>
      <c r="S64" t="s">
        <v>6540</v>
      </c>
      <c r="T64" t="s">
        <v>6541</v>
      </c>
      <c r="U64" t="s">
        <v>6542</v>
      </c>
      <c r="V64" t="s">
        <v>6543</v>
      </c>
      <c r="W64" t="s">
        <v>6544</v>
      </c>
    </row>
    <row r="65" spans="1:23" hidden="1">
      <c r="A65" t="s">
        <v>13004</v>
      </c>
      <c r="B65" t="s">
        <v>15580</v>
      </c>
      <c r="C65" t="s">
        <v>16686</v>
      </c>
      <c r="D65" t="str">
        <f>CONCATENATE(Table2[[#This Row],[Product Name Summarized]]&amp; "…")</f>
        <v>Havells Ventil Air…</v>
      </c>
      <c r="E65" t="s">
        <v>15586</v>
      </c>
      <c r="F65" s="2">
        <v>1399</v>
      </c>
      <c r="G65" s="2" t="str">
        <f>IF(Table2[[#This Row],[discounted_price]]&lt;200,"&lt;₹200",IF(Table2[[#This Row],[discounted_price]]&lt;=500, "₹200-₹500","&gt;₹500"))</f>
        <v>&gt;₹500</v>
      </c>
      <c r="H65" s="2">
        <v>1890</v>
      </c>
      <c r="I65" s="2">
        <f>Table2[[#This Row],[discounted_price]]*Table2[[#This Row],[actual_price]]</f>
        <v>2644110</v>
      </c>
      <c r="J65" s="1">
        <v>0.26</v>
      </c>
      <c r="K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5" s="1" t="str">
        <f>IF(Table2[[#This Row],[discount_percentage]]&gt;=50%,"yes","no")</f>
        <v>no</v>
      </c>
      <c r="M65">
        <v>4</v>
      </c>
      <c r="N65" s="4">
        <v>8031</v>
      </c>
      <c r="O65" s="4">
        <f>Table2[[#This Row],[rating]]+(Table2[[#This Row],[rating_count]]/1000)</f>
        <v>12.031000000000001</v>
      </c>
      <c r="P65" t="s">
        <v>14324</v>
      </c>
      <c r="Q65" t="s">
        <v>13007</v>
      </c>
      <c r="R65" t="s">
        <v>13008</v>
      </c>
      <c r="S65" t="s">
        <v>13009</v>
      </c>
      <c r="T65" t="s">
        <v>13010</v>
      </c>
      <c r="U65" t="s">
        <v>13011</v>
      </c>
      <c r="V65" t="s">
        <v>13012</v>
      </c>
      <c r="W65" t="s">
        <v>13013</v>
      </c>
    </row>
    <row r="66" spans="1:23" hidden="1">
      <c r="A66" t="s">
        <v>12742</v>
      </c>
      <c r="B66" t="s">
        <v>15556</v>
      </c>
      <c r="C66" t="s">
        <v>16691</v>
      </c>
      <c r="D66" t="str">
        <f>CONCATENATE(Table2[[#This Row],[Product Name Summarized]]&amp; "…")</f>
        <v>Karcher Wd3 Eu…</v>
      </c>
      <c r="E66" t="s">
        <v>15586</v>
      </c>
      <c r="F66" s="2">
        <v>6199</v>
      </c>
      <c r="G66" s="2" t="str">
        <f>IF(Table2[[#This Row],[discounted_price]]&lt;200,"&lt;₹200",IF(Table2[[#This Row],[discounted_price]]&lt;=500, "₹200-₹500","&gt;₹500"))</f>
        <v>&gt;₹500</v>
      </c>
      <c r="H66" s="2">
        <v>10999</v>
      </c>
      <c r="I66" s="2">
        <f>Table2[[#This Row],[discounted_price]]*Table2[[#This Row],[actual_price]]</f>
        <v>68182801</v>
      </c>
      <c r="J66" s="1">
        <v>0.44</v>
      </c>
      <c r="K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6" s="1" t="str">
        <f>IF(Table2[[#This Row],[discount_percentage]]&gt;=50%,"yes","no")</f>
        <v>no</v>
      </c>
      <c r="M66">
        <v>4.2</v>
      </c>
      <c r="N66" s="4">
        <v>10429</v>
      </c>
      <c r="O66" s="4">
        <f>Table2[[#This Row],[rating]]+(Table2[[#This Row],[rating_count]]/1000)</f>
        <v>14.629000000000001</v>
      </c>
      <c r="P66" t="s">
        <v>14299</v>
      </c>
      <c r="Q66" t="s">
        <v>12745</v>
      </c>
      <c r="R66" t="s">
        <v>12746</v>
      </c>
      <c r="S66" t="s">
        <v>12747</v>
      </c>
      <c r="T66" t="s">
        <v>12748</v>
      </c>
      <c r="U66" t="s">
        <v>12749</v>
      </c>
      <c r="V66" t="s">
        <v>12750</v>
      </c>
      <c r="W66" t="s">
        <v>12751</v>
      </c>
    </row>
    <row r="67" spans="1:23" hidden="1">
      <c r="A67" t="s">
        <v>7972</v>
      </c>
      <c r="B67" t="s">
        <v>15129</v>
      </c>
      <c r="C67" t="s">
        <v>16253</v>
      </c>
      <c r="D67" t="str">
        <f>CONCATENATE(Table2[[#This Row],[Product Name Summarized]]&amp; "…")</f>
        <v>Casio Mj-120D 150…</v>
      </c>
      <c r="E67" t="s">
        <v>15585</v>
      </c>
      <c r="F67">
        <v>535</v>
      </c>
      <c r="G67" t="str">
        <f>IF(Table2[[#This Row],[discounted_price]]&lt;200,"&lt;₹200",IF(Table2[[#This Row],[discounted_price]]&lt;=500, "₹200-₹500","&gt;₹500"))</f>
        <v>&gt;₹500</v>
      </c>
      <c r="H67">
        <v>535</v>
      </c>
      <c r="I67" s="2">
        <f>Table2[[#This Row],[discounted_price]]*Table2[[#This Row],[actual_price]]</f>
        <v>286225</v>
      </c>
      <c r="J67" s="1">
        <v>0</v>
      </c>
      <c r="K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7" s="1" t="str">
        <f>IF(Table2[[#This Row],[discount_percentage]]&gt;=50%,"yes","no")</f>
        <v>no</v>
      </c>
      <c r="M67">
        <v>4.4000000000000004</v>
      </c>
      <c r="N67" s="4">
        <v>4426</v>
      </c>
      <c r="O67" s="4">
        <f>Table2[[#This Row],[rating]]+(Table2[[#This Row],[rating_count]]/1000)</f>
        <v>8.8260000000000005</v>
      </c>
      <c r="P67" t="s">
        <v>13845</v>
      </c>
      <c r="Q67" t="s">
        <v>7976</v>
      </c>
      <c r="R67" t="s">
        <v>7977</v>
      </c>
      <c r="S67" t="s">
        <v>7978</v>
      </c>
      <c r="T67" t="s">
        <v>7979</v>
      </c>
      <c r="U67" t="s">
        <v>7980</v>
      </c>
      <c r="V67" t="s">
        <v>7981</v>
      </c>
      <c r="W67" t="s">
        <v>7982</v>
      </c>
    </row>
    <row r="68" spans="1:23" hidden="1">
      <c r="A68" t="s">
        <v>12181</v>
      </c>
      <c r="B68" t="s">
        <v>15503</v>
      </c>
      <c r="C68" t="s">
        <v>16637</v>
      </c>
      <c r="D68" t="str">
        <f>CONCATENATE(Table2[[#This Row],[Product Name Summarized]]&amp; "…")</f>
        <v>Sujata Dynamix Dx…</v>
      </c>
      <c r="E68" t="s">
        <v>15586</v>
      </c>
      <c r="F68" s="2">
        <v>6120</v>
      </c>
      <c r="G68" s="2" t="str">
        <f>IF(Table2[[#This Row],[discounted_price]]&lt;200,"&lt;₹200",IF(Table2[[#This Row],[discounted_price]]&lt;=500, "₹200-₹500","&gt;₹500"))</f>
        <v>&gt;₹500</v>
      </c>
      <c r="H68" s="2">
        <v>8478</v>
      </c>
      <c r="I68" s="2">
        <f>Table2[[#This Row],[discounted_price]]*Table2[[#This Row],[actual_price]]</f>
        <v>51885360</v>
      </c>
      <c r="J68" s="1">
        <v>0.28000000000000003</v>
      </c>
      <c r="K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8" s="1" t="str">
        <f>IF(Table2[[#This Row],[discount_percentage]]&gt;=50%,"yes","no")</f>
        <v>no</v>
      </c>
      <c r="M68">
        <v>4.5999999999999996</v>
      </c>
      <c r="N68" s="4">
        <v>6550</v>
      </c>
      <c r="O68" s="4">
        <f>Table2[[#This Row],[rating]]+(Table2[[#This Row],[rating_count]]/1000)</f>
        <v>11.149999999999999</v>
      </c>
      <c r="P68" t="s">
        <v>14245</v>
      </c>
      <c r="Q68" t="s">
        <v>12184</v>
      </c>
      <c r="R68" t="s">
        <v>12185</v>
      </c>
      <c r="S68" t="s">
        <v>12186</v>
      </c>
      <c r="T68" t="s">
        <v>12187</v>
      </c>
      <c r="U68" t="s">
        <v>12188</v>
      </c>
      <c r="V68" t="s">
        <v>12189</v>
      </c>
      <c r="W68" t="s">
        <v>12190</v>
      </c>
    </row>
    <row r="69" spans="1:23" hidden="1">
      <c r="A69" t="s">
        <v>12683</v>
      </c>
      <c r="B69" t="s">
        <v>15550</v>
      </c>
      <c r="C69" t="s">
        <v>16686</v>
      </c>
      <c r="D69" t="str">
        <f>CONCATENATE(Table2[[#This Row],[Product Name Summarized]]&amp; "…")</f>
        <v>Havells Ventil Air…</v>
      </c>
      <c r="E69" t="s">
        <v>15586</v>
      </c>
      <c r="F69" s="2">
        <v>1999</v>
      </c>
      <c r="G69" s="2" t="str">
        <f>IF(Table2[[#This Row],[discounted_price]]&lt;200,"&lt;₹200",IF(Table2[[#This Row],[discounted_price]]&lt;=500, "₹200-₹500","&gt;₹500"))</f>
        <v>&gt;₹500</v>
      </c>
      <c r="H69" s="2">
        <v>2360</v>
      </c>
      <c r="I69" s="2">
        <f>Table2[[#This Row],[discounted_price]]*Table2[[#This Row],[actual_price]]</f>
        <v>4717640</v>
      </c>
      <c r="J69" s="1">
        <v>0.15</v>
      </c>
      <c r="K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69" s="1" t="str">
        <f>IF(Table2[[#This Row],[discount_percentage]]&gt;=50%,"yes","no")</f>
        <v>no</v>
      </c>
      <c r="M69">
        <v>4.2</v>
      </c>
      <c r="N69" s="4">
        <v>7801</v>
      </c>
      <c r="O69" s="4">
        <f>Table2[[#This Row],[rating]]+(Table2[[#This Row],[rating_count]]/1000)</f>
        <v>12.001000000000001</v>
      </c>
      <c r="P69" t="s">
        <v>14294</v>
      </c>
      <c r="Q69" t="s">
        <v>12686</v>
      </c>
      <c r="R69" t="s">
        <v>12687</v>
      </c>
      <c r="S69" t="s">
        <v>12688</v>
      </c>
      <c r="T69" t="s">
        <v>12689</v>
      </c>
      <c r="U69" t="s">
        <v>12690</v>
      </c>
      <c r="V69" t="s">
        <v>12691</v>
      </c>
      <c r="W69" t="s">
        <v>12692</v>
      </c>
    </row>
    <row r="70" spans="1:23" hidden="1">
      <c r="A70" t="s">
        <v>7407</v>
      </c>
      <c r="B70" t="s">
        <v>15076</v>
      </c>
      <c r="C70" t="s">
        <v>16205</v>
      </c>
      <c r="D70" t="str">
        <f>CONCATENATE(Table2[[#This Row],[Product Name Summarized]]&amp; "…")</f>
        <v>Camel Artist Acrylic…</v>
      </c>
      <c r="E70" t="s">
        <v>15586</v>
      </c>
      <c r="F70">
        <v>310</v>
      </c>
      <c r="G70" t="str">
        <f>IF(Table2[[#This Row],[discounted_price]]&lt;200,"&lt;₹200",IF(Table2[[#This Row],[discounted_price]]&lt;=500, "₹200-₹500","&gt;₹500"))</f>
        <v>₹200-₹500</v>
      </c>
      <c r="H70">
        <v>310</v>
      </c>
      <c r="I70" s="2">
        <f>Table2[[#This Row],[discounted_price]]*Table2[[#This Row],[actual_price]]</f>
        <v>96100</v>
      </c>
      <c r="J70" s="1">
        <v>0</v>
      </c>
      <c r="K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70" s="1" t="str">
        <f>IF(Table2[[#This Row],[discount_percentage]]&gt;=50%,"yes","no")</f>
        <v>no</v>
      </c>
      <c r="M70">
        <v>4.5</v>
      </c>
      <c r="N70" s="4">
        <v>5882</v>
      </c>
      <c r="O70" s="4">
        <f>Table2[[#This Row],[rating]]+(Table2[[#This Row],[rating_count]]/1000)</f>
        <v>10.382</v>
      </c>
      <c r="P70" t="s">
        <v>13790</v>
      </c>
      <c r="Q70" t="s">
        <v>7410</v>
      </c>
      <c r="R70" t="s">
        <v>7411</v>
      </c>
      <c r="S70" t="s">
        <v>7412</v>
      </c>
      <c r="T70" t="s">
        <v>7413</v>
      </c>
      <c r="U70" t="s">
        <v>7414</v>
      </c>
      <c r="V70" t="s">
        <v>7415</v>
      </c>
      <c r="W70" t="s">
        <v>7416</v>
      </c>
    </row>
    <row r="71" spans="1:23" hidden="1">
      <c r="A71" t="s">
        <v>9345</v>
      </c>
      <c r="B71" t="s">
        <v>15249</v>
      </c>
      <c r="C71" t="s">
        <v>16373</v>
      </c>
      <c r="D71" t="str">
        <f>CONCATENATE(Table2[[#This Row],[Product Name Summarized]]&amp; "…")</f>
        <v>Maharaja Whiteline Lava…</v>
      </c>
      <c r="E71" t="s">
        <v>15586</v>
      </c>
      <c r="F71" s="2">
        <v>2499</v>
      </c>
      <c r="G71" s="2" t="str">
        <f>IF(Table2[[#This Row],[discounted_price]]&lt;200,"&lt;₹200",IF(Table2[[#This Row],[discounted_price]]&lt;=500, "₹200-₹500","&gt;₹500"))</f>
        <v>&gt;₹500</v>
      </c>
      <c r="H71" s="2">
        <v>5000</v>
      </c>
      <c r="I71" s="2">
        <f>Table2[[#This Row],[discounted_price]]*Table2[[#This Row],[actual_price]]</f>
        <v>12495000</v>
      </c>
      <c r="J71" s="1">
        <v>0.5</v>
      </c>
      <c r="K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1" s="1" t="str">
        <f>IF(Table2[[#This Row],[discount_percentage]]&gt;=50%,"yes","no")</f>
        <v>yes</v>
      </c>
      <c r="M71">
        <v>3.8</v>
      </c>
      <c r="N71" s="4">
        <v>1889</v>
      </c>
      <c r="O71" s="4">
        <f>Table2[[#This Row],[rating]]+(Table2[[#This Row],[rating_count]]/1000)</f>
        <v>5.6890000000000001</v>
      </c>
      <c r="P71" t="s">
        <v>13975</v>
      </c>
      <c r="Q71" t="s">
        <v>9348</v>
      </c>
      <c r="R71" t="s">
        <v>9349</v>
      </c>
      <c r="S71" t="s">
        <v>9350</v>
      </c>
      <c r="T71" t="s">
        <v>9351</v>
      </c>
      <c r="U71" t="s">
        <v>9352</v>
      </c>
      <c r="V71" t="s">
        <v>9353</v>
      </c>
      <c r="W71" t="s">
        <v>9354</v>
      </c>
    </row>
    <row r="72" spans="1:23" hidden="1">
      <c r="A72" t="s">
        <v>5221</v>
      </c>
      <c r="B72" t="s">
        <v>14878</v>
      </c>
      <c r="C72" t="s">
        <v>16016</v>
      </c>
      <c r="D72" t="str">
        <f>CONCATENATE(Table2[[#This Row],[Product Name Summarized]]&amp; "…")</f>
        <v>Tp-Link Ac750 Wifi…</v>
      </c>
      <c r="E72" t="s">
        <v>15582</v>
      </c>
      <c r="F72" s="2">
        <v>1889</v>
      </c>
      <c r="G72" s="2" t="str">
        <f>IF(Table2[[#This Row],[discounted_price]]&lt;200,"&lt;₹200",IF(Table2[[#This Row],[discounted_price]]&lt;=500, "₹200-₹500","&gt;₹500"))</f>
        <v>&gt;₹500</v>
      </c>
      <c r="H72" s="2">
        <v>5499</v>
      </c>
      <c r="I72" s="2">
        <f>Table2[[#This Row],[discounted_price]]*Table2[[#This Row],[actual_price]]</f>
        <v>10387611</v>
      </c>
      <c r="J72" s="1">
        <v>0.66</v>
      </c>
      <c r="K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2" s="1" t="str">
        <f>IF(Table2[[#This Row],[discount_percentage]]&gt;=50%,"yes","no")</f>
        <v>yes</v>
      </c>
      <c r="M72">
        <v>4.2</v>
      </c>
      <c r="N72" s="4">
        <v>49551</v>
      </c>
      <c r="O72" s="4">
        <f>Table2[[#This Row],[rating]]+(Table2[[#This Row],[rating_count]]/1000)</f>
        <v>53.751000000000005</v>
      </c>
      <c r="P72" t="s">
        <v>13587</v>
      </c>
      <c r="Q72" t="s">
        <v>5225</v>
      </c>
      <c r="R72" t="s">
        <v>5226</v>
      </c>
      <c r="S72" t="s">
        <v>5227</v>
      </c>
      <c r="T72" t="s">
        <v>5228</v>
      </c>
      <c r="U72" t="s">
        <v>5229</v>
      </c>
      <c r="V72" t="s">
        <v>5230</v>
      </c>
      <c r="W72" t="s">
        <v>5231</v>
      </c>
    </row>
    <row r="73" spans="1:23" hidden="1">
      <c r="A73" t="s">
        <v>6420</v>
      </c>
      <c r="B73" t="s">
        <v>14985</v>
      </c>
      <c r="C73" t="s">
        <v>16106</v>
      </c>
      <c r="D73" t="str">
        <f>CONCATENATE(Table2[[#This Row],[Product Name Summarized]]&amp; "…")</f>
        <v>Luxor 5 Subject…</v>
      </c>
      <c r="E73" t="s">
        <v>15585</v>
      </c>
      <c r="F73">
        <v>125</v>
      </c>
      <c r="G73" t="str">
        <f>IF(Table2[[#This Row],[discounted_price]]&lt;200,"&lt;₹200",IF(Table2[[#This Row],[discounted_price]]&lt;=500, "₹200-₹500","&gt;₹500"))</f>
        <v>&lt;₹200</v>
      </c>
      <c r="H73">
        <v>180</v>
      </c>
      <c r="I73" s="2">
        <f>Table2[[#This Row],[discounted_price]]*Table2[[#This Row],[actual_price]]</f>
        <v>22500</v>
      </c>
      <c r="J73" s="1">
        <v>0.31</v>
      </c>
      <c r="K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73" s="1" t="str">
        <f>IF(Table2[[#This Row],[discount_percentage]]&gt;=50%,"yes","no")</f>
        <v>no</v>
      </c>
      <c r="M73">
        <v>4.4000000000000004</v>
      </c>
      <c r="N73" s="4">
        <v>8053</v>
      </c>
      <c r="O73" s="4">
        <f>Table2[[#This Row],[rating]]+(Table2[[#This Row],[rating_count]]/1000)</f>
        <v>12.453000000000001</v>
      </c>
      <c r="P73" t="s">
        <v>13697</v>
      </c>
      <c r="Q73" t="s">
        <v>6423</v>
      </c>
      <c r="R73" t="s">
        <v>6424</v>
      </c>
      <c r="S73" t="s">
        <v>6425</v>
      </c>
      <c r="T73" t="s">
        <v>6426</v>
      </c>
      <c r="U73" t="s">
        <v>6427</v>
      </c>
      <c r="V73" t="s">
        <v>6428</v>
      </c>
      <c r="W73" t="s">
        <v>6429</v>
      </c>
    </row>
    <row r="74" spans="1:23" hidden="1">
      <c r="A74" t="s">
        <v>6271</v>
      </c>
      <c r="B74" t="s">
        <v>14972</v>
      </c>
      <c r="C74" t="s">
        <v>16106</v>
      </c>
      <c r="D74" t="str">
        <f>CONCATENATE(Table2[[#This Row],[Product Name Summarized]]&amp; "…")</f>
        <v>Luxor 5 Subject…</v>
      </c>
      <c r="E74" t="s">
        <v>15585</v>
      </c>
      <c r="F74">
        <v>252</v>
      </c>
      <c r="G74" t="str">
        <f>IF(Table2[[#This Row],[discounted_price]]&lt;200,"&lt;₹200",IF(Table2[[#This Row],[discounted_price]]&lt;=500, "₹200-₹500","&gt;₹500"))</f>
        <v>₹200-₹500</v>
      </c>
      <c r="H74">
        <v>315</v>
      </c>
      <c r="I74" s="2">
        <f>Table2[[#This Row],[discounted_price]]*Table2[[#This Row],[actual_price]]</f>
        <v>79380</v>
      </c>
      <c r="J74" s="1">
        <v>0.2</v>
      </c>
      <c r="K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74" s="1" t="str">
        <f>IF(Table2[[#This Row],[discount_percentage]]&gt;=50%,"yes","no")</f>
        <v>no</v>
      </c>
      <c r="M74">
        <v>4.5</v>
      </c>
      <c r="N74" s="4">
        <v>3785</v>
      </c>
      <c r="O74" s="4">
        <f>Table2[[#This Row],[rating]]+(Table2[[#This Row],[rating_count]]/1000)</f>
        <v>8.2850000000000001</v>
      </c>
      <c r="P74" t="s">
        <v>13685</v>
      </c>
      <c r="Q74" t="s">
        <v>6275</v>
      </c>
      <c r="R74" t="s">
        <v>6276</v>
      </c>
      <c r="S74" t="s">
        <v>6277</v>
      </c>
      <c r="T74" t="s">
        <v>6278</v>
      </c>
      <c r="U74" t="s">
        <v>6279</v>
      </c>
      <c r="V74" t="s">
        <v>6280</v>
      </c>
      <c r="W74" t="s">
        <v>6281</v>
      </c>
    </row>
    <row r="75" spans="1:23" hidden="1">
      <c r="A75" t="s">
        <v>6312</v>
      </c>
      <c r="B75" t="s">
        <v>6313</v>
      </c>
      <c r="C75" t="s">
        <v>16110</v>
      </c>
      <c r="D75" t="str">
        <f>CONCATENATE(Table2[[#This Row],[Product Name Summarized]]&amp; "…")</f>
        <v>Parker Classic Gold…</v>
      </c>
      <c r="E75" t="s">
        <v>15585</v>
      </c>
      <c r="F75">
        <v>480</v>
      </c>
      <c r="G75" t="str">
        <f>IF(Table2[[#This Row],[discounted_price]]&lt;200,"&lt;₹200",IF(Table2[[#This Row],[discounted_price]]&lt;=500, "₹200-₹500","&gt;₹500"))</f>
        <v>₹200-₹500</v>
      </c>
      <c r="H75">
        <v>600</v>
      </c>
      <c r="I75" s="2">
        <f>Table2[[#This Row],[discounted_price]]*Table2[[#This Row],[actual_price]]</f>
        <v>288000</v>
      </c>
      <c r="J75" s="1">
        <v>0.2</v>
      </c>
      <c r="K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75" s="1" t="str">
        <f>IF(Table2[[#This Row],[discount_percentage]]&gt;=50%,"yes","no")</f>
        <v>no</v>
      </c>
      <c r="M75">
        <v>4.3</v>
      </c>
      <c r="N75" s="4">
        <v>5719</v>
      </c>
      <c r="O75" s="4">
        <f>Table2[[#This Row],[rating]]+(Table2[[#This Row],[rating_count]]/1000)</f>
        <v>10.019</v>
      </c>
      <c r="P75" t="s">
        <v>13689</v>
      </c>
      <c r="Q75" t="s">
        <v>6316</v>
      </c>
      <c r="R75" t="s">
        <v>6317</v>
      </c>
      <c r="S75" t="s">
        <v>6318</v>
      </c>
      <c r="T75" t="s">
        <v>6319</v>
      </c>
      <c r="U75" t="s">
        <v>6320</v>
      </c>
      <c r="V75" t="s">
        <v>6321</v>
      </c>
      <c r="W75" t="s">
        <v>6322</v>
      </c>
    </row>
    <row r="76" spans="1:23" hidden="1">
      <c r="A76" t="s">
        <v>6230</v>
      </c>
      <c r="B76" t="s">
        <v>6231</v>
      </c>
      <c r="C76" t="s">
        <v>16102</v>
      </c>
      <c r="D76" t="str">
        <f>CONCATENATE(Table2[[#This Row],[Product Name Summarized]]&amp; "…")</f>
        <v>Parker Quink Ink…</v>
      </c>
      <c r="E76" t="s">
        <v>15585</v>
      </c>
      <c r="F76">
        <v>100</v>
      </c>
      <c r="G76" t="str">
        <f>IF(Table2[[#This Row],[discounted_price]]&lt;200,"&lt;₹200",IF(Table2[[#This Row],[discounted_price]]&lt;=500, "₹200-₹500","&gt;₹500"))</f>
        <v>&lt;₹200</v>
      </c>
      <c r="H76">
        <v>100</v>
      </c>
      <c r="I76" s="2">
        <f>Table2[[#This Row],[discounted_price]]*Table2[[#This Row],[actual_price]]</f>
        <v>10000</v>
      </c>
      <c r="J76" s="1">
        <v>0</v>
      </c>
      <c r="K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76" s="1" t="str">
        <f>IF(Table2[[#This Row],[discount_percentage]]&gt;=50%,"yes","no")</f>
        <v>no</v>
      </c>
      <c r="M76">
        <v>4.3</v>
      </c>
      <c r="N76" s="4">
        <v>3095</v>
      </c>
      <c r="O76" s="4">
        <f>Table2[[#This Row],[rating]]+(Table2[[#This Row],[rating_count]]/1000)</f>
        <v>7.3949999999999996</v>
      </c>
      <c r="P76" t="s">
        <v>13681</v>
      </c>
      <c r="Q76" t="s">
        <v>6234</v>
      </c>
      <c r="R76" t="s">
        <v>6235</v>
      </c>
      <c r="S76" t="s">
        <v>6236</v>
      </c>
      <c r="T76" t="s">
        <v>6237</v>
      </c>
      <c r="U76" t="s">
        <v>6238</v>
      </c>
      <c r="V76" t="s">
        <v>6239</v>
      </c>
      <c r="W76" t="s">
        <v>6240</v>
      </c>
    </row>
    <row r="77" spans="1:23" hidden="1">
      <c r="A77" t="s">
        <v>7335</v>
      </c>
      <c r="B77" t="s">
        <v>7336</v>
      </c>
      <c r="C77" t="s">
        <v>16102</v>
      </c>
      <c r="D77" t="str">
        <f>CONCATENATE(Table2[[#This Row],[Product Name Summarized]]&amp; "…")</f>
        <v>Parker Quink Ink…</v>
      </c>
      <c r="E77" t="s">
        <v>15585</v>
      </c>
      <c r="F77">
        <v>90</v>
      </c>
      <c r="G77" t="str">
        <f>IF(Table2[[#This Row],[discounted_price]]&lt;200,"&lt;₹200",IF(Table2[[#This Row],[discounted_price]]&lt;=500, "₹200-₹500","&gt;₹500"))</f>
        <v>&lt;₹200</v>
      </c>
      <c r="H77">
        <v>100</v>
      </c>
      <c r="I77" s="2">
        <f>Table2[[#This Row],[discounted_price]]*Table2[[#This Row],[actual_price]]</f>
        <v>9000</v>
      </c>
      <c r="J77" s="1">
        <v>0.1</v>
      </c>
      <c r="K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77" s="1" t="str">
        <f>IF(Table2[[#This Row],[discount_percentage]]&gt;=50%,"yes","no")</f>
        <v>no</v>
      </c>
      <c r="M77">
        <v>4.3</v>
      </c>
      <c r="N77" s="4">
        <v>3061</v>
      </c>
      <c r="O77" s="4">
        <f>Table2[[#This Row],[rating]]+(Table2[[#This Row],[rating_count]]/1000)</f>
        <v>7.3609999999999998</v>
      </c>
      <c r="P77" t="s">
        <v>13783</v>
      </c>
      <c r="Q77" t="s">
        <v>7338</v>
      </c>
      <c r="R77" t="s">
        <v>7339</v>
      </c>
      <c r="S77" t="s">
        <v>7340</v>
      </c>
      <c r="T77" t="s">
        <v>7341</v>
      </c>
      <c r="U77" t="s">
        <v>7342</v>
      </c>
      <c r="V77" t="s">
        <v>7343</v>
      </c>
      <c r="W77" t="s">
        <v>7344</v>
      </c>
    </row>
    <row r="78" spans="1:23" hidden="1">
      <c r="A78" t="s">
        <v>7142</v>
      </c>
      <c r="B78" t="s">
        <v>7143</v>
      </c>
      <c r="C78" t="s">
        <v>16185</v>
      </c>
      <c r="D78" t="str">
        <f>CONCATENATE(Table2[[#This Row],[Product Name Summarized]]&amp; "…")</f>
        <v>Pilot V7 Liquid…</v>
      </c>
      <c r="E78" t="s">
        <v>15585</v>
      </c>
      <c r="F78">
        <v>178</v>
      </c>
      <c r="G78" t="str">
        <f>IF(Table2[[#This Row],[discounted_price]]&lt;200,"&lt;₹200",IF(Table2[[#This Row],[discounted_price]]&lt;=500, "₹200-₹500","&gt;₹500"))</f>
        <v>&lt;₹200</v>
      </c>
      <c r="H78">
        <v>210</v>
      </c>
      <c r="I78" s="2">
        <f>Table2[[#This Row],[discounted_price]]*Table2[[#This Row],[actual_price]]</f>
        <v>37380</v>
      </c>
      <c r="J78" s="1">
        <v>0.15</v>
      </c>
      <c r="K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78" s="1" t="str">
        <f>IF(Table2[[#This Row],[discount_percentage]]&gt;=50%,"yes","no")</f>
        <v>no</v>
      </c>
      <c r="M78">
        <v>4.3</v>
      </c>
      <c r="N78" s="4">
        <v>2450</v>
      </c>
      <c r="O78" s="4">
        <f>Table2[[#This Row],[rating]]+(Table2[[#This Row],[rating_count]]/1000)</f>
        <v>6.75</v>
      </c>
      <c r="P78" t="s">
        <v>13765</v>
      </c>
      <c r="Q78" t="s">
        <v>7145</v>
      </c>
      <c r="R78" t="s">
        <v>7146</v>
      </c>
      <c r="S78" t="s">
        <v>7147</v>
      </c>
      <c r="T78" t="s">
        <v>7148</v>
      </c>
      <c r="U78" t="s">
        <v>7149</v>
      </c>
      <c r="V78" t="s">
        <v>7150</v>
      </c>
      <c r="W78" t="s">
        <v>7151</v>
      </c>
    </row>
    <row r="79" spans="1:23" hidden="1">
      <c r="A79" t="s">
        <v>11917</v>
      </c>
      <c r="B79" t="s">
        <v>15477</v>
      </c>
      <c r="C79" t="s">
        <v>16611</v>
      </c>
      <c r="D79" t="str">
        <f>CONCATENATE(Table2[[#This Row],[Product Name Summarized]]&amp; "…")</f>
        <v>Eureka Forbes Aquasure…</v>
      </c>
      <c r="E79" t="s">
        <v>15586</v>
      </c>
      <c r="F79">
        <v>825</v>
      </c>
      <c r="G79" t="str">
        <f>IF(Table2[[#This Row],[discounted_price]]&lt;200,"&lt;₹200",IF(Table2[[#This Row],[discounted_price]]&lt;=500, "₹200-₹500","&gt;₹500"))</f>
        <v>&gt;₹500</v>
      </c>
      <c r="H79">
        <v>825</v>
      </c>
      <c r="I79" s="2">
        <f>Table2[[#This Row],[discounted_price]]*Table2[[#This Row],[actual_price]]</f>
        <v>680625</v>
      </c>
      <c r="J79" s="1">
        <v>0</v>
      </c>
      <c r="K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79" s="1" t="str">
        <f>IF(Table2[[#This Row],[discount_percentage]]&gt;=50%,"yes","no")</f>
        <v>no</v>
      </c>
      <c r="M79">
        <v>4</v>
      </c>
      <c r="N79" s="4">
        <v>3246</v>
      </c>
      <c r="O79" s="4">
        <f>Table2[[#This Row],[rating]]+(Table2[[#This Row],[rating_count]]/1000)</f>
        <v>7.2460000000000004</v>
      </c>
      <c r="P79" t="s">
        <v>14219</v>
      </c>
      <c r="Q79" t="s">
        <v>11920</v>
      </c>
      <c r="R79" t="s">
        <v>11921</v>
      </c>
      <c r="S79" t="s">
        <v>11922</v>
      </c>
      <c r="T79" t="s">
        <v>11923</v>
      </c>
      <c r="U79" t="s">
        <v>11924</v>
      </c>
      <c r="V79" t="s">
        <v>11925</v>
      </c>
      <c r="W79" t="s">
        <v>11926</v>
      </c>
    </row>
    <row r="80" spans="1:23" hidden="1">
      <c r="A80" t="s">
        <v>8625</v>
      </c>
      <c r="B80" t="s">
        <v>15184</v>
      </c>
      <c r="C80" t="s">
        <v>16308</v>
      </c>
      <c r="D80" t="str">
        <f>CONCATENATE(Table2[[#This Row],[Product Name Summarized]]&amp; "…")</f>
        <v>Bajaj Rhx-2 800-Watt…</v>
      </c>
      <c r="E80" t="s">
        <v>15586</v>
      </c>
      <c r="F80" s="2">
        <v>1399</v>
      </c>
      <c r="G80" s="2" t="str">
        <f>IF(Table2[[#This Row],[discounted_price]]&lt;200,"&lt;₹200",IF(Table2[[#This Row],[discounted_price]]&lt;=500, "₹200-₹500","&gt;₹500"))</f>
        <v>&gt;₹500</v>
      </c>
      <c r="H80" s="2">
        <v>1549</v>
      </c>
      <c r="I80" s="2">
        <f>Table2[[#This Row],[discounted_price]]*Table2[[#This Row],[actual_price]]</f>
        <v>2167051</v>
      </c>
      <c r="J80" s="1">
        <v>0.1</v>
      </c>
      <c r="K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80" s="1" t="str">
        <f>IF(Table2[[#This Row],[discount_percentage]]&gt;=50%,"yes","no")</f>
        <v>no</v>
      </c>
      <c r="M80">
        <v>3.9</v>
      </c>
      <c r="N80" s="4">
        <v>2602</v>
      </c>
      <c r="O80" s="4">
        <f>Table2[[#This Row],[rating]]+(Table2[[#This Row],[rating_count]]/1000)</f>
        <v>6.5019999999999998</v>
      </c>
      <c r="P80" t="s">
        <v>13905</v>
      </c>
      <c r="Q80" t="s">
        <v>8628</v>
      </c>
      <c r="R80" t="s">
        <v>8629</v>
      </c>
      <c r="S80" t="s">
        <v>8630</v>
      </c>
      <c r="T80" t="s">
        <v>8631</v>
      </c>
      <c r="U80" t="s">
        <v>8632</v>
      </c>
      <c r="V80" t="s">
        <v>8633</v>
      </c>
      <c r="W80" t="s">
        <v>8634</v>
      </c>
    </row>
    <row r="81" spans="1:23" hidden="1">
      <c r="A81" t="s">
        <v>5529</v>
      </c>
      <c r="B81" t="s">
        <v>14906</v>
      </c>
      <c r="C81" t="s">
        <v>16042</v>
      </c>
      <c r="D81" t="str">
        <f>CONCATENATE(Table2[[#This Row],[Product Name Summarized]]&amp; "…")</f>
        <v>Panasonic Cr-2032/5Be Lithium…</v>
      </c>
      <c r="E81" t="s">
        <v>15583</v>
      </c>
      <c r="F81">
        <v>225</v>
      </c>
      <c r="G81" t="str">
        <f>IF(Table2[[#This Row],[discounted_price]]&lt;200,"&lt;₹200",IF(Table2[[#This Row],[discounted_price]]&lt;=500, "₹200-₹500","&gt;₹500"))</f>
        <v>₹200-₹500</v>
      </c>
      <c r="H81">
        <v>250</v>
      </c>
      <c r="I81" s="2">
        <f>Table2[[#This Row],[discounted_price]]*Table2[[#This Row],[actual_price]]</f>
        <v>56250</v>
      </c>
      <c r="J81" s="1">
        <v>0.1</v>
      </c>
      <c r="K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81" s="1" t="str">
        <f>IF(Table2[[#This Row],[discount_percentage]]&gt;=50%,"yes","no")</f>
        <v>no</v>
      </c>
      <c r="M81">
        <v>4.4000000000000004</v>
      </c>
      <c r="N81" s="4">
        <v>26556</v>
      </c>
      <c r="O81" s="4">
        <f>Table2[[#This Row],[rating]]+(Table2[[#This Row],[rating_count]]/1000)</f>
        <v>30.956000000000003</v>
      </c>
      <c r="P81" t="s">
        <v>13615</v>
      </c>
      <c r="Q81" t="s">
        <v>5533</v>
      </c>
      <c r="R81" t="s">
        <v>5534</v>
      </c>
      <c r="S81" t="s">
        <v>5535</v>
      </c>
      <c r="T81" t="s">
        <v>5536</v>
      </c>
      <c r="U81" t="s">
        <v>5537</v>
      </c>
      <c r="V81" t="s">
        <v>5538</v>
      </c>
      <c r="W81" t="s">
        <v>5539</v>
      </c>
    </row>
    <row r="82" spans="1:23" hidden="1">
      <c r="A82" t="s">
        <v>5345</v>
      </c>
      <c r="B82" t="s">
        <v>14889</v>
      </c>
      <c r="C82" t="s">
        <v>16025</v>
      </c>
      <c r="D82" t="str">
        <f>CONCATENATE(Table2[[#This Row],[Product Name Summarized]]&amp; "…")</f>
        <v>Pidilite Fevicryl Acrylic…</v>
      </c>
      <c r="E82" t="s">
        <v>15586</v>
      </c>
      <c r="F82">
        <v>191</v>
      </c>
      <c r="G82" t="str">
        <f>IF(Table2[[#This Row],[discounted_price]]&lt;200,"&lt;₹200",IF(Table2[[#This Row],[discounted_price]]&lt;=500, "₹200-₹500","&gt;₹500"))</f>
        <v>&lt;₹200</v>
      </c>
      <c r="H82">
        <v>225</v>
      </c>
      <c r="I82" s="2">
        <f>Table2[[#This Row],[discounted_price]]*Table2[[#This Row],[actual_price]]</f>
        <v>42975</v>
      </c>
      <c r="J82" s="1">
        <v>0.15</v>
      </c>
      <c r="K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82" s="1" t="str">
        <f>IF(Table2[[#This Row],[discount_percentage]]&gt;=50%,"yes","no")</f>
        <v>no</v>
      </c>
      <c r="M82">
        <v>4.4000000000000004</v>
      </c>
      <c r="N82" s="4">
        <v>7203</v>
      </c>
      <c r="O82" s="4">
        <f>Table2[[#This Row],[rating]]+(Table2[[#This Row],[rating_count]]/1000)</f>
        <v>11.603000000000002</v>
      </c>
      <c r="P82" t="s">
        <v>13598</v>
      </c>
      <c r="Q82" t="s">
        <v>5349</v>
      </c>
      <c r="R82" t="s">
        <v>5350</v>
      </c>
      <c r="S82" t="s">
        <v>5351</v>
      </c>
      <c r="T82" t="s">
        <v>5352</v>
      </c>
      <c r="U82" t="s">
        <v>5353</v>
      </c>
      <c r="V82" t="s">
        <v>5354</v>
      </c>
      <c r="W82" t="s">
        <v>5355</v>
      </c>
    </row>
    <row r="83" spans="1:23" hidden="1">
      <c r="A83" t="s">
        <v>8229</v>
      </c>
      <c r="B83" t="s">
        <v>15151</v>
      </c>
      <c r="C83" t="s">
        <v>16275</v>
      </c>
      <c r="D83" t="str">
        <f>CONCATENATE(Table2[[#This Row],[Product Name Summarized]]&amp; "…")</f>
        <v>Camel Oil Pastel…</v>
      </c>
      <c r="E83" t="s">
        <v>15586</v>
      </c>
      <c r="F83">
        <v>230</v>
      </c>
      <c r="G83" t="str">
        <f>IF(Table2[[#This Row],[discounted_price]]&lt;200,"&lt;₹200",IF(Table2[[#This Row],[discounted_price]]&lt;=500, "₹200-₹500","&gt;₹500"))</f>
        <v>₹200-₹500</v>
      </c>
      <c r="H83">
        <v>230</v>
      </c>
      <c r="I83" s="2">
        <f>Table2[[#This Row],[discounted_price]]*Table2[[#This Row],[actual_price]]</f>
        <v>52900</v>
      </c>
      <c r="J83" s="1">
        <v>0</v>
      </c>
      <c r="K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83" s="1" t="str">
        <f>IF(Table2[[#This Row],[discount_percentage]]&gt;=50%,"yes","no")</f>
        <v>no</v>
      </c>
      <c r="M83">
        <v>4.5</v>
      </c>
      <c r="N83" s="4">
        <v>9427</v>
      </c>
      <c r="O83" s="4">
        <f>Table2[[#This Row],[rating]]+(Table2[[#This Row],[rating_count]]/1000)</f>
        <v>13.927</v>
      </c>
      <c r="P83" t="s">
        <v>13869</v>
      </c>
      <c r="Q83" t="s">
        <v>8233</v>
      </c>
      <c r="R83" t="s">
        <v>8234</v>
      </c>
      <c r="S83" t="s">
        <v>8235</v>
      </c>
      <c r="T83" t="s">
        <v>8236</v>
      </c>
      <c r="U83" t="s">
        <v>8237</v>
      </c>
      <c r="V83" t="s">
        <v>8238</v>
      </c>
      <c r="W83" t="s">
        <v>8239</v>
      </c>
    </row>
    <row r="84" spans="1:23" hidden="1">
      <c r="A84" t="s">
        <v>8407</v>
      </c>
      <c r="B84" t="s">
        <v>8408</v>
      </c>
      <c r="C84" t="s">
        <v>16291</v>
      </c>
      <c r="D84" t="str">
        <f>CONCATENATE(Table2[[#This Row],[Product Name Summarized]]&amp; "…")</f>
        <v>Camlin Elegante Fountain…</v>
      </c>
      <c r="E84" t="s">
        <v>15585</v>
      </c>
      <c r="F84">
        <v>225</v>
      </c>
      <c r="G84" t="str">
        <f>IF(Table2[[#This Row],[discounted_price]]&lt;200,"&lt;₹200",IF(Table2[[#This Row],[discounted_price]]&lt;=500, "₹200-₹500","&gt;₹500"))</f>
        <v>₹200-₹500</v>
      </c>
      <c r="H84">
        <v>225</v>
      </c>
      <c r="I84" s="2">
        <f>Table2[[#This Row],[discounted_price]]*Table2[[#This Row],[actual_price]]</f>
        <v>50625</v>
      </c>
      <c r="J84" s="1">
        <v>0</v>
      </c>
      <c r="K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84" s="1" t="str">
        <f>IF(Table2[[#This Row],[discount_percentage]]&gt;=50%,"yes","no")</f>
        <v>no</v>
      </c>
      <c r="M84">
        <v>4.0999999999999996</v>
      </c>
      <c r="N84" s="4">
        <v>4798</v>
      </c>
      <c r="O84" s="4">
        <f>Table2[[#This Row],[rating]]+(Table2[[#This Row],[rating_count]]/1000)</f>
        <v>8.8979999999999997</v>
      </c>
      <c r="P84" t="s">
        <v>13885</v>
      </c>
      <c r="Q84" t="s">
        <v>8411</v>
      </c>
      <c r="R84" t="s">
        <v>8412</v>
      </c>
      <c r="S84" t="s">
        <v>8413</v>
      </c>
      <c r="T84" t="s">
        <v>8414</v>
      </c>
      <c r="U84" t="s">
        <v>8415</v>
      </c>
      <c r="V84" t="s">
        <v>8416</v>
      </c>
      <c r="W84" t="s">
        <v>8417</v>
      </c>
    </row>
    <row r="85" spans="1:23" hidden="1">
      <c r="A85" t="s">
        <v>7549</v>
      </c>
      <c r="B85" t="s">
        <v>15090</v>
      </c>
      <c r="C85" t="s">
        <v>16216</v>
      </c>
      <c r="D85" t="str">
        <f>CONCATENATE(Table2[[#This Row],[Product Name Summarized]]&amp; "…")</f>
        <v>Camel Fabrica Acrylic…</v>
      </c>
      <c r="E85" t="s">
        <v>15586</v>
      </c>
      <c r="F85">
        <v>200</v>
      </c>
      <c r="G85" t="str">
        <f>IF(Table2[[#This Row],[discounted_price]]&lt;200,"&lt;₹200",IF(Table2[[#This Row],[discounted_price]]&lt;=500, "₹200-₹500","&gt;₹500"))</f>
        <v>₹200-₹500</v>
      </c>
      <c r="H85">
        <v>230</v>
      </c>
      <c r="I85" s="2">
        <f>Table2[[#This Row],[discounted_price]]*Table2[[#This Row],[actual_price]]</f>
        <v>46000</v>
      </c>
      <c r="J85" s="1">
        <v>0.13</v>
      </c>
      <c r="K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85" s="1" t="str">
        <f>IF(Table2[[#This Row],[discount_percentage]]&gt;=50%,"yes","no")</f>
        <v>no</v>
      </c>
      <c r="M85">
        <v>4.4000000000000004</v>
      </c>
      <c r="N85" s="4">
        <v>10170</v>
      </c>
      <c r="O85" s="4">
        <f>Table2[[#This Row],[rating]]+(Table2[[#This Row],[rating_count]]/1000)</f>
        <v>14.57</v>
      </c>
      <c r="P85" t="s">
        <v>13804</v>
      </c>
      <c r="Q85" t="s">
        <v>7552</v>
      </c>
      <c r="R85" t="s">
        <v>7553</v>
      </c>
      <c r="S85" t="s">
        <v>7554</v>
      </c>
      <c r="T85" t="s">
        <v>7555</v>
      </c>
      <c r="U85" t="s">
        <v>7556</v>
      </c>
      <c r="V85" t="s">
        <v>7557</v>
      </c>
      <c r="W85" t="s">
        <v>7558</v>
      </c>
    </row>
    <row r="86" spans="1:23" hidden="1">
      <c r="A86" t="s">
        <v>5952</v>
      </c>
      <c r="B86" t="s">
        <v>5953</v>
      </c>
      <c r="C86" t="s">
        <v>16077</v>
      </c>
      <c r="D86" t="str">
        <f>CONCATENATE(Table2[[#This Row],[Product Name Summarized]]&amp; "…")</f>
        <v>Classmate 2100117 Soft…</v>
      </c>
      <c r="E86" t="s">
        <v>15585</v>
      </c>
      <c r="F86">
        <v>137</v>
      </c>
      <c r="G86" t="str">
        <f>IF(Table2[[#This Row],[discounted_price]]&lt;200,"&lt;₹200",IF(Table2[[#This Row],[discounted_price]]&lt;=500, "₹200-₹500","&gt;₹500"))</f>
        <v>&lt;₹200</v>
      </c>
      <c r="H86">
        <v>160</v>
      </c>
      <c r="I86" s="2">
        <f>Table2[[#This Row],[discounted_price]]*Table2[[#This Row],[actual_price]]</f>
        <v>21920</v>
      </c>
      <c r="J86" s="1">
        <v>0.14000000000000001</v>
      </c>
      <c r="K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86" s="1" t="str">
        <f>IF(Table2[[#This Row],[discount_percentage]]&gt;=50%,"yes","no")</f>
        <v>no</v>
      </c>
      <c r="M86">
        <v>4.4000000000000004</v>
      </c>
      <c r="N86" s="4">
        <v>6537</v>
      </c>
      <c r="O86" s="4">
        <f>Table2[[#This Row],[rating]]+(Table2[[#This Row],[rating_count]]/1000)</f>
        <v>10.937000000000001</v>
      </c>
      <c r="P86" t="s">
        <v>13654</v>
      </c>
      <c r="Q86" t="s">
        <v>5955</v>
      </c>
      <c r="R86" t="s">
        <v>5956</v>
      </c>
      <c r="S86" t="s">
        <v>5957</v>
      </c>
      <c r="T86" t="s">
        <v>5958</v>
      </c>
      <c r="U86" t="s">
        <v>5959</v>
      </c>
      <c r="V86" t="s">
        <v>5960</v>
      </c>
      <c r="W86" t="s">
        <v>5961</v>
      </c>
    </row>
    <row r="87" spans="1:23" hidden="1">
      <c r="A87" t="s">
        <v>5621</v>
      </c>
      <c r="B87" t="s">
        <v>5622</v>
      </c>
      <c r="C87" t="s">
        <v>16051</v>
      </c>
      <c r="D87" t="str">
        <f>CONCATENATE(Table2[[#This Row],[Product Name Summarized]]&amp; "…")</f>
        <v>Classmate Soft Cover…</v>
      </c>
      <c r="E87" t="s">
        <v>15585</v>
      </c>
      <c r="F87">
        <v>157</v>
      </c>
      <c r="G87" t="str">
        <f>IF(Table2[[#This Row],[discounted_price]]&lt;200,"&lt;₹200",IF(Table2[[#This Row],[discounted_price]]&lt;=500, "₹200-₹500","&gt;₹500"))</f>
        <v>&lt;₹200</v>
      </c>
      <c r="H87">
        <v>160</v>
      </c>
      <c r="I87" s="2">
        <f>Table2[[#This Row],[discounted_price]]*Table2[[#This Row],[actual_price]]</f>
        <v>25120</v>
      </c>
      <c r="J87" s="1">
        <v>0.02</v>
      </c>
      <c r="K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87" s="1" t="str">
        <f>IF(Table2[[#This Row],[discount_percentage]]&gt;=50%,"yes","no")</f>
        <v>no</v>
      </c>
      <c r="M87">
        <v>4.5</v>
      </c>
      <c r="N87" s="4">
        <v>8618</v>
      </c>
      <c r="O87" s="4">
        <f>Table2[[#This Row],[rating]]+(Table2[[#This Row],[rating_count]]/1000)</f>
        <v>13.118</v>
      </c>
      <c r="P87" t="s">
        <v>13624</v>
      </c>
      <c r="Q87" t="s">
        <v>5625</v>
      </c>
      <c r="R87" t="s">
        <v>5626</v>
      </c>
      <c r="S87" t="s">
        <v>5627</v>
      </c>
      <c r="T87" t="s">
        <v>5628</v>
      </c>
      <c r="U87" t="s">
        <v>5629</v>
      </c>
      <c r="V87" t="s">
        <v>5630</v>
      </c>
      <c r="W87" t="s">
        <v>5631</v>
      </c>
    </row>
    <row r="88" spans="1:23" hidden="1">
      <c r="A88" t="s">
        <v>7680</v>
      </c>
      <c r="B88" t="s">
        <v>7681</v>
      </c>
      <c r="C88" t="s">
        <v>16228</v>
      </c>
      <c r="D88" t="str">
        <f>CONCATENATE(Table2[[#This Row],[Product Name Summarized]]&amp; "…")</f>
        <v>Parker Vector Standard…</v>
      </c>
      <c r="E88" t="s">
        <v>15585</v>
      </c>
      <c r="F88">
        <v>272</v>
      </c>
      <c r="G88" t="str">
        <f>IF(Table2[[#This Row],[discounted_price]]&lt;200,"&lt;₹200",IF(Table2[[#This Row],[discounted_price]]&lt;=500, "₹200-₹500","&gt;₹500"))</f>
        <v>₹200-₹500</v>
      </c>
      <c r="H88">
        <v>320</v>
      </c>
      <c r="I88" s="2">
        <f>Table2[[#This Row],[discounted_price]]*Table2[[#This Row],[actual_price]]</f>
        <v>87040</v>
      </c>
      <c r="J88" s="1">
        <v>0.15</v>
      </c>
      <c r="K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88" s="1" t="str">
        <f>IF(Table2[[#This Row],[discount_percentage]]&gt;=50%,"yes","no")</f>
        <v>no</v>
      </c>
      <c r="M88">
        <v>4</v>
      </c>
      <c r="N88" s="4">
        <v>3686</v>
      </c>
      <c r="O88" s="4">
        <f>Table2[[#This Row],[rating]]+(Table2[[#This Row],[rating_count]]/1000)</f>
        <v>7.6859999999999999</v>
      </c>
      <c r="P88" t="s">
        <v>13816</v>
      </c>
      <c r="Q88" t="s">
        <v>7683</v>
      </c>
      <c r="R88" t="s">
        <v>7684</v>
      </c>
      <c r="S88" t="s">
        <v>7685</v>
      </c>
      <c r="T88" t="s">
        <v>7686</v>
      </c>
      <c r="U88" t="s">
        <v>7687</v>
      </c>
      <c r="V88" t="s">
        <v>7688</v>
      </c>
      <c r="W88" t="s">
        <v>7689</v>
      </c>
    </row>
    <row r="89" spans="1:23" hidden="1">
      <c r="A89" t="s">
        <v>5273</v>
      </c>
      <c r="B89" t="s">
        <v>14882</v>
      </c>
      <c r="C89" t="s">
        <v>16019</v>
      </c>
      <c r="D89" t="str">
        <f>CONCATENATE(Table2[[#This Row],[Product Name Summarized]]&amp; "…")</f>
        <v>Gizga Essentials Universal…</v>
      </c>
      <c r="E89" t="s">
        <v>15582</v>
      </c>
      <c r="F89">
        <v>39</v>
      </c>
      <c r="G89" t="str">
        <f>IF(Table2[[#This Row],[discounted_price]]&lt;200,"&lt;₹200",IF(Table2[[#This Row],[discounted_price]]&lt;=500, "₹200-₹500","&gt;₹500"))</f>
        <v>&lt;₹200</v>
      </c>
      <c r="H89">
        <v>299</v>
      </c>
      <c r="I89" s="2">
        <f>Table2[[#This Row],[discounted_price]]*Table2[[#This Row],[actual_price]]</f>
        <v>11661</v>
      </c>
      <c r="J89" s="1">
        <v>0.87</v>
      </c>
      <c r="K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9" s="1" t="str">
        <f>IF(Table2[[#This Row],[discount_percentage]]&gt;=50%,"yes","no")</f>
        <v>yes</v>
      </c>
      <c r="M89">
        <v>3.5</v>
      </c>
      <c r="N89" s="4">
        <v>15233</v>
      </c>
      <c r="O89" s="4">
        <f>Table2[[#This Row],[rating]]+(Table2[[#This Row],[rating_count]]/1000)</f>
        <v>18.733000000000001</v>
      </c>
      <c r="P89" t="s">
        <v>13591</v>
      </c>
      <c r="Q89" t="s">
        <v>5277</v>
      </c>
      <c r="R89" t="s">
        <v>5278</v>
      </c>
      <c r="S89" t="s">
        <v>5279</v>
      </c>
      <c r="T89" t="s">
        <v>5280</v>
      </c>
      <c r="U89" t="s">
        <v>5281</v>
      </c>
      <c r="V89" t="s">
        <v>5282</v>
      </c>
      <c r="W89" t="s">
        <v>5283</v>
      </c>
    </row>
    <row r="90" spans="1:23" hidden="1">
      <c r="A90" t="s">
        <v>6843</v>
      </c>
      <c r="B90" t="s">
        <v>15026</v>
      </c>
      <c r="C90" t="s">
        <v>16158</v>
      </c>
      <c r="D90" t="str">
        <f>CONCATENATE(Table2[[#This Row],[Product Name Summarized]]&amp; "…")</f>
        <v>Logitech K480 Wireless…</v>
      </c>
      <c r="E90" t="s">
        <v>15582</v>
      </c>
      <c r="F90" s="2">
        <v>2595</v>
      </c>
      <c r="G90" s="2" t="str">
        <f>IF(Table2[[#This Row],[discounted_price]]&lt;200,"&lt;₹200",IF(Table2[[#This Row],[discounted_price]]&lt;=500, "₹200-₹500","&gt;₹500"))</f>
        <v>&gt;₹500</v>
      </c>
      <c r="H90" s="2">
        <v>3295</v>
      </c>
      <c r="I90" s="2">
        <f>Table2[[#This Row],[discounted_price]]*Table2[[#This Row],[actual_price]]</f>
        <v>8550525</v>
      </c>
      <c r="J90" s="1">
        <v>0.21</v>
      </c>
      <c r="K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0" s="1" t="str">
        <f>IF(Table2[[#This Row],[discount_percentage]]&gt;=50%,"yes","no")</f>
        <v>no</v>
      </c>
      <c r="M90">
        <v>4.4000000000000004</v>
      </c>
      <c r="N90" s="4">
        <v>22618</v>
      </c>
      <c r="O90" s="4">
        <f>Table2[[#This Row],[rating]]+(Table2[[#This Row],[rating_count]]/1000)</f>
        <v>27.018000000000001</v>
      </c>
      <c r="P90" t="s">
        <v>13737</v>
      </c>
      <c r="Q90" t="s">
        <v>6846</v>
      </c>
      <c r="R90" t="s">
        <v>6847</v>
      </c>
      <c r="S90" t="s">
        <v>6848</v>
      </c>
      <c r="T90" t="s">
        <v>6849</v>
      </c>
      <c r="U90" t="s">
        <v>6850</v>
      </c>
      <c r="V90" t="s">
        <v>6851</v>
      </c>
      <c r="W90" t="s">
        <v>6852</v>
      </c>
    </row>
    <row r="91" spans="1:23" hidden="1">
      <c r="A91" t="s">
        <v>6865</v>
      </c>
      <c r="B91" t="s">
        <v>15028</v>
      </c>
      <c r="C91" t="s">
        <v>16160</v>
      </c>
      <c r="D91" t="str">
        <f>CONCATENATE(Table2[[#This Row],[Product Name Summarized]]&amp; "…")</f>
        <v>3M Post-It Sticky…</v>
      </c>
      <c r="E91" t="s">
        <v>15585</v>
      </c>
      <c r="F91">
        <v>90</v>
      </c>
      <c r="G91" t="str">
        <f>IF(Table2[[#This Row],[discounted_price]]&lt;200,"&lt;₹200",IF(Table2[[#This Row],[discounted_price]]&lt;=500, "₹200-₹500","&gt;₹500"))</f>
        <v>&lt;₹200</v>
      </c>
      <c r="H91">
        <v>175</v>
      </c>
      <c r="I91" s="2">
        <f>Table2[[#This Row],[discounted_price]]*Table2[[#This Row],[actual_price]]</f>
        <v>15750</v>
      </c>
      <c r="J91" s="1">
        <v>0.49</v>
      </c>
      <c r="K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1" s="1" t="str">
        <f>IF(Table2[[#This Row],[discount_percentage]]&gt;=50%,"yes","no")</f>
        <v>no</v>
      </c>
      <c r="M91">
        <v>4.4000000000000004</v>
      </c>
      <c r="N91" s="4">
        <v>7429</v>
      </c>
      <c r="O91" s="4">
        <f>Table2[[#This Row],[rating]]+(Table2[[#This Row],[rating_count]]/1000)</f>
        <v>11.829000000000001</v>
      </c>
      <c r="P91" t="s">
        <v>13739</v>
      </c>
      <c r="Q91" t="s">
        <v>6868</v>
      </c>
      <c r="R91" t="s">
        <v>6869</v>
      </c>
      <c r="S91" t="s">
        <v>6870</v>
      </c>
      <c r="T91" t="s">
        <v>6871</v>
      </c>
      <c r="U91" t="s">
        <v>6872</v>
      </c>
      <c r="V91" t="s">
        <v>6873</v>
      </c>
      <c r="W91" t="s">
        <v>6874</v>
      </c>
    </row>
    <row r="92" spans="1:23" hidden="1">
      <c r="A92" t="s">
        <v>5067</v>
      </c>
      <c r="B92" t="s">
        <v>14865</v>
      </c>
      <c r="C92" t="s">
        <v>16003</v>
      </c>
      <c r="D92" t="str">
        <f>CONCATENATE(Table2[[#This Row],[Product Name Summarized]]&amp; "…")</f>
        <v>3M Scotch Double…</v>
      </c>
      <c r="E92" t="s">
        <v>15586</v>
      </c>
      <c r="F92">
        <v>130</v>
      </c>
      <c r="G92" t="str">
        <f>IF(Table2[[#This Row],[discounted_price]]&lt;200,"&lt;₹200",IF(Table2[[#This Row],[discounted_price]]&lt;=500, "₹200-₹500","&gt;₹500"))</f>
        <v>&lt;₹200</v>
      </c>
      <c r="H92">
        <v>165</v>
      </c>
      <c r="I92" s="2">
        <f>Table2[[#This Row],[discounted_price]]*Table2[[#This Row],[actual_price]]</f>
        <v>21450</v>
      </c>
      <c r="J92" s="1">
        <v>0.21</v>
      </c>
      <c r="K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2" s="1" t="str">
        <f>IF(Table2[[#This Row],[discount_percentage]]&gt;=50%,"yes","no")</f>
        <v>no</v>
      </c>
      <c r="M92">
        <v>3.9</v>
      </c>
      <c r="N92" s="4">
        <v>14778</v>
      </c>
      <c r="O92" s="4">
        <f>Table2[[#This Row],[rating]]+(Table2[[#This Row],[rating_count]]/1000)</f>
        <v>18.678000000000001</v>
      </c>
      <c r="P92" t="s">
        <v>13574</v>
      </c>
      <c r="Q92" t="s">
        <v>5071</v>
      </c>
      <c r="R92" t="s">
        <v>5072</v>
      </c>
      <c r="S92" t="s">
        <v>5073</v>
      </c>
      <c r="T92" t="s">
        <v>5074</v>
      </c>
      <c r="U92" t="s">
        <v>5075</v>
      </c>
      <c r="V92" t="s">
        <v>5076</v>
      </c>
      <c r="W92" t="s">
        <v>5077</v>
      </c>
    </row>
    <row r="93" spans="1:23" hidden="1">
      <c r="A93" t="s">
        <v>7055</v>
      </c>
      <c r="B93" t="s">
        <v>15045</v>
      </c>
      <c r="C93" t="s">
        <v>16177</v>
      </c>
      <c r="D93" t="str">
        <f>CONCATENATE(Table2[[#This Row],[Product Name Summarized]]&amp; "…")</f>
        <v>Envie Ecr-20 Charger…</v>
      </c>
      <c r="E93" t="s">
        <v>15583</v>
      </c>
      <c r="F93">
        <v>299</v>
      </c>
      <c r="G93" t="str">
        <f>IF(Table2[[#This Row],[discounted_price]]&lt;200,"&lt;₹200",IF(Table2[[#This Row],[discounted_price]]&lt;=500, "₹200-₹500","&gt;₹500"))</f>
        <v>₹200-₹500</v>
      </c>
      <c r="H93">
        <v>400</v>
      </c>
      <c r="I93" s="2">
        <f>Table2[[#This Row],[discounted_price]]*Table2[[#This Row],[actual_price]]</f>
        <v>119600</v>
      </c>
      <c r="J93" s="1">
        <v>0.25</v>
      </c>
      <c r="K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3" s="1" t="str">
        <f>IF(Table2[[#This Row],[discount_percentage]]&gt;=50%,"yes","no")</f>
        <v>no</v>
      </c>
      <c r="M93">
        <v>3.8</v>
      </c>
      <c r="N93" s="4">
        <v>40895</v>
      </c>
      <c r="O93" s="4">
        <f>Table2[[#This Row],[rating]]+(Table2[[#This Row],[rating_count]]/1000)</f>
        <v>44.695</v>
      </c>
      <c r="P93" t="s">
        <v>13757</v>
      </c>
      <c r="Q93" t="s">
        <v>7059</v>
      </c>
      <c r="R93" t="s">
        <v>7060</v>
      </c>
      <c r="S93" t="s">
        <v>7061</v>
      </c>
      <c r="T93" t="s">
        <v>7062</v>
      </c>
      <c r="U93" t="s">
        <v>7063</v>
      </c>
      <c r="V93" t="s">
        <v>7064</v>
      </c>
      <c r="W93" t="s">
        <v>7065</v>
      </c>
    </row>
    <row r="94" spans="1:23" hidden="1">
      <c r="A94" t="s">
        <v>8061</v>
      </c>
      <c r="B94" t="s">
        <v>15136</v>
      </c>
      <c r="C94" t="s">
        <v>16260</v>
      </c>
      <c r="D94" t="str">
        <f>CONCATENATE(Table2[[#This Row],[Product Name Summarized]]&amp; "…")</f>
        <v>Logitech G402 Hyperion…</v>
      </c>
      <c r="E94" t="s">
        <v>15582</v>
      </c>
      <c r="F94" s="2">
        <v>1995</v>
      </c>
      <c r="G94" s="2" t="str">
        <f>IF(Table2[[#This Row],[discounted_price]]&lt;200,"&lt;₹200",IF(Table2[[#This Row],[discounted_price]]&lt;=500, "₹200-₹500","&gt;₹500"))</f>
        <v>&gt;₹500</v>
      </c>
      <c r="H94" s="2">
        <v>2895</v>
      </c>
      <c r="I94" s="2">
        <f>Table2[[#This Row],[discounted_price]]*Table2[[#This Row],[actual_price]]</f>
        <v>5775525</v>
      </c>
      <c r="J94" s="1">
        <v>0.31</v>
      </c>
      <c r="K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4" s="1" t="str">
        <f>IF(Table2[[#This Row],[discount_percentage]]&gt;=50%,"yes","no")</f>
        <v>no</v>
      </c>
      <c r="M94">
        <v>4.5999999999999996</v>
      </c>
      <c r="N94" s="4">
        <v>10760</v>
      </c>
      <c r="O94" s="4">
        <f>Table2[[#This Row],[rating]]+(Table2[[#This Row],[rating_count]]/1000)</f>
        <v>15.36</v>
      </c>
      <c r="P94" t="s">
        <v>13853</v>
      </c>
      <c r="Q94" t="s">
        <v>8064</v>
      </c>
      <c r="R94" t="s">
        <v>8065</v>
      </c>
      <c r="S94" t="s">
        <v>8066</v>
      </c>
      <c r="T94" t="s">
        <v>8067</v>
      </c>
      <c r="U94" t="s">
        <v>8068</v>
      </c>
      <c r="V94" t="s">
        <v>8069</v>
      </c>
      <c r="W94" t="s">
        <v>8070</v>
      </c>
    </row>
    <row r="95" spans="1:23" hidden="1">
      <c r="A95" t="s">
        <v>396</v>
      </c>
      <c r="B95" t="s">
        <v>14364</v>
      </c>
      <c r="C95" t="s">
        <v>15623</v>
      </c>
      <c r="D95" t="str">
        <f>CONCATENATE(Table2[[#This Row],[Product Name Summarized]]&amp; "…")</f>
        <v>Amazonbasics Usb 2.0…</v>
      </c>
      <c r="E95" t="s">
        <v>15582</v>
      </c>
      <c r="F95">
        <v>209</v>
      </c>
      <c r="G95" t="str">
        <f>IF(Table2[[#This Row],[discounted_price]]&lt;200,"&lt;₹200",IF(Table2[[#This Row],[discounted_price]]&lt;=500, "₹200-₹500","&gt;₹500"))</f>
        <v>₹200-₹500</v>
      </c>
      <c r="H95">
        <v>695</v>
      </c>
      <c r="I95" s="2">
        <f>Table2[[#This Row],[discounted_price]]*Table2[[#This Row],[actual_price]]</f>
        <v>145255</v>
      </c>
      <c r="J95" s="1">
        <v>0.7</v>
      </c>
      <c r="K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5" s="1" t="str">
        <f>IF(Table2[[#This Row],[discount_percentage]]&gt;=50%,"yes","no")</f>
        <v>yes</v>
      </c>
      <c r="M95">
        <v>4.5</v>
      </c>
      <c r="N95" s="4">
        <v>107687</v>
      </c>
      <c r="O95" s="4">
        <f>Table2[[#This Row],[rating]]+(Table2[[#This Row],[rating_count]]/1000)</f>
        <v>112.187</v>
      </c>
      <c r="P95" t="s">
        <v>13110</v>
      </c>
      <c r="Q95" t="s">
        <v>399</v>
      </c>
      <c r="R95" t="s">
        <v>400</v>
      </c>
      <c r="S95" t="s">
        <v>401</v>
      </c>
      <c r="T95" t="s">
        <v>402</v>
      </c>
      <c r="U95" t="s">
        <v>403</v>
      </c>
      <c r="V95" t="s">
        <v>404</v>
      </c>
      <c r="W95" t="s">
        <v>405</v>
      </c>
    </row>
    <row r="96" spans="1:23" hidden="1">
      <c r="A96" t="s">
        <v>396</v>
      </c>
      <c r="B96" t="s">
        <v>14364</v>
      </c>
      <c r="C96" t="s">
        <v>15623</v>
      </c>
      <c r="D96" t="str">
        <f>CONCATENATE(Table2[[#This Row],[Product Name Summarized]]&amp; "…")</f>
        <v>Amazonbasics Usb 2.0…</v>
      </c>
      <c r="E96" t="s">
        <v>15582</v>
      </c>
      <c r="F96">
        <v>209</v>
      </c>
      <c r="G96" t="str">
        <f>IF(Table2[[#This Row],[discounted_price]]&lt;200,"&lt;₹200",IF(Table2[[#This Row],[discounted_price]]&lt;=500, "₹200-₹500","&gt;₹500"))</f>
        <v>₹200-₹500</v>
      </c>
      <c r="H96">
        <v>695</v>
      </c>
      <c r="I96" s="2">
        <f>Table2[[#This Row],[discounted_price]]*Table2[[#This Row],[actual_price]]</f>
        <v>145255</v>
      </c>
      <c r="J96" s="1">
        <v>0.7</v>
      </c>
      <c r="K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6" s="1" t="str">
        <f>IF(Table2[[#This Row],[discount_percentage]]&gt;=50%,"yes","no")</f>
        <v>yes</v>
      </c>
      <c r="M96">
        <v>4.5</v>
      </c>
      <c r="N96" s="4">
        <v>107686</v>
      </c>
      <c r="O96" s="4">
        <f>Table2[[#This Row],[rating]]+(Table2[[#This Row],[rating_count]]/1000)</f>
        <v>112.18600000000001</v>
      </c>
      <c r="P96" t="s">
        <v>13110</v>
      </c>
      <c r="Q96" t="s">
        <v>399</v>
      </c>
      <c r="R96" t="s">
        <v>400</v>
      </c>
      <c r="S96" t="s">
        <v>401</v>
      </c>
      <c r="T96" t="s">
        <v>402</v>
      </c>
      <c r="U96" t="s">
        <v>403</v>
      </c>
      <c r="V96" t="s">
        <v>404</v>
      </c>
      <c r="W96" t="s">
        <v>7100</v>
      </c>
    </row>
    <row r="97" spans="1:23" hidden="1">
      <c r="A97" t="s">
        <v>302</v>
      </c>
      <c r="B97" t="s">
        <v>14355</v>
      </c>
      <c r="C97" t="s">
        <v>15623</v>
      </c>
      <c r="D97" t="str">
        <f>CONCATENATE(Table2[[#This Row],[Product Name Summarized]]&amp; "…")</f>
        <v>Amazonbasics Usb 2.0…</v>
      </c>
      <c r="E97" t="s">
        <v>15582</v>
      </c>
      <c r="F97">
        <v>199</v>
      </c>
      <c r="G97" t="str">
        <f>IF(Table2[[#This Row],[discounted_price]]&lt;200,"&lt;₹200",IF(Table2[[#This Row],[discounted_price]]&lt;=500, "₹200-₹500","&gt;₹500"))</f>
        <v>&lt;₹200</v>
      </c>
      <c r="H97">
        <v>750</v>
      </c>
      <c r="I97" s="2">
        <f>Table2[[#This Row],[discounted_price]]*Table2[[#This Row],[actual_price]]</f>
        <v>149250</v>
      </c>
      <c r="J97" s="1">
        <v>0.73</v>
      </c>
      <c r="K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97" s="1" t="str">
        <f>IF(Table2[[#This Row],[discount_percentage]]&gt;=50%,"yes","no")</f>
        <v>yes</v>
      </c>
      <c r="M97">
        <v>4.5</v>
      </c>
      <c r="N97" s="4">
        <v>74976</v>
      </c>
      <c r="O97" s="4">
        <f>Table2[[#This Row],[rating]]+(Table2[[#This Row],[rating_count]]/1000)</f>
        <v>79.475999999999999</v>
      </c>
      <c r="P97" t="s">
        <v>13102</v>
      </c>
      <c r="Q97" t="s">
        <v>305</v>
      </c>
      <c r="R97" t="s">
        <v>306</v>
      </c>
      <c r="S97" t="s">
        <v>307</v>
      </c>
      <c r="T97" t="s">
        <v>308</v>
      </c>
      <c r="U97" t="s">
        <v>309</v>
      </c>
      <c r="V97" t="s">
        <v>310</v>
      </c>
      <c r="W97" t="s">
        <v>311</v>
      </c>
    </row>
    <row r="98" spans="1:23" hidden="1">
      <c r="A98" t="s">
        <v>302</v>
      </c>
      <c r="B98" t="s">
        <v>14355</v>
      </c>
      <c r="C98" t="s">
        <v>15623</v>
      </c>
      <c r="D98" t="str">
        <f>CONCATENATE(Table2[[#This Row],[Product Name Summarized]]&amp; "…")</f>
        <v>Amazonbasics Usb 2.0…</v>
      </c>
      <c r="E98" t="s">
        <v>15582</v>
      </c>
      <c r="F98">
        <v>199</v>
      </c>
      <c r="G98" t="str">
        <f>IF(Table2[[#This Row],[discounted_price]]&lt;200,"&lt;₹200",IF(Table2[[#This Row],[discounted_price]]&lt;=500, "₹200-₹500","&gt;₹500"))</f>
        <v>&lt;₹200</v>
      </c>
      <c r="H98">
        <v>750</v>
      </c>
      <c r="I98" s="2">
        <f>Table2[[#This Row],[discounted_price]]*Table2[[#This Row],[actual_price]]</f>
        <v>149250</v>
      </c>
      <c r="J98" s="1">
        <v>0.73</v>
      </c>
      <c r="K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98" s="1" t="str">
        <f>IF(Table2[[#This Row],[discount_percentage]]&gt;=50%,"yes","no")</f>
        <v>yes</v>
      </c>
      <c r="M98">
        <v>4.5</v>
      </c>
      <c r="N98" s="4">
        <v>74976</v>
      </c>
      <c r="O98" s="4">
        <f>Table2[[#This Row],[rating]]+(Table2[[#This Row],[rating_count]]/1000)</f>
        <v>79.475999999999999</v>
      </c>
      <c r="P98" t="s">
        <v>13102</v>
      </c>
      <c r="Q98" t="s">
        <v>305</v>
      </c>
      <c r="R98" t="s">
        <v>306</v>
      </c>
      <c r="S98" t="s">
        <v>307</v>
      </c>
      <c r="T98" t="s">
        <v>308</v>
      </c>
      <c r="U98" t="s">
        <v>309</v>
      </c>
      <c r="V98" t="s">
        <v>6656</v>
      </c>
      <c r="W98" t="s">
        <v>6657</v>
      </c>
    </row>
    <row r="99" spans="1:23" hidden="1">
      <c r="A99" t="s">
        <v>1641</v>
      </c>
      <c r="B99" t="s">
        <v>14498</v>
      </c>
      <c r="C99" t="s">
        <v>15654</v>
      </c>
      <c r="D99" t="str">
        <f>CONCATENATE(Table2[[#This Row],[Product Name Summarized]]&amp; "…")</f>
        <v>Amazon Basics Usb…</v>
      </c>
      <c r="E99" t="s">
        <v>15582</v>
      </c>
      <c r="F99">
        <v>299</v>
      </c>
      <c r="G99" t="str">
        <f>IF(Table2[[#This Row],[discounted_price]]&lt;200,"&lt;₹200",IF(Table2[[#This Row],[discounted_price]]&lt;=500, "₹200-₹500","&gt;₹500"))</f>
        <v>₹200-₹500</v>
      </c>
      <c r="H99">
        <v>485</v>
      </c>
      <c r="I99" s="2">
        <f>Table2[[#This Row],[discounted_price]]*Table2[[#This Row],[actual_price]]</f>
        <v>145015</v>
      </c>
      <c r="J99" s="1">
        <v>0.38</v>
      </c>
      <c r="K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9" s="1" t="str">
        <f>IF(Table2[[#This Row],[discount_percentage]]&gt;=50%,"yes","no")</f>
        <v>no</v>
      </c>
      <c r="M99">
        <v>4.3</v>
      </c>
      <c r="N99" s="4">
        <v>10911</v>
      </c>
      <c r="O99" s="4">
        <f>Table2[[#This Row],[rating]]+(Table2[[#This Row],[rating_count]]/1000)</f>
        <v>15.210999999999999</v>
      </c>
      <c r="P99" t="s">
        <v>13238</v>
      </c>
      <c r="Q99" t="s">
        <v>1644</v>
      </c>
      <c r="R99" t="s">
        <v>1645</v>
      </c>
      <c r="S99" t="s">
        <v>1646</v>
      </c>
      <c r="T99" t="s">
        <v>1647</v>
      </c>
      <c r="U99" t="s">
        <v>1648</v>
      </c>
      <c r="V99" t="s">
        <v>1649</v>
      </c>
      <c r="W99" t="s">
        <v>1650</v>
      </c>
    </row>
    <row r="100" spans="1:23" hidden="1">
      <c r="A100" t="s">
        <v>1873</v>
      </c>
      <c r="B100" t="s">
        <v>14524</v>
      </c>
      <c r="C100" t="s">
        <v>15623</v>
      </c>
      <c r="D100" t="str">
        <f>CONCATENATE(Table2[[#This Row],[Product Name Summarized]]&amp; "…")</f>
        <v>Amazonbasics Usb 2.0…</v>
      </c>
      <c r="E100" t="s">
        <v>15582</v>
      </c>
      <c r="F100">
        <v>299</v>
      </c>
      <c r="G100" t="str">
        <f>IF(Table2[[#This Row],[discounted_price]]&lt;200,"&lt;₹200",IF(Table2[[#This Row],[discounted_price]]&lt;=500, "₹200-₹500","&gt;₹500"))</f>
        <v>₹200-₹500</v>
      </c>
      <c r="H100">
        <v>800</v>
      </c>
      <c r="I100" s="2">
        <f>Table2[[#This Row],[discounted_price]]*Table2[[#This Row],[actual_price]]</f>
        <v>239200</v>
      </c>
      <c r="J100" s="1">
        <v>0.63</v>
      </c>
      <c r="K1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0" s="1" t="str">
        <f>IF(Table2[[#This Row],[discount_percentage]]&gt;=50%,"yes","no")</f>
        <v>yes</v>
      </c>
      <c r="M100">
        <v>4.5</v>
      </c>
      <c r="N100" s="4">
        <v>74977</v>
      </c>
      <c r="O100" s="4">
        <f>Table2[[#This Row],[rating]]+(Table2[[#This Row],[rating_count]]/1000)</f>
        <v>79.477000000000004</v>
      </c>
      <c r="P100" t="s">
        <v>13260</v>
      </c>
      <c r="Q100" t="s">
        <v>305</v>
      </c>
      <c r="R100" t="s">
        <v>306</v>
      </c>
      <c r="S100" t="s">
        <v>307</v>
      </c>
      <c r="T100" t="s">
        <v>308</v>
      </c>
      <c r="U100" t="s">
        <v>309</v>
      </c>
      <c r="V100" t="s">
        <v>1876</v>
      </c>
      <c r="W100" t="s">
        <v>1877</v>
      </c>
    </row>
    <row r="101" spans="1:23" hidden="1">
      <c r="A101" t="s">
        <v>10021</v>
      </c>
      <c r="B101" t="s">
        <v>15308</v>
      </c>
      <c r="C101" t="s">
        <v>16435</v>
      </c>
      <c r="D101" t="str">
        <f>CONCATENATE(Table2[[#This Row],[Product Name Summarized]]&amp; "…")</f>
        <v>Prestige Pic 16.0+…</v>
      </c>
      <c r="E101" t="s">
        <v>15586</v>
      </c>
      <c r="F101" s="2">
        <v>2698</v>
      </c>
      <c r="G101" s="2" t="str">
        <f>IF(Table2[[#This Row],[discounted_price]]&lt;200,"&lt;₹200",IF(Table2[[#This Row],[discounted_price]]&lt;=500, "₹200-₹500","&gt;₹500"))</f>
        <v>&gt;₹500</v>
      </c>
      <c r="H101" s="2">
        <v>3945</v>
      </c>
      <c r="I101" s="2">
        <f>Table2[[#This Row],[discounted_price]]*Table2[[#This Row],[actual_price]]</f>
        <v>10643610</v>
      </c>
      <c r="J101" s="1">
        <v>0.32</v>
      </c>
      <c r="K1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1" s="1" t="str">
        <f>IF(Table2[[#This Row],[discount_percentage]]&gt;=50%,"yes","no")</f>
        <v>no</v>
      </c>
      <c r="M101">
        <v>4</v>
      </c>
      <c r="N101" s="4">
        <v>15034</v>
      </c>
      <c r="O101" s="4">
        <f>Table2[[#This Row],[rating]]+(Table2[[#This Row],[rating_count]]/1000)</f>
        <v>19.033999999999999</v>
      </c>
      <c r="P101" t="s">
        <v>14041</v>
      </c>
      <c r="Q101" t="s">
        <v>10024</v>
      </c>
      <c r="R101" t="s">
        <v>10025</v>
      </c>
      <c r="S101" t="s">
        <v>10026</v>
      </c>
      <c r="T101" t="s">
        <v>10027</v>
      </c>
      <c r="U101" t="s">
        <v>10028</v>
      </c>
      <c r="V101" t="s">
        <v>10029</v>
      </c>
      <c r="W101" t="s">
        <v>10030</v>
      </c>
    </row>
    <row r="102" spans="1:23" hidden="1">
      <c r="A102" t="s">
        <v>5963</v>
      </c>
      <c r="B102" t="s">
        <v>14943</v>
      </c>
      <c r="C102" t="s">
        <v>16078</v>
      </c>
      <c r="D102" t="str">
        <f>CONCATENATE(Table2[[#This Row],[Product Name Summarized]]&amp; "…")</f>
        <v>Aircase Rugged Hard…</v>
      </c>
      <c r="E102" t="s">
        <v>15582</v>
      </c>
      <c r="F102">
        <v>299</v>
      </c>
      <c r="G102" t="str">
        <f>IF(Table2[[#This Row],[discounted_price]]&lt;200,"&lt;₹200",IF(Table2[[#This Row],[discounted_price]]&lt;=500, "₹200-₹500","&gt;₹500"))</f>
        <v>₹200-₹500</v>
      </c>
      <c r="H102">
        <v>499</v>
      </c>
      <c r="I102" s="2">
        <f>Table2[[#This Row],[discounted_price]]*Table2[[#This Row],[actual_price]]</f>
        <v>149201</v>
      </c>
      <c r="J102" s="1">
        <v>0.4</v>
      </c>
      <c r="K1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2" s="1" t="str">
        <f>IF(Table2[[#This Row],[discount_percentage]]&gt;=50%,"yes","no")</f>
        <v>no</v>
      </c>
      <c r="M102">
        <v>4.5</v>
      </c>
      <c r="N102" s="4">
        <v>21010</v>
      </c>
      <c r="O102" s="4">
        <f>Table2[[#This Row],[rating]]+(Table2[[#This Row],[rating_count]]/1000)</f>
        <v>25.51</v>
      </c>
      <c r="P102" t="s">
        <v>13655</v>
      </c>
      <c r="Q102" t="s">
        <v>5966</v>
      </c>
      <c r="R102" t="s">
        <v>5967</v>
      </c>
      <c r="S102" t="s">
        <v>5968</v>
      </c>
      <c r="T102" t="s">
        <v>5969</v>
      </c>
      <c r="U102" t="s">
        <v>5970</v>
      </c>
      <c r="V102" t="s">
        <v>5971</v>
      </c>
      <c r="W102" t="s">
        <v>5972</v>
      </c>
    </row>
    <row r="103" spans="1:23" hidden="1">
      <c r="A103" t="s">
        <v>8656</v>
      </c>
      <c r="B103" t="s">
        <v>15187</v>
      </c>
      <c r="C103" t="s">
        <v>16310</v>
      </c>
      <c r="D103" t="str">
        <f>CONCATENATE(Table2[[#This Row],[Product Name Summarized]]&amp; "…")</f>
        <v>Prestige Pkgss 1.7L…</v>
      </c>
      <c r="E103" t="s">
        <v>15586</v>
      </c>
      <c r="F103" s="2">
        <v>1043</v>
      </c>
      <c r="G103" s="2" t="str">
        <f>IF(Table2[[#This Row],[discounted_price]]&lt;200,"&lt;₹200",IF(Table2[[#This Row],[discounted_price]]&lt;=500, "₹200-₹500","&gt;₹500"))</f>
        <v>&gt;₹500</v>
      </c>
      <c r="H103" s="2">
        <v>1345</v>
      </c>
      <c r="I103" s="2">
        <f>Table2[[#This Row],[discounted_price]]*Table2[[#This Row],[actual_price]]</f>
        <v>1402835</v>
      </c>
      <c r="J103" s="1">
        <v>0.22</v>
      </c>
      <c r="K1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03" s="1" t="str">
        <f>IF(Table2[[#This Row],[discount_percentage]]&gt;=50%,"yes","no")</f>
        <v>no</v>
      </c>
      <c r="M103">
        <v>3.8</v>
      </c>
      <c r="N103" s="4">
        <v>15592</v>
      </c>
      <c r="O103" s="4">
        <f>Table2[[#This Row],[rating]]+(Table2[[#This Row],[rating_count]]/1000)</f>
        <v>19.391999999999999</v>
      </c>
      <c r="P103" t="s">
        <v>13908</v>
      </c>
      <c r="Q103" t="s">
        <v>8659</v>
      </c>
      <c r="R103" t="s">
        <v>8660</v>
      </c>
      <c r="S103" t="s">
        <v>8661</v>
      </c>
      <c r="T103" t="s">
        <v>8662</v>
      </c>
      <c r="U103" t="s">
        <v>8663</v>
      </c>
      <c r="V103" t="s">
        <v>8664</v>
      </c>
      <c r="W103" t="s">
        <v>8665</v>
      </c>
    </row>
    <row r="104" spans="1:23" hidden="1">
      <c r="A104" t="s">
        <v>8676</v>
      </c>
      <c r="B104" t="s">
        <v>15189</v>
      </c>
      <c r="C104" t="s">
        <v>16312</v>
      </c>
      <c r="D104" t="str">
        <f>CONCATENATE(Table2[[#This Row],[Product Name Summarized]]&amp; "…")</f>
        <v>Orpat Oeh-1260 2000-Watt…</v>
      </c>
      <c r="E104" t="s">
        <v>15586</v>
      </c>
      <c r="F104" s="2">
        <v>1464</v>
      </c>
      <c r="G104" s="2" t="str">
        <f>IF(Table2[[#This Row],[discounted_price]]&lt;200,"&lt;₹200",IF(Table2[[#This Row],[discounted_price]]&lt;=500, "₹200-₹500","&gt;₹500"))</f>
        <v>&gt;₹500</v>
      </c>
      <c r="H104" s="2">
        <v>1650</v>
      </c>
      <c r="I104" s="2">
        <f>Table2[[#This Row],[discounted_price]]*Table2[[#This Row],[actual_price]]</f>
        <v>2415600</v>
      </c>
      <c r="J104" s="1">
        <v>0.11</v>
      </c>
      <c r="K1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04" s="1" t="str">
        <f>IF(Table2[[#This Row],[discount_percentage]]&gt;=50%,"yes","no")</f>
        <v>no</v>
      </c>
      <c r="M104">
        <v>4.0999999999999996</v>
      </c>
      <c r="N104" s="4">
        <v>14120</v>
      </c>
      <c r="O104" s="4">
        <f>Table2[[#This Row],[rating]]+(Table2[[#This Row],[rating_count]]/1000)</f>
        <v>18.22</v>
      </c>
      <c r="P104" t="s">
        <v>13910</v>
      </c>
      <c r="Q104" t="s">
        <v>8679</v>
      </c>
      <c r="R104" t="s">
        <v>8680</v>
      </c>
      <c r="S104" t="s">
        <v>8681</v>
      </c>
      <c r="T104" t="s">
        <v>8682</v>
      </c>
      <c r="U104" t="s">
        <v>8683</v>
      </c>
      <c r="V104" t="s">
        <v>8684</v>
      </c>
      <c r="W104" t="s">
        <v>8685</v>
      </c>
    </row>
    <row r="105" spans="1:23" hidden="1">
      <c r="A105" t="s">
        <v>9589</v>
      </c>
      <c r="B105" t="s">
        <v>15270</v>
      </c>
      <c r="C105" t="s">
        <v>16396</v>
      </c>
      <c r="D105" t="str">
        <f>CONCATENATE(Table2[[#This Row],[Product Name Summarized]]&amp; "…")</f>
        <v>Luminous Vento Deluxe…</v>
      </c>
      <c r="E105" t="s">
        <v>15586</v>
      </c>
      <c r="F105">
        <v>999</v>
      </c>
      <c r="G105" t="str">
        <f>IF(Table2[[#This Row],[discounted_price]]&lt;200,"&lt;₹200",IF(Table2[[#This Row],[discounted_price]]&lt;=500, "₹200-₹500","&gt;₹500"))</f>
        <v>&gt;₹500</v>
      </c>
      <c r="H105" s="2">
        <v>1490</v>
      </c>
      <c r="I105" s="2">
        <f>Table2[[#This Row],[discounted_price]]*Table2[[#This Row],[actual_price]]</f>
        <v>1488510</v>
      </c>
      <c r="J105" s="1">
        <v>0.33</v>
      </c>
      <c r="K1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5" s="1" t="str">
        <f>IF(Table2[[#This Row],[discount_percentage]]&gt;=50%,"yes","no")</f>
        <v>no</v>
      </c>
      <c r="M105">
        <v>4.0999999999999996</v>
      </c>
      <c r="N105" s="4">
        <v>12999</v>
      </c>
      <c r="O105" s="4">
        <f>Table2[[#This Row],[rating]]+(Table2[[#This Row],[rating_count]]/1000)</f>
        <v>17.099</v>
      </c>
      <c r="P105" t="s">
        <v>13999</v>
      </c>
      <c r="Q105" t="s">
        <v>9593</v>
      </c>
      <c r="R105" t="s">
        <v>9594</v>
      </c>
      <c r="S105" t="s">
        <v>9595</v>
      </c>
      <c r="T105" t="s">
        <v>9596</v>
      </c>
      <c r="U105" t="s">
        <v>9597</v>
      </c>
      <c r="V105" t="s">
        <v>9598</v>
      </c>
      <c r="W105" t="s">
        <v>9599</v>
      </c>
    </row>
    <row r="106" spans="1:23" hidden="1">
      <c r="A106" t="s">
        <v>2936</v>
      </c>
      <c r="B106" t="s">
        <v>14636</v>
      </c>
      <c r="C106" t="s">
        <v>15835</v>
      </c>
      <c r="D106" t="str">
        <f>CONCATENATE(Table2[[#This Row],[Product Name Summarized]]&amp; "…")</f>
        <v>Storite Usb Extension…</v>
      </c>
      <c r="E106" t="s">
        <v>15582</v>
      </c>
      <c r="F106">
        <v>299</v>
      </c>
      <c r="G106" t="str">
        <f>IF(Table2[[#This Row],[discounted_price]]&lt;200,"&lt;₹200",IF(Table2[[#This Row],[discounted_price]]&lt;=500, "₹200-₹500","&gt;₹500"))</f>
        <v>₹200-₹500</v>
      </c>
      <c r="H106">
        <v>799</v>
      </c>
      <c r="I106" s="2">
        <f>Table2[[#This Row],[discounted_price]]*Table2[[#This Row],[actual_price]]</f>
        <v>238901</v>
      </c>
      <c r="J106" s="1">
        <v>0.63</v>
      </c>
      <c r="K1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6" s="1" t="str">
        <f>IF(Table2[[#This Row],[discount_percentage]]&gt;=50%,"yes","no")</f>
        <v>yes</v>
      </c>
      <c r="M106">
        <v>4.3</v>
      </c>
      <c r="N106" s="4">
        <v>1902</v>
      </c>
      <c r="O106" s="4">
        <f>Table2[[#This Row],[rating]]+(Table2[[#This Row],[rating_count]]/1000)</f>
        <v>6.202</v>
      </c>
      <c r="P106" t="s">
        <v>13370</v>
      </c>
      <c r="Q106" t="s">
        <v>2939</v>
      </c>
      <c r="R106" t="s">
        <v>2940</v>
      </c>
      <c r="S106" t="s">
        <v>2941</v>
      </c>
      <c r="T106" t="s">
        <v>2942</v>
      </c>
      <c r="U106" t="s">
        <v>2943</v>
      </c>
      <c r="V106" t="s">
        <v>2944</v>
      </c>
      <c r="W106" t="s">
        <v>2945</v>
      </c>
    </row>
    <row r="107" spans="1:23" hidden="1">
      <c r="A107" t="s">
        <v>10631</v>
      </c>
      <c r="B107" t="s">
        <v>15364</v>
      </c>
      <c r="C107" t="s">
        <v>16491</v>
      </c>
      <c r="D107" t="str">
        <f>CONCATENATE(Table2[[#This Row],[Product Name Summarized]]&amp; "…")</f>
        <v>Usha Ih2415 1500-Watt…</v>
      </c>
      <c r="E107" t="s">
        <v>15586</v>
      </c>
      <c r="F107">
        <v>510</v>
      </c>
      <c r="G107" t="str">
        <f>IF(Table2[[#This Row],[discounted_price]]&lt;200,"&lt;₹200",IF(Table2[[#This Row],[discounted_price]]&lt;=500, "₹200-₹500","&gt;₹500"))</f>
        <v>&gt;₹500</v>
      </c>
      <c r="H107">
        <v>640</v>
      </c>
      <c r="I107" s="2">
        <f>Table2[[#This Row],[discounted_price]]*Table2[[#This Row],[actual_price]]</f>
        <v>326400</v>
      </c>
      <c r="J107" s="1">
        <v>0.2</v>
      </c>
      <c r="K1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07" s="1" t="str">
        <f>IF(Table2[[#This Row],[discount_percentage]]&gt;=50%,"yes","no")</f>
        <v>no</v>
      </c>
      <c r="M107">
        <v>4.0999999999999996</v>
      </c>
      <c r="N107" s="4">
        <v>7229</v>
      </c>
      <c r="O107" s="4">
        <f>Table2[[#This Row],[rating]]+(Table2[[#This Row],[rating_count]]/1000)</f>
        <v>11.329000000000001</v>
      </c>
      <c r="P107" t="s">
        <v>14099</v>
      </c>
      <c r="Q107" t="s">
        <v>10634</v>
      </c>
      <c r="R107" t="s">
        <v>10635</v>
      </c>
      <c r="S107" t="s">
        <v>10636</v>
      </c>
      <c r="T107" t="s">
        <v>10637</v>
      </c>
      <c r="U107" t="s">
        <v>10638</v>
      </c>
      <c r="V107" t="s">
        <v>10639</v>
      </c>
      <c r="W107" t="s">
        <v>10640</v>
      </c>
    </row>
    <row r="108" spans="1:23" hidden="1">
      <c r="A108" t="s">
        <v>7077</v>
      </c>
      <c r="B108" t="s">
        <v>15047</v>
      </c>
      <c r="C108" t="s">
        <v>16179</v>
      </c>
      <c r="D108" t="str">
        <f>CONCATENATE(Table2[[#This Row],[Product Name Summarized]]&amp; "…")</f>
        <v>Classmate Pulse 6…</v>
      </c>
      <c r="E108" t="s">
        <v>15585</v>
      </c>
      <c r="F108">
        <v>114</v>
      </c>
      <c r="G108" t="str">
        <f>IF(Table2[[#This Row],[discounted_price]]&lt;200,"&lt;₹200",IF(Table2[[#This Row],[discounted_price]]&lt;=500, "₹200-₹500","&gt;₹500"))</f>
        <v>&lt;₹200</v>
      </c>
      <c r="H108">
        <v>120</v>
      </c>
      <c r="I108" s="2">
        <f>Table2[[#This Row],[discounted_price]]*Table2[[#This Row],[actual_price]]</f>
        <v>13680</v>
      </c>
      <c r="J108" s="1">
        <v>0.05</v>
      </c>
      <c r="K1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08" s="1" t="str">
        <f>IF(Table2[[#This Row],[discount_percentage]]&gt;=50%,"yes","no")</f>
        <v>no</v>
      </c>
      <c r="M108">
        <v>4.2</v>
      </c>
      <c r="N108" s="4">
        <v>8938</v>
      </c>
      <c r="O108" s="4">
        <f>Table2[[#This Row],[rating]]+(Table2[[#This Row],[rating_count]]/1000)</f>
        <v>13.138000000000002</v>
      </c>
      <c r="P108" t="s">
        <v>13759</v>
      </c>
      <c r="Q108" t="s">
        <v>7080</v>
      </c>
      <c r="R108" t="s">
        <v>7081</v>
      </c>
      <c r="S108" t="s">
        <v>7082</v>
      </c>
      <c r="T108" t="s">
        <v>7083</v>
      </c>
      <c r="U108" t="s">
        <v>7084</v>
      </c>
      <c r="V108" t="s">
        <v>7085</v>
      </c>
      <c r="W108" t="s">
        <v>7086</v>
      </c>
    </row>
    <row r="109" spans="1:23" hidden="1">
      <c r="A109" t="s">
        <v>6742</v>
      </c>
      <c r="B109" t="s">
        <v>15016</v>
      </c>
      <c r="C109" t="s">
        <v>16149</v>
      </c>
      <c r="D109" t="str">
        <f>CONCATENATE(Table2[[#This Row],[Product Name Summarized]]&amp; "…")</f>
        <v>Classmate Pulse Spiral…</v>
      </c>
      <c r="E109" t="s">
        <v>15585</v>
      </c>
      <c r="F109">
        <v>67</v>
      </c>
      <c r="G109" t="str">
        <f>IF(Table2[[#This Row],[discounted_price]]&lt;200,"&lt;₹200",IF(Table2[[#This Row],[discounted_price]]&lt;=500, "₹200-₹500","&gt;₹500"))</f>
        <v>&lt;₹200</v>
      </c>
      <c r="H109">
        <v>75</v>
      </c>
      <c r="I109" s="2">
        <f>Table2[[#This Row],[discounted_price]]*Table2[[#This Row],[actual_price]]</f>
        <v>5025</v>
      </c>
      <c r="J109" s="1">
        <v>0.11</v>
      </c>
      <c r="K1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09" s="1" t="str">
        <f>IF(Table2[[#This Row],[discount_percentage]]&gt;=50%,"yes","no")</f>
        <v>no</v>
      </c>
      <c r="M109">
        <v>4.0999999999999996</v>
      </c>
      <c r="N109" s="4">
        <v>1269</v>
      </c>
      <c r="O109" s="4">
        <f>Table2[[#This Row],[rating]]+(Table2[[#This Row],[rating_count]]/1000)</f>
        <v>5.3689999999999998</v>
      </c>
      <c r="P109" t="s">
        <v>13727</v>
      </c>
      <c r="Q109" t="s">
        <v>6745</v>
      </c>
      <c r="R109" t="s">
        <v>6746</v>
      </c>
      <c r="S109" t="s">
        <v>6747</v>
      </c>
      <c r="T109" t="s">
        <v>6748</v>
      </c>
      <c r="U109" t="s">
        <v>6749</v>
      </c>
      <c r="V109" t="s">
        <v>6750</v>
      </c>
      <c r="W109" t="s">
        <v>6751</v>
      </c>
    </row>
    <row r="110" spans="1:23" hidden="1">
      <c r="A110" t="s">
        <v>7242</v>
      </c>
      <c r="B110" t="s">
        <v>7243</v>
      </c>
      <c r="C110" t="s">
        <v>16051</v>
      </c>
      <c r="D110" t="str">
        <f>CONCATENATE(Table2[[#This Row],[Product Name Summarized]]&amp; "…")</f>
        <v>Classmate Soft Cover…</v>
      </c>
      <c r="E110" t="s">
        <v>15585</v>
      </c>
      <c r="F110">
        <v>157</v>
      </c>
      <c r="G110" t="str">
        <f>IF(Table2[[#This Row],[discounted_price]]&lt;200,"&lt;₹200",IF(Table2[[#This Row],[discounted_price]]&lt;=500, "₹200-₹500","&gt;₹500"))</f>
        <v>&lt;₹200</v>
      </c>
      <c r="H110">
        <v>160</v>
      </c>
      <c r="I110" s="2">
        <f>Table2[[#This Row],[discounted_price]]*Table2[[#This Row],[actual_price]]</f>
        <v>25120</v>
      </c>
      <c r="J110" s="1">
        <v>0.02</v>
      </c>
      <c r="K1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10" s="1" t="str">
        <f>IF(Table2[[#This Row],[discount_percentage]]&gt;=50%,"yes","no")</f>
        <v>no</v>
      </c>
      <c r="M110">
        <v>4.5</v>
      </c>
      <c r="N110" s="4">
        <v>4428</v>
      </c>
      <c r="O110" s="4">
        <f>Table2[[#This Row],[rating]]+(Table2[[#This Row],[rating_count]]/1000)</f>
        <v>8.9280000000000008</v>
      </c>
      <c r="P110" t="s">
        <v>13774</v>
      </c>
      <c r="Q110" t="s">
        <v>7245</v>
      </c>
      <c r="R110" t="s">
        <v>7246</v>
      </c>
      <c r="S110" t="s">
        <v>7247</v>
      </c>
      <c r="T110" t="s">
        <v>7248</v>
      </c>
      <c r="U110" t="s">
        <v>7249</v>
      </c>
      <c r="V110" t="s">
        <v>7250</v>
      </c>
      <c r="W110" t="s">
        <v>7251</v>
      </c>
    </row>
    <row r="111" spans="1:23" hidden="1">
      <c r="A111" t="s">
        <v>9610</v>
      </c>
      <c r="B111" t="s">
        <v>15272</v>
      </c>
      <c r="C111" t="s">
        <v>16398</v>
      </c>
      <c r="D111" t="str">
        <f>CONCATENATE(Table2[[#This Row],[Product Name Summarized]]&amp; "…")</f>
        <v>Kitchen Mart Stainless…</v>
      </c>
      <c r="E111" t="s">
        <v>15586</v>
      </c>
      <c r="F111">
        <v>292</v>
      </c>
      <c r="G111" t="str">
        <f>IF(Table2[[#This Row],[discounted_price]]&lt;200,"&lt;₹200",IF(Table2[[#This Row],[discounted_price]]&lt;=500, "₹200-₹500","&gt;₹500"))</f>
        <v>₹200-₹500</v>
      </c>
      <c r="H111">
        <v>499</v>
      </c>
      <c r="I111" s="2">
        <f>Table2[[#This Row],[discounted_price]]*Table2[[#This Row],[actual_price]]</f>
        <v>145708</v>
      </c>
      <c r="J111" s="1">
        <v>0.41</v>
      </c>
      <c r="K1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1" s="1" t="str">
        <f>IF(Table2[[#This Row],[discount_percentage]]&gt;=50%,"yes","no")</f>
        <v>no</v>
      </c>
      <c r="M111">
        <v>4.0999999999999996</v>
      </c>
      <c r="N111" s="4">
        <v>4238</v>
      </c>
      <c r="O111" s="4">
        <f>Table2[[#This Row],[rating]]+(Table2[[#This Row],[rating_count]]/1000)</f>
        <v>8.338000000000001</v>
      </c>
      <c r="P111" t="s">
        <v>14001</v>
      </c>
      <c r="Q111" t="s">
        <v>9614</v>
      </c>
      <c r="R111" t="s">
        <v>9615</v>
      </c>
      <c r="S111" t="s">
        <v>9616</v>
      </c>
      <c r="T111" t="s">
        <v>9617</v>
      </c>
      <c r="U111" t="s">
        <v>9618</v>
      </c>
      <c r="V111" t="s">
        <v>9619</v>
      </c>
      <c r="W111" t="s">
        <v>9620</v>
      </c>
    </row>
    <row r="112" spans="1:23" hidden="1">
      <c r="A112" t="s">
        <v>5764</v>
      </c>
      <c r="B112" t="s">
        <v>14925</v>
      </c>
      <c r="C112" t="s">
        <v>16062</v>
      </c>
      <c r="D112" t="str">
        <f>CONCATENATE(Table2[[#This Row],[Product Name Summarized]]&amp; "…")</f>
        <v>Fujifilm Instax Mini…</v>
      </c>
      <c r="E112" t="s">
        <v>15583</v>
      </c>
      <c r="F112">
        <v>549</v>
      </c>
      <c r="G112" t="str">
        <f>IF(Table2[[#This Row],[discounted_price]]&lt;200,"&lt;₹200",IF(Table2[[#This Row],[discounted_price]]&lt;=500, "₹200-₹500","&gt;₹500"))</f>
        <v>&gt;₹500</v>
      </c>
      <c r="H112">
        <v>549</v>
      </c>
      <c r="I112" s="2">
        <f>Table2[[#This Row],[discounted_price]]*Table2[[#This Row],[actual_price]]</f>
        <v>301401</v>
      </c>
      <c r="J112" s="1">
        <v>0</v>
      </c>
      <c r="K1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12" s="1" t="str">
        <f>IF(Table2[[#This Row],[discount_percentage]]&gt;=50%,"yes","no")</f>
        <v>no</v>
      </c>
      <c r="M112">
        <v>4.5</v>
      </c>
      <c r="N112" s="4">
        <v>4875</v>
      </c>
      <c r="O112" s="4">
        <f>Table2[[#This Row],[rating]]+(Table2[[#This Row],[rating_count]]/1000)</f>
        <v>9.375</v>
      </c>
      <c r="P112" t="s">
        <v>13636</v>
      </c>
      <c r="Q112" t="s">
        <v>5768</v>
      </c>
      <c r="R112" t="s">
        <v>5769</v>
      </c>
      <c r="S112" t="s">
        <v>5770</v>
      </c>
      <c r="T112" t="s">
        <v>5771</v>
      </c>
      <c r="U112" t="s">
        <v>5772</v>
      </c>
      <c r="V112" t="s">
        <v>5773</v>
      </c>
      <c r="W112" t="s">
        <v>5774</v>
      </c>
    </row>
    <row r="113" spans="1:23" hidden="1">
      <c r="A113" t="s">
        <v>1302</v>
      </c>
      <c r="B113" t="s">
        <v>14458</v>
      </c>
      <c r="C113" t="s">
        <v>15648</v>
      </c>
      <c r="D113" t="str">
        <f>CONCATENATE(Table2[[#This Row],[Product Name Summarized]]&amp; "…")</f>
        <v>Airtel Digitaltv Dth…</v>
      </c>
      <c r="E113" t="s">
        <v>15583</v>
      </c>
      <c r="F113">
        <v>195</v>
      </c>
      <c r="G113" t="str">
        <f>IF(Table2[[#This Row],[discounted_price]]&lt;200,"&lt;₹200",IF(Table2[[#This Row],[discounted_price]]&lt;=500, "₹200-₹500","&gt;₹500"))</f>
        <v>&lt;₹200</v>
      </c>
      <c r="H113">
        <v>499</v>
      </c>
      <c r="I113" s="2">
        <f>Table2[[#This Row],[discounted_price]]*Table2[[#This Row],[actual_price]]</f>
        <v>97305</v>
      </c>
      <c r="J113" s="1">
        <v>0.61</v>
      </c>
      <c r="K1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13" s="1" t="str">
        <f>IF(Table2[[#This Row],[discount_percentage]]&gt;=50%,"yes","no")</f>
        <v>yes</v>
      </c>
      <c r="M113">
        <v>3.7</v>
      </c>
      <c r="N113" s="4">
        <v>1383</v>
      </c>
      <c r="O113" s="4">
        <f>Table2[[#This Row],[rating]]+(Table2[[#This Row],[rating_count]]/1000)</f>
        <v>5.0830000000000002</v>
      </c>
      <c r="P113" t="s">
        <v>13203</v>
      </c>
      <c r="Q113" t="s">
        <v>1305</v>
      </c>
      <c r="R113" t="s">
        <v>1306</v>
      </c>
      <c r="S113" t="s">
        <v>1307</v>
      </c>
      <c r="T113" t="s">
        <v>1308</v>
      </c>
      <c r="U113" t="s">
        <v>1309</v>
      </c>
      <c r="V113" t="s">
        <v>1310</v>
      </c>
      <c r="W113" t="s">
        <v>1311</v>
      </c>
    </row>
    <row r="114" spans="1:23" hidden="1">
      <c r="A114" t="s">
        <v>1804</v>
      </c>
      <c r="B114" t="s">
        <v>14517</v>
      </c>
      <c r="C114" t="s">
        <v>15751</v>
      </c>
      <c r="D114" t="str">
        <f>CONCATENATE(Table2[[#This Row],[Product Name Summarized]]&amp; "…")</f>
        <v>Amkette 30 Pin…</v>
      </c>
      <c r="E114" t="s">
        <v>15582</v>
      </c>
      <c r="F114">
        <v>449</v>
      </c>
      <c r="G114" t="str">
        <f>IF(Table2[[#This Row],[discounted_price]]&lt;200,"&lt;₹200",IF(Table2[[#This Row],[discounted_price]]&lt;=500, "₹200-₹500","&gt;₹500"))</f>
        <v>₹200-₹500</v>
      </c>
      <c r="H114">
        <v>599</v>
      </c>
      <c r="I114" s="2">
        <f>Table2[[#This Row],[discounted_price]]*Table2[[#This Row],[actual_price]]</f>
        <v>268951</v>
      </c>
      <c r="J114" s="1">
        <v>0.25</v>
      </c>
      <c r="K1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4" s="1" t="str">
        <f>IF(Table2[[#This Row],[discount_percentage]]&gt;=50%,"yes","no")</f>
        <v>no</v>
      </c>
      <c r="M114">
        <v>4</v>
      </c>
      <c r="N114" s="4">
        <v>3231</v>
      </c>
      <c r="O114" s="4">
        <f>Table2[[#This Row],[rating]]+(Table2[[#This Row],[rating_count]]/1000)</f>
        <v>7.2309999999999999</v>
      </c>
      <c r="P114" t="s">
        <v>13254</v>
      </c>
      <c r="Q114" t="s">
        <v>1807</v>
      </c>
      <c r="R114" t="s">
        <v>1808</v>
      </c>
      <c r="S114" t="s">
        <v>1809</v>
      </c>
      <c r="T114" t="s">
        <v>1810</v>
      </c>
      <c r="U114" t="s">
        <v>1811</v>
      </c>
      <c r="V114" t="s">
        <v>1812</v>
      </c>
      <c r="W114" t="s">
        <v>1813</v>
      </c>
    </row>
    <row r="115" spans="1:23" hidden="1">
      <c r="A115" t="s">
        <v>8296</v>
      </c>
      <c r="B115" t="s">
        <v>8297</v>
      </c>
      <c r="C115" t="s">
        <v>16280</v>
      </c>
      <c r="D115" t="str">
        <f>CONCATENATE(Table2[[#This Row],[Product Name Summarized]]&amp; "…")</f>
        <v>Pilot Frixion Clicker…</v>
      </c>
      <c r="E115" t="s">
        <v>15585</v>
      </c>
      <c r="F115">
        <v>90</v>
      </c>
      <c r="G115" t="str">
        <f>IF(Table2[[#This Row],[discounted_price]]&lt;200,"&lt;₹200",IF(Table2[[#This Row],[discounted_price]]&lt;=500, "₹200-₹500","&gt;₹500"))</f>
        <v>&lt;₹200</v>
      </c>
      <c r="H115">
        <v>100</v>
      </c>
      <c r="I115" s="2">
        <f>Table2[[#This Row],[discounted_price]]*Table2[[#This Row],[actual_price]]</f>
        <v>9000</v>
      </c>
      <c r="J115" s="1">
        <v>0.1</v>
      </c>
      <c r="K1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15" s="1" t="str">
        <f>IF(Table2[[#This Row],[discount_percentage]]&gt;=50%,"yes","no")</f>
        <v>no</v>
      </c>
      <c r="M115">
        <v>4.0999999999999996</v>
      </c>
      <c r="N115" s="4">
        <v>6199</v>
      </c>
      <c r="O115" s="4">
        <f>Table2[[#This Row],[rating]]+(Table2[[#This Row],[rating_count]]/1000)</f>
        <v>10.298999999999999</v>
      </c>
      <c r="P115" t="s">
        <v>13875</v>
      </c>
      <c r="Q115" t="s">
        <v>8300</v>
      </c>
      <c r="R115" t="s">
        <v>8301</v>
      </c>
      <c r="S115" t="s">
        <v>8302</v>
      </c>
      <c r="T115" t="s">
        <v>8303</v>
      </c>
      <c r="U115" t="s">
        <v>8304</v>
      </c>
      <c r="V115" t="s">
        <v>8305</v>
      </c>
      <c r="W115" t="s">
        <v>8306</v>
      </c>
    </row>
    <row r="116" spans="1:23" hidden="1">
      <c r="A116" t="s">
        <v>10569</v>
      </c>
      <c r="B116" t="s">
        <v>15360</v>
      </c>
      <c r="C116" t="s">
        <v>16341</v>
      </c>
      <c r="D116" t="str">
        <f>CONCATENATE(Table2[[#This Row],[Product Name Summarized]]&amp; "…")</f>
        <v>Philips Viva Collection…</v>
      </c>
      <c r="E116" t="s">
        <v>15586</v>
      </c>
      <c r="F116" s="2">
        <v>6499</v>
      </c>
      <c r="G116" s="2" t="str">
        <f>IF(Table2[[#This Row],[discounted_price]]&lt;200,"&lt;₹200",IF(Table2[[#This Row],[discounted_price]]&lt;=500, "₹200-₹500","&gt;₹500"))</f>
        <v>&gt;₹500</v>
      </c>
      <c r="H116" s="2">
        <v>8995</v>
      </c>
      <c r="I116" s="2">
        <f>Table2[[#This Row],[discounted_price]]*Table2[[#This Row],[actual_price]]</f>
        <v>58458505</v>
      </c>
      <c r="J116" s="1">
        <v>0.28000000000000003</v>
      </c>
      <c r="K1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6" s="1" t="str">
        <f>IF(Table2[[#This Row],[discount_percentage]]&gt;=50%,"yes","no")</f>
        <v>no</v>
      </c>
      <c r="M116">
        <v>4.3</v>
      </c>
      <c r="N116" s="4">
        <v>2810</v>
      </c>
      <c r="O116" s="4">
        <f>Table2[[#This Row],[rating]]+(Table2[[#This Row],[rating_count]]/1000)</f>
        <v>7.1099999999999994</v>
      </c>
      <c r="P116" t="s">
        <v>14093</v>
      </c>
      <c r="Q116" t="s">
        <v>10573</v>
      </c>
      <c r="R116" t="s">
        <v>10574</v>
      </c>
      <c r="S116" t="s">
        <v>10575</v>
      </c>
      <c r="T116" t="s">
        <v>10576</v>
      </c>
      <c r="U116" t="s">
        <v>10577</v>
      </c>
      <c r="V116" t="s">
        <v>10578</v>
      </c>
      <c r="W116" t="s">
        <v>10579</v>
      </c>
    </row>
    <row r="117" spans="1:23" hidden="1">
      <c r="A117" t="s">
        <v>9621</v>
      </c>
      <c r="B117" t="s">
        <v>9622</v>
      </c>
      <c r="C117" t="s">
        <v>16399</v>
      </c>
      <c r="D117" t="str">
        <f>CONCATENATE(Table2[[#This Row],[Product Name Summarized]]&amp; "…")</f>
        <v>Ikea 903.391.72 Polypropylene…</v>
      </c>
      <c r="E117" t="s">
        <v>15586</v>
      </c>
      <c r="F117">
        <v>160</v>
      </c>
      <c r="G117" t="str">
        <f>IF(Table2[[#This Row],[discounted_price]]&lt;200,"&lt;₹200",IF(Table2[[#This Row],[discounted_price]]&lt;=500, "₹200-₹500","&gt;₹500"))</f>
        <v>&lt;₹200</v>
      </c>
      <c r="H117">
        <v>299</v>
      </c>
      <c r="I117" s="2">
        <f>Table2[[#This Row],[discounted_price]]*Table2[[#This Row],[actual_price]]</f>
        <v>47840</v>
      </c>
      <c r="J117" s="1">
        <v>0.46</v>
      </c>
      <c r="K1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7" s="1" t="str">
        <f>IF(Table2[[#This Row],[discount_percentage]]&gt;=50%,"yes","no")</f>
        <v>no</v>
      </c>
      <c r="M117">
        <v>4.5999999999999996</v>
      </c>
      <c r="N117" s="4">
        <v>2781</v>
      </c>
      <c r="O117" s="4">
        <f>Table2[[#This Row],[rating]]+(Table2[[#This Row],[rating_count]]/1000)</f>
        <v>7.3810000000000002</v>
      </c>
      <c r="P117" t="s">
        <v>14002</v>
      </c>
      <c r="Q117" t="s">
        <v>9624</v>
      </c>
      <c r="R117" t="s">
        <v>9625</v>
      </c>
      <c r="S117" t="s">
        <v>9626</v>
      </c>
      <c r="T117" t="s">
        <v>9627</v>
      </c>
      <c r="U117" t="s">
        <v>9628</v>
      </c>
      <c r="V117" t="s">
        <v>9629</v>
      </c>
      <c r="W117" t="s">
        <v>9630</v>
      </c>
    </row>
    <row r="118" spans="1:23" hidden="1">
      <c r="A118" t="s">
        <v>11437</v>
      </c>
      <c r="B118" t="s">
        <v>11438</v>
      </c>
      <c r="C118" t="s">
        <v>16566</v>
      </c>
      <c r="D118" t="str">
        <f>CONCATENATE(Table2[[#This Row],[Product Name Summarized]]&amp; "…")</f>
        <v>Kent Gold, Optima,…</v>
      </c>
      <c r="E118" t="s">
        <v>15586</v>
      </c>
      <c r="F118">
        <v>649</v>
      </c>
      <c r="G118" t="str">
        <f>IF(Table2[[#This Row],[discounted_price]]&lt;200,"&lt;₹200",IF(Table2[[#This Row],[discounted_price]]&lt;=500, "₹200-₹500","&gt;₹500"))</f>
        <v>&gt;₹500</v>
      </c>
      <c r="H118">
        <v>670</v>
      </c>
      <c r="I118" s="2">
        <f>Table2[[#This Row],[discounted_price]]*Table2[[#This Row],[actual_price]]</f>
        <v>434830</v>
      </c>
      <c r="J118" s="1">
        <v>0.03</v>
      </c>
      <c r="K1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18" s="1" t="str">
        <f>IF(Table2[[#This Row],[discount_percentage]]&gt;=50%,"yes","no")</f>
        <v>no</v>
      </c>
      <c r="M118">
        <v>4.0999999999999996</v>
      </c>
      <c r="N118" s="4">
        <v>7786</v>
      </c>
      <c r="O118" s="4">
        <f>Table2[[#This Row],[rating]]+(Table2[[#This Row],[rating_count]]/1000)</f>
        <v>11.885999999999999</v>
      </c>
      <c r="P118" t="s">
        <v>14175</v>
      </c>
      <c r="Q118" t="s">
        <v>11440</v>
      </c>
      <c r="R118" t="s">
        <v>11441</v>
      </c>
      <c r="S118" t="s">
        <v>11442</v>
      </c>
      <c r="T118" t="s">
        <v>11443</v>
      </c>
      <c r="U118" t="s">
        <v>11444</v>
      </c>
      <c r="V118" t="s">
        <v>11445</v>
      </c>
      <c r="W118" t="s">
        <v>11446</v>
      </c>
    </row>
    <row r="119" spans="1:23" hidden="1">
      <c r="A119" t="s">
        <v>9973</v>
      </c>
      <c r="B119" t="s">
        <v>15304</v>
      </c>
      <c r="C119" t="s">
        <v>16375</v>
      </c>
      <c r="D119" t="str">
        <f>CONCATENATE(Table2[[#This Row],[Product Name Summarized]]&amp; "…")</f>
        <v>Bajaj Dx-2 600W…</v>
      </c>
      <c r="E119" t="s">
        <v>15586</v>
      </c>
      <c r="F119">
        <v>499</v>
      </c>
      <c r="G119" t="str">
        <f>IF(Table2[[#This Row],[discounted_price]]&lt;200,"&lt;₹200",IF(Table2[[#This Row],[discounted_price]]&lt;=500, "₹200-₹500","&gt;₹500"))</f>
        <v>₹200-₹500</v>
      </c>
      <c r="H119">
        <v>940</v>
      </c>
      <c r="I119" s="2">
        <f>Table2[[#This Row],[discounted_price]]*Table2[[#This Row],[actual_price]]</f>
        <v>469060</v>
      </c>
      <c r="J119" s="1">
        <v>0.47</v>
      </c>
      <c r="K1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9" s="1" t="str">
        <f>IF(Table2[[#This Row],[discount_percentage]]&gt;=50%,"yes","no")</f>
        <v>no</v>
      </c>
      <c r="M119">
        <v>4.0999999999999996</v>
      </c>
      <c r="N119" s="4">
        <v>3036</v>
      </c>
      <c r="O119" s="4">
        <f>Table2[[#This Row],[rating]]+(Table2[[#This Row],[rating_count]]/1000)</f>
        <v>7.1359999999999992</v>
      </c>
      <c r="P119" t="s">
        <v>13977</v>
      </c>
      <c r="Q119" t="s">
        <v>9975</v>
      </c>
      <c r="R119" t="s">
        <v>9976</v>
      </c>
      <c r="S119" t="s">
        <v>9977</v>
      </c>
      <c r="T119" t="s">
        <v>9978</v>
      </c>
      <c r="U119" t="s">
        <v>9979</v>
      </c>
      <c r="V119" t="s">
        <v>9980</v>
      </c>
      <c r="W119" t="s">
        <v>9981</v>
      </c>
    </row>
    <row r="120" spans="1:23" hidden="1">
      <c r="A120" t="s">
        <v>8947</v>
      </c>
      <c r="B120" t="s">
        <v>15213</v>
      </c>
      <c r="C120" t="s">
        <v>16338</v>
      </c>
      <c r="D120" t="str">
        <f>CONCATENATE(Table2[[#This Row],[Product Name Summarized]]&amp; "…")</f>
        <v>Philips Gc026/30 Fabric…</v>
      </c>
      <c r="E120" t="s">
        <v>15586</v>
      </c>
      <c r="F120" s="2">
        <v>1490</v>
      </c>
      <c r="G120" s="2" t="str">
        <f>IF(Table2[[#This Row],[discounted_price]]&lt;200,"&lt;₹200",IF(Table2[[#This Row],[discounted_price]]&lt;=500, "₹200-₹500","&gt;₹500"))</f>
        <v>&gt;₹500</v>
      </c>
      <c r="H120" s="2">
        <v>1695</v>
      </c>
      <c r="I120" s="2">
        <f>Table2[[#This Row],[discounted_price]]*Table2[[#This Row],[actual_price]]</f>
        <v>2525550</v>
      </c>
      <c r="J120" s="1">
        <v>0.12</v>
      </c>
      <c r="K1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20" s="1" t="str">
        <f>IF(Table2[[#This Row],[discount_percentage]]&gt;=50%,"yes","no")</f>
        <v>no</v>
      </c>
      <c r="M120">
        <v>4.4000000000000004</v>
      </c>
      <c r="N120" s="4">
        <v>3543</v>
      </c>
      <c r="O120" s="4">
        <f>Table2[[#This Row],[rating]]+(Table2[[#This Row],[rating_count]]/1000)</f>
        <v>7.9430000000000005</v>
      </c>
      <c r="P120" t="s">
        <v>13936</v>
      </c>
      <c r="Q120" t="s">
        <v>8950</v>
      </c>
      <c r="R120" t="s">
        <v>8951</v>
      </c>
      <c r="S120" t="s">
        <v>8952</v>
      </c>
      <c r="T120" t="s">
        <v>8953</v>
      </c>
      <c r="U120" t="s">
        <v>8954</v>
      </c>
      <c r="V120" t="s">
        <v>8955</v>
      </c>
      <c r="W120" t="s">
        <v>8956</v>
      </c>
    </row>
    <row r="121" spans="1:23" hidden="1">
      <c r="A121" t="s">
        <v>12944</v>
      </c>
      <c r="B121" t="s">
        <v>15574</v>
      </c>
      <c r="C121" t="s">
        <v>16707</v>
      </c>
      <c r="D121" t="str">
        <f>CONCATENATE(Table2[[#This Row],[Product Name Summarized]]&amp; "…")</f>
        <v>Philips Hd9306/06 1.5-Litre…</v>
      </c>
      <c r="E121" t="s">
        <v>15586</v>
      </c>
      <c r="F121" s="2">
        <v>2695</v>
      </c>
      <c r="G121" s="2" t="str">
        <f>IF(Table2[[#This Row],[discounted_price]]&lt;200,"&lt;₹200",IF(Table2[[#This Row],[discounted_price]]&lt;=500, "₹200-₹500","&gt;₹500"))</f>
        <v>&gt;₹500</v>
      </c>
      <c r="H121" s="2">
        <v>2695</v>
      </c>
      <c r="I121" s="2">
        <f>Table2[[#This Row],[discounted_price]]*Table2[[#This Row],[actual_price]]</f>
        <v>7263025</v>
      </c>
      <c r="J121" s="1">
        <v>0</v>
      </c>
      <c r="K1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21" s="1" t="str">
        <f>IF(Table2[[#This Row],[discount_percentage]]&gt;=50%,"yes","no")</f>
        <v>no</v>
      </c>
      <c r="M121">
        <v>4.4000000000000004</v>
      </c>
      <c r="N121" s="4">
        <v>2518</v>
      </c>
      <c r="O121" s="4">
        <f>Table2[[#This Row],[rating]]+(Table2[[#This Row],[rating_count]]/1000)</f>
        <v>6.9180000000000001</v>
      </c>
      <c r="P121" t="s">
        <v>14318</v>
      </c>
      <c r="Q121" t="s">
        <v>12947</v>
      </c>
      <c r="R121" t="s">
        <v>12948</v>
      </c>
      <c r="S121" t="s">
        <v>12949</v>
      </c>
      <c r="T121" t="s">
        <v>12950</v>
      </c>
      <c r="U121" t="s">
        <v>12951</v>
      </c>
      <c r="V121" t="s">
        <v>12952</v>
      </c>
      <c r="W121" t="s">
        <v>12953</v>
      </c>
    </row>
    <row r="122" spans="1:23" hidden="1">
      <c r="A122" t="s">
        <v>5753</v>
      </c>
      <c r="B122" t="s">
        <v>14924</v>
      </c>
      <c r="C122" t="s">
        <v>16061</v>
      </c>
      <c r="D122" t="str">
        <f>CONCATENATE(Table2[[#This Row],[Product Name Summarized]]&amp; "…")</f>
        <v>Coi Note Pad/Memo…</v>
      </c>
      <c r="E122" t="s">
        <v>15585</v>
      </c>
      <c r="F122">
        <v>198</v>
      </c>
      <c r="G122" t="str">
        <f>IF(Table2[[#This Row],[discounted_price]]&lt;200,"&lt;₹200",IF(Table2[[#This Row],[discounted_price]]&lt;=500, "₹200-₹500","&gt;₹500"))</f>
        <v>&lt;₹200</v>
      </c>
      <c r="H122">
        <v>800</v>
      </c>
      <c r="I122" s="2">
        <f>Table2[[#This Row],[discounted_price]]*Table2[[#This Row],[actual_price]]</f>
        <v>158400</v>
      </c>
      <c r="J122" s="1">
        <v>0.75</v>
      </c>
      <c r="K1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2" s="1" t="str">
        <f>IF(Table2[[#This Row],[discount_percentage]]&gt;=50%,"yes","no")</f>
        <v>yes</v>
      </c>
      <c r="M122">
        <v>4.0999999999999996</v>
      </c>
      <c r="N122" s="4">
        <v>9344</v>
      </c>
      <c r="O122" s="4">
        <f>Table2[[#This Row],[rating]]+(Table2[[#This Row],[rating_count]]/1000)</f>
        <v>13.443999999999999</v>
      </c>
      <c r="P122" t="s">
        <v>13635</v>
      </c>
      <c r="Q122" t="s">
        <v>5757</v>
      </c>
      <c r="R122" t="s">
        <v>5758</v>
      </c>
      <c r="S122" t="s">
        <v>5759</v>
      </c>
      <c r="T122" t="s">
        <v>5760</v>
      </c>
      <c r="U122" t="s">
        <v>5761</v>
      </c>
      <c r="V122" t="s">
        <v>5762</v>
      </c>
      <c r="W122" t="s">
        <v>5763</v>
      </c>
    </row>
    <row r="123" spans="1:23" hidden="1">
      <c r="A123" t="s">
        <v>8337</v>
      </c>
      <c r="B123" t="s">
        <v>15160</v>
      </c>
      <c r="C123" t="s">
        <v>16284</v>
      </c>
      <c r="D123" t="str">
        <f>CONCATENATE(Table2[[#This Row],[Product Name Summarized]]&amp; "…")</f>
        <v>Inventis 5V 1.2W…</v>
      </c>
      <c r="E123" t="s">
        <v>15582</v>
      </c>
      <c r="F123">
        <v>39</v>
      </c>
      <c r="G123" t="str">
        <f>IF(Table2[[#This Row],[discounted_price]]&lt;200,"&lt;₹200",IF(Table2[[#This Row],[discounted_price]]&lt;=500, "₹200-₹500","&gt;₹500"))</f>
        <v>&lt;₹200</v>
      </c>
      <c r="H123">
        <v>39</v>
      </c>
      <c r="I123" s="2">
        <f>Table2[[#This Row],[discounted_price]]*Table2[[#This Row],[actual_price]]</f>
        <v>1521</v>
      </c>
      <c r="J123" s="1">
        <v>0</v>
      </c>
      <c r="K1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23" s="1" t="str">
        <f>IF(Table2[[#This Row],[discount_percentage]]&gt;=50%,"yes","no")</f>
        <v>no</v>
      </c>
      <c r="M123">
        <v>3.6</v>
      </c>
      <c r="N123" s="4">
        <v>13572</v>
      </c>
      <c r="O123" s="4">
        <f>Table2[[#This Row],[rating]]+(Table2[[#This Row],[rating_count]]/1000)</f>
        <v>17.172000000000001</v>
      </c>
      <c r="P123" t="s">
        <v>13862</v>
      </c>
      <c r="Q123" t="s">
        <v>8339</v>
      </c>
      <c r="R123" t="s">
        <v>8340</v>
      </c>
      <c r="S123" t="s">
        <v>8341</v>
      </c>
      <c r="T123" t="s">
        <v>8342</v>
      </c>
      <c r="U123" t="s">
        <v>8343</v>
      </c>
      <c r="V123" t="s">
        <v>8344</v>
      </c>
      <c r="W123" t="s">
        <v>8345</v>
      </c>
    </row>
    <row r="124" spans="1:23" hidden="1">
      <c r="A124" t="s">
        <v>897</v>
      </c>
      <c r="B124" t="s">
        <v>14414</v>
      </c>
      <c r="C124" t="s">
        <v>15676</v>
      </c>
      <c r="D124" t="str">
        <f>CONCATENATE(Table2[[#This Row],[Product Name Summarized]]&amp; "…")</f>
        <v>Tp-Link Ue300 Usb…</v>
      </c>
      <c r="E124" t="s">
        <v>15582</v>
      </c>
      <c r="F124" s="2">
        <v>1099</v>
      </c>
      <c r="G124" s="2" t="str">
        <f>IF(Table2[[#This Row],[discounted_price]]&lt;200,"&lt;₹200",IF(Table2[[#This Row],[discounted_price]]&lt;=500, "₹200-₹500","&gt;₹500"))</f>
        <v>&gt;₹500</v>
      </c>
      <c r="H124" s="2">
        <v>1899</v>
      </c>
      <c r="I124" s="2">
        <f>Table2[[#This Row],[discounted_price]]*Table2[[#This Row],[actual_price]]</f>
        <v>2087001</v>
      </c>
      <c r="J124" s="1">
        <v>0.42</v>
      </c>
      <c r="K1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4" s="1" t="str">
        <f>IF(Table2[[#This Row],[discount_percentage]]&gt;=50%,"yes","no")</f>
        <v>no</v>
      </c>
      <c r="M124">
        <v>4.5</v>
      </c>
      <c r="N124" s="4">
        <v>22420</v>
      </c>
      <c r="O124" s="4">
        <f>Table2[[#This Row],[rating]]+(Table2[[#This Row],[rating_count]]/1000)</f>
        <v>26.92</v>
      </c>
      <c r="P124" t="s">
        <v>13161</v>
      </c>
      <c r="Q124" t="s">
        <v>900</v>
      </c>
      <c r="R124" t="s">
        <v>901</v>
      </c>
      <c r="S124" t="s">
        <v>902</v>
      </c>
      <c r="T124" t="s">
        <v>903</v>
      </c>
      <c r="U124" t="s">
        <v>904</v>
      </c>
      <c r="V124" t="s">
        <v>905</v>
      </c>
      <c r="W124" t="s">
        <v>906</v>
      </c>
    </row>
    <row r="125" spans="1:23" hidden="1">
      <c r="A125" t="s">
        <v>9324</v>
      </c>
      <c r="B125" t="s">
        <v>15247</v>
      </c>
      <c r="C125" t="s">
        <v>16372</v>
      </c>
      <c r="D125" t="str">
        <f>CONCATENATE(Table2[[#This Row],[Product Name Summarized]]&amp; "…")</f>
        <v>Eureka Forbes Trendy…</v>
      </c>
      <c r="E125" t="s">
        <v>15586</v>
      </c>
      <c r="F125" s="2">
        <v>2799</v>
      </c>
      <c r="G125" s="2" t="str">
        <f>IF(Table2[[#This Row],[discounted_price]]&lt;200,"&lt;₹200",IF(Table2[[#This Row],[discounted_price]]&lt;=500, "₹200-₹500","&gt;₹500"))</f>
        <v>&gt;₹500</v>
      </c>
      <c r="H125" s="2">
        <v>3799</v>
      </c>
      <c r="I125" s="2">
        <f>Table2[[#This Row],[discounted_price]]*Table2[[#This Row],[actual_price]]</f>
        <v>10633401</v>
      </c>
      <c r="J125" s="1">
        <v>0.26</v>
      </c>
      <c r="K1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25" s="1" t="str">
        <f>IF(Table2[[#This Row],[discount_percentage]]&gt;=50%,"yes","no")</f>
        <v>no</v>
      </c>
      <c r="M125">
        <v>3.9</v>
      </c>
      <c r="N125" s="4">
        <v>32931</v>
      </c>
      <c r="O125" s="4">
        <f>Table2[[#This Row],[rating]]+(Table2[[#This Row],[rating_count]]/1000)</f>
        <v>36.830999999999996</v>
      </c>
      <c r="P125" t="s">
        <v>13973</v>
      </c>
      <c r="Q125" t="s">
        <v>9328</v>
      </c>
      <c r="R125" t="s">
        <v>9329</v>
      </c>
      <c r="S125" t="s">
        <v>9330</v>
      </c>
      <c r="T125" t="s">
        <v>9331</v>
      </c>
      <c r="U125" t="s">
        <v>9332</v>
      </c>
      <c r="V125" t="s">
        <v>9333</v>
      </c>
      <c r="W125" t="s">
        <v>9334</v>
      </c>
    </row>
    <row r="126" spans="1:23" hidden="1">
      <c r="A126" t="s">
        <v>7111</v>
      </c>
      <c r="B126" t="s">
        <v>15050</v>
      </c>
      <c r="C126" t="s">
        <v>16182</v>
      </c>
      <c r="D126" t="str">
        <f>CONCATENATE(Table2[[#This Row],[Product Name Summarized]]&amp; "…")</f>
        <v>Apsara Platinum Pencils…</v>
      </c>
      <c r="E126" t="s">
        <v>15586</v>
      </c>
      <c r="F126">
        <v>99</v>
      </c>
      <c r="G126" t="str">
        <f>IF(Table2[[#This Row],[discounted_price]]&lt;200,"&lt;₹200",IF(Table2[[#This Row],[discounted_price]]&lt;=500, "₹200-₹500","&gt;₹500"))</f>
        <v>&lt;₹200</v>
      </c>
      <c r="H126">
        <v>99</v>
      </c>
      <c r="I126" s="2">
        <f>Table2[[#This Row],[discounted_price]]*Table2[[#This Row],[actual_price]]</f>
        <v>9801</v>
      </c>
      <c r="J126" s="1">
        <v>0</v>
      </c>
      <c r="K1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26" s="1" t="str">
        <f>IF(Table2[[#This Row],[discount_percentage]]&gt;=50%,"yes","no")</f>
        <v>no</v>
      </c>
      <c r="M126">
        <v>4.3</v>
      </c>
      <c r="N126" s="4">
        <v>5036</v>
      </c>
      <c r="O126" s="4">
        <f>Table2[[#This Row],[rating]]+(Table2[[#This Row],[rating_count]]/1000)</f>
        <v>9.3359999999999985</v>
      </c>
      <c r="P126" t="s">
        <v>13762</v>
      </c>
      <c r="Q126" t="s">
        <v>7115</v>
      </c>
      <c r="R126" t="s">
        <v>7116</v>
      </c>
      <c r="S126" t="s">
        <v>7117</v>
      </c>
      <c r="T126" t="s">
        <v>7118</v>
      </c>
      <c r="U126" t="s">
        <v>7119</v>
      </c>
      <c r="V126" t="s">
        <v>7120</v>
      </c>
      <c r="W126" t="s">
        <v>7121</v>
      </c>
    </row>
    <row r="127" spans="1:23" hidden="1">
      <c r="A127" t="s">
        <v>9150</v>
      </c>
      <c r="B127" t="s">
        <v>15230</v>
      </c>
      <c r="C127" t="s">
        <v>16356</v>
      </c>
      <c r="D127" t="str">
        <f>CONCATENATE(Table2[[#This Row],[Product Name Summarized]]&amp; "…")</f>
        <v>Wonderchef Nutri-Blend Mixer,…</v>
      </c>
      <c r="E127" t="s">
        <v>15586</v>
      </c>
      <c r="F127" s="2">
        <v>2699</v>
      </c>
      <c r="G127" s="2" t="str">
        <f>IF(Table2[[#This Row],[discounted_price]]&lt;200,"&lt;₹200",IF(Table2[[#This Row],[discounted_price]]&lt;=500, "₹200-₹500","&gt;₹500"))</f>
        <v>&gt;₹500</v>
      </c>
      <c r="H127" s="2">
        <v>5000</v>
      </c>
      <c r="I127" s="2">
        <f>Table2[[#This Row],[discounted_price]]*Table2[[#This Row],[actual_price]]</f>
        <v>13495000</v>
      </c>
      <c r="J127" s="1">
        <v>0.46</v>
      </c>
      <c r="K1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7" s="1" t="str">
        <f>IF(Table2[[#This Row],[discount_percentage]]&gt;=50%,"yes","no")</f>
        <v>no</v>
      </c>
      <c r="M127">
        <v>4</v>
      </c>
      <c r="N127" s="4">
        <v>26164</v>
      </c>
      <c r="O127" s="4">
        <f>Table2[[#This Row],[rating]]+(Table2[[#This Row],[rating_count]]/1000)</f>
        <v>30.164000000000001</v>
      </c>
      <c r="P127" t="s">
        <v>13956</v>
      </c>
      <c r="Q127" t="s">
        <v>9153</v>
      </c>
      <c r="R127" t="s">
        <v>9154</v>
      </c>
      <c r="S127" t="s">
        <v>9155</v>
      </c>
      <c r="T127" t="s">
        <v>9156</v>
      </c>
      <c r="U127" t="s">
        <v>9157</v>
      </c>
      <c r="V127" t="s">
        <v>9158</v>
      </c>
      <c r="W127" t="s">
        <v>9159</v>
      </c>
    </row>
    <row r="128" spans="1:23" hidden="1">
      <c r="A128" t="s">
        <v>5717</v>
      </c>
      <c r="B128" t="s">
        <v>5718</v>
      </c>
      <c r="C128" t="s">
        <v>16058</v>
      </c>
      <c r="D128" t="str">
        <f>CONCATENATE(Table2[[#This Row],[Product Name Summarized]]&amp; "…")</f>
        <v>Logitech H111 Wired…</v>
      </c>
      <c r="E128" t="s">
        <v>15583</v>
      </c>
      <c r="F128">
        <v>745</v>
      </c>
      <c r="G128" t="str">
        <f>IF(Table2[[#This Row],[discounted_price]]&lt;200,"&lt;₹200",IF(Table2[[#This Row],[discounted_price]]&lt;=500, "₹200-₹500","&gt;₹500"))</f>
        <v>&gt;₹500</v>
      </c>
      <c r="H128">
        <v>795</v>
      </c>
      <c r="I128" s="2">
        <f>Table2[[#This Row],[discounted_price]]*Table2[[#This Row],[actual_price]]</f>
        <v>592275</v>
      </c>
      <c r="J128" s="1">
        <v>0.06</v>
      </c>
      <c r="K1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28" s="1" t="str">
        <f>IF(Table2[[#This Row],[discount_percentage]]&gt;=50%,"yes","no")</f>
        <v>no</v>
      </c>
      <c r="M128">
        <v>4</v>
      </c>
      <c r="N128" s="4">
        <v>13797</v>
      </c>
      <c r="O128" s="4">
        <f>Table2[[#This Row],[rating]]+(Table2[[#This Row],[rating_count]]/1000)</f>
        <v>17.797000000000001</v>
      </c>
      <c r="P128" t="s">
        <v>13632</v>
      </c>
      <c r="Q128" t="s">
        <v>5720</v>
      </c>
      <c r="R128" t="s">
        <v>5721</v>
      </c>
      <c r="S128" t="s">
        <v>5722</v>
      </c>
      <c r="T128" t="s">
        <v>5723</v>
      </c>
      <c r="U128" t="s">
        <v>5724</v>
      </c>
      <c r="V128" t="s">
        <v>5725</v>
      </c>
      <c r="W128" t="s">
        <v>5726</v>
      </c>
    </row>
    <row r="129" spans="1:23" hidden="1">
      <c r="A129" t="s">
        <v>8863</v>
      </c>
      <c r="B129" t="s">
        <v>15205</v>
      </c>
      <c r="C129" t="s">
        <v>16330</v>
      </c>
      <c r="D129" t="str">
        <f>CONCATENATE(Table2[[#This Row],[Product Name Summarized]]&amp; "…")</f>
        <v>Prestige Pic 20…</v>
      </c>
      <c r="E129" t="s">
        <v>15586</v>
      </c>
      <c r="F129" s="2">
        <v>2148</v>
      </c>
      <c r="G129" s="2" t="str">
        <f>IF(Table2[[#This Row],[discounted_price]]&lt;200,"&lt;₹200",IF(Table2[[#This Row],[discounted_price]]&lt;=500, "₹200-₹500","&gt;₹500"))</f>
        <v>&gt;₹500</v>
      </c>
      <c r="H129" s="2">
        <v>3645</v>
      </c>
      <c r="I129" s="2">
        <f>Table2[[#This Row],[discounted_price]]*Table2[[#This Row],[actual_price]]</f>
        <v>7829460</v>
      </c>
      <c r="J129" s="1">
        <v>0.41</v>
      </c>
      <c r="K1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9" s="1" t="str">
        <f>IF(Table2[[#This Row],[discount_percentage]]&gt;=50%,"yes","no")</f>
        <v>no</v>
      </c>
      <c r="M129">
        <v>4.0999999999999996</v>
      </c>
      <c r="N129" s="4">
        <v>31388</v>
      </c>
      <c r="O129" s="4">
        <f>Table2[[#This Row],[rating]]+(Table2[[#This Row],[rating_count]]/1000)</f>
        <v>35.488</v>
      </c>
      <c r="P129" t="s">
        <v>13928</v>
      </c>
      <c r="Q129" t="s">
        <v>8866</v>
      </c>
      <c r="R129" t="s">
        <v>8867</v>
      </c>
      <c r="S129" t="s">
        <v>8868</v>
      </c>
      <c r="T129" t="s">
        <v>8869</v>
      </c>
      <c r="U129" t="s">
        <v>8870</v>
      </c>
      <c r="V129" t="s">
        <v>8871</v>
      </c>
      <c r="W129" t="s">
        <v>8872</v>
      </c>
    </row>
    <row r="130" spans="1:23" hidden="1">
      <c r="A130" t="s">
        <v>9963</v>
      </c>
      <c r="B130" t="s">
        <v>15303</v>
      </c>
      <c r="C130" t="s">
        <v>16430</v>
      </c>
      <c r="D130" t="str">
        <f>CONCATENATE(Table2[[#This Row],[Product Name Summarized]]&amp; "…")</f>
        <v>Philips Hl1655/00 Hand…</v>
      </c>
      <c r="E130" t="s">
        <v>15586</v>
      </c>
      <c r="F130" s="2">
        <v>1695</v>
      </c>
      <c r="G130" s="2" t="str">
        <f>IF(Table2[[#This Row],[discounted_price]]&lt;200,"&lt;₹200",IF(Table2[[#This Row],[discounted_price]]&lt;=500, "₹200-₹500","&gt;₹500"))</f>
        <v>&gt;₹500</v>
      </c>
      <c r="H130" s="2">
        <v>1695</v>
      </c>
      <c r="I130" s="2">
        <f>Table2[[#This Row],[discounted_price]]*Table2[[#This Row],[actual_price]]</f>
        <v>2873025</v>
      </c>
      <c r="J130" s="1">
        <v>0</v>
      </c>
      <c r="K1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30" s="1" t="str">
        <f>IF(Table2[[#This Row],[discount_percentage]]&gt;=50%,"yes","no")</f>
        <v>no</v>
      </c>
      <c r="M130">
        <v>4.2</v>
      </c>
      <c r="N130" s="4">
        <v>14290</v>
      </c>
      <c r="O130" s="4">
        <f>Table2[[#This Row],[rating]]+(Table2[[#This Row],[rating_count]]/1000)</f>
        <v>18.489999999999998</v>
      </c>
      <c r="P130" t="s">
        <v>14036</v>
      </c>
      <c r="Q130" t="s">
        <v>9966</v>
      </c>
      <c r="R130" t="s">
        <v>9967</v>
      </c>
      <c r="S130" t="s">
        <v>9968</v>
      </c>
      <c r="T130" t="s">
        <v>9969</v>
      </c>
      <c r="U130" t="s">
        <v>9970</v>
      </c>
      <c r="V130" t="s">
        <v>9971</v>
      </c>
      <c r="W130" t="s">
        <v>9972</v>
      </c>
    </row>
    <row r="131" spans="1:23">
      <c r="A131" t="s">
        <v>6158</v>
      </c>
      <c r="B131" t="s">
        <v>14962</v>
      </c>
      <c r="C131" t="s">
        <v>16095</v>
      </c>
      <c r="D131" t="str">
        <f>CONCATENATE(Table2[[#This Row],[Product Name Summarized]]&amp; "…")</f>
        <v>Eveready Red 1012…</v>
      </c>
      <c r="E131" t="s">
        <v>15583</v>
      </c>
      <c r="F131">
        <v>159</v>
      </c>
      <c r="G131" t="str">
        <f>IF(Table2[[#This Row],[discounted_price]]&lt;200,"&lt;₹200",IF(Table2[[#This Row],[discounted_price]]&lt;=500, "₹200-₹500","&gt;₹500"))</f>
        <v>&lt;₹200</v>
      </c>
      <c r="H131">
        <v>180</v>
      </c>
      <c r="I131" s="2">
        <f>Table2[[#This Row],[discounted_price]]*Table2[[#This Row],[actual_price]]</f>
        <v>28620</v>
      </c>
      <c r="J131" s="1">
        <v>0.12</v>
      </c>
      <c r="K1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31" s="1" t="str">
        <f>IF(Table2[[#This Row],[discount_percentage]]&gt;=50%,"yes","no")</f>
        <v>no</v>
      </c>
      <c r="M131">
        <v>4.3</v>
      </c>
      <c r="N131" s="4">
        <v>989</v>
      </c>
      <c r="O131" s="4">
        <f>Table2[[#This Row],[rating]]+(Table2[[#This Row],[rating_count]]/1000)</f>
        <v>5.2889999999999997</v>
      </c>
      <c r="P131" t="s">
        <v>13674</v>
      </c>
      <c r="Q131" t="s">
        <v>6161</v>
      </c>
      <c r="R131" t="s">
        <v>6162</v>
      </c>
      <c r="S131" t="s">
        <v>6163</v>
      </c>
      <c r="T131" t="s">
        <v>6164</v>
      </c>
      <c r="U131" t="s">
        <v>6165</v>
      </c>
      <c r="V131" t="s">
        <v>6166</v>
      </c>
      <c r="W131" t="s">
        <v>6167</v>
      </c>
    </row>
    <row r="132" spans="1:23" hidden="1">
      <c r="A132" t="s">
        <v>5004</v>
      </c>
      <c r="B132" t="s">
        <v>14860</v>
      </c>
      <c r="C132" t="s">
        <v>15998</v>
      </c>
      <c r="D132" t="str">
        <f>CONCATENATE(Table2[[#This Row],[Product Name Summarized]]&amp; "…")</f>
        <v>Dell Kb216 Wired…</v>
      </c>
      <c r="E132" t="s">
        <v>15582</v>
      </c>
      <c r="F132">
        <v>549</v>
      </c>
      <c r="G132" t="str">
        <f>IF(Table2[[#This Row],[discounted_price]]&lt;200,"&lt;₹200",IF(Table2[[#This Row],[discounted_price]]&lt;=500, "₹200-₹500","&gt;₹500"))</f>
        <v>&gt;₹500</v>
      </c>
      <c r="H132" s="2">
        <v>1799</v>
      </c>
      <c r="I132" s="2">
        <f>Table2[[#This Row],[discounted_price]]*Table2[[#This Row],[actual_price]]</f>
        <v>987651</v>
      </c>
      <c r="J132" s="1">
        <v>0.69</v>
      </c>
      <c r="K1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2" s="1" t="str">
        <f>IF(Table2[[#This Row],[discount_percentage]]&gt;=50%,"yes","no")</f>
        <v>yes</v>
      </c>
      <c r="M132">
        <v>4.3</v>
      </c>
      <c r="N132" s="4">
        <v>28829</v>
      </c>
      <c r="O132" s="4">
        <f>Table2[[#This Row],[rating]]+(Table2[[#This Row],[rating_count]]/1000)</f>
        <v>33.128999999999998</v>
      </c>
      <c r="P132" t="s">
        <v>13569</v>
      </c>
      <c r="Q132" t="s">
        <v>5008</v>
      </c>
      <c r="R132" t="s">
        <v>5009</v>
      </c>
      <c r="S132" t="s">
        <v>5010</v>
      </c>
      <c r="T132" t="s">
        <v>5011</v>
      </c>
      <c r="U132" t="s">
        <v>5012</v>
      </c>
      <c r="V132" t="s">
        <v>5013</v>
      </c>
      <c r="W132" t="s">
        <v>5014</v>
      </c>
    </row>
    <row r="133" spans="1:23" hidden="1">
      <c r="A133" t="s">
        <v>3673</v>
      </c>
      <c r="B133" t="s">
        <v>3674</v>
      </c>
      <c r="C133" t="s">
        <v>15898</v>
      </c>
      <c r="D133" t="str">
        <f>CONCATENATE(Table2[[#This Row],[Product Name Summarized]]&amp; "…")</f>
        <v>Goldmedal Curve Plus…</v>
      </c>
      <c r="E133" t="s">
        <v>15583</v>
      </c>
      <c r="F133">
        <v>99</v>
      </c>
      <c r="G133" t="str">
        <f>IF(Table2[[#This Row],[discounted_price]]&lt;200,"&lt;₹200",IF(Table2[[#This Row],[discounted_price]]&lt;=500, "₹200-₹500","&gt;₹500"))</f>
        <v>&lt;₹200</v>
      </c>
      <c r="H133">
        <v>171</v>
      </c>
      <c r="I133" s="2">
        <f>Table2[[#This Row],[discounted_price]]*Table2[[#This Row],[actual_price]]</f>
        <v>16929</v>
      </c>
      <c r="J133" s="1">
        <v>0.42</v>
      </c>
      <c r="K1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3" s="1" t="str">
        <f>IF(Table2[[#This Row],[discount_percentage]]&gt;=50%,"yes","no")</f>
        <v>no</v>
      </c>
      <c r="M133">
        <v>4.5</v>
      </c>
      <c r="N133" s="4">
        <v>11339</v>
      </c>
      <c r="O133" s="4">
        <f>Table2[[#This Row],[rating]]+(Table2[[#This Row],[rating_count]]/1000)</f>
        <v>15.839</v>
      </c>
      <c r="P133" t="s">
        <v>13437</v>
      </c>
      <c r="Q133" t="s">
        <v>3676</v>
      </c>
      <c r="R133" t="s">
        <v>3677</v>
      </c>
      <c r="S133" t="s">
        <v>3678</v>
      </c>
      <c r="T133" t="s">
        <v>3679</v>
      </c>
      <c r="U133" t="s">
        <v>3680</v>
      </c>
      <c r="V133" t="s">
        <v>3681</v>
      </c>
      <c r="W133" t="s">
        <v>3682</v>
      </c>
    </row>
    <row r="134" spans="1:23" hidden="1">
      <c r="A134" t="s">
        <v>1377</v>
      </c>
      <c r="B134" t="s">
        <v>14467</v>
      </c>
      <c r="C134" t="s">
        <v>15720</v>
      </c>
      <c r="D134" t="str">
        <f>CONCATENATE(Table2[[#This Row],[Product Name Summarized]]&amp; "…")</f>
        <v>Generic Ultra-Mini Bluetooth…</v>
      </c>
      <c r="E134" t="s">
        <v>15582</v>
      </c>
      <c r="F134">
        <v>249</v>
      </c>
      <c r="G134" t="str">
        <f>IF(Table2[[#This Row],[discounted_price]]&lt;200,"&lt;₹200",IF(Table2[[#This Row],[discounted_price]]&lt;=500, "₹200-₹500","&gt;₹500"))</f>
        <v>₹200-₹500</v>
      </c>
      <c r="H134">
        <v>399</v>
      </c>
      <c r="I134" s="2">
        <f>Table2[[#This Row],[discounted_price]]*Table2[[#This Row],[actual_price]]</f>
        <v>99351</v>
      </c>
      <c r="J134" s="1">
        <v>0.38</v>
      </c>
      <c r="K1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34" s="1" t="str">
        <f>IF(Table2[[#This Row],[discount_percentage]]&gt;=50%,"yes","no")</f>
        <v>no</v>
      </c>
      <c r="M134">
        <v>3.4</v>
      </c>
      <c r="N134" s="4">
        <v>4642</v>
      </c>
      <c r="O134" s="4">
        <f>Table2[[#This Row],[rating]]+(Table2[[#This Row],[rating_count]]/1000)</f>
        <v>8.0419999999999998</v>
      </c>
      <c r="P134" t="s">
        <v>13210</v>
      </c>
      <c r="Q134" t="s">
        <v>1380</v>
      </c>
      <c r="R134" t="s">
        <v>1381</v>
      </c>
      <c r="S134" t="s">
        <v>1382</v>
      </c>
      <c r="T134" t="s">
        <v>1383</v>
      </c>
      <c r="U134" t="s">
        <v>1384</v>
      </c>
      <c r="V134" t="s">
        <v>1385</v>
      </c>
      <c r="W134" t="s">
        <v>1386</v>
      </c>
    </row>
    <row r="135" spans="1:23" hidden="1">
      <c r="A135" t="s">
        <v>10920</v>
      </c>
      <c r="B135" t="s">
        <v>15388</v>
      </c>
      <c r="C135" t="s">
        <v>16518</v>
      </c>
      <c r="D135" t="str">
        <f>CONCATENATE(Table2[[#This Row],[Product Name Summarized]]&amp; "…")</f>
        <v>Rico Irpro 1500…</v>
      </c>
      <c r="E135" t="s">
        <v>15586</v>
      </c>
      <c r="F135">
        <v>999</v>
      </c>
      <c r="G135" t="str">
        <f>IF(Table2[[#This Row],[discounted_price]]&lt;200,"&lt;₹200",IF(Table2[[#This Row],[discounted_price]]&lt;=500, "₹200-₹500","&gt;₹500"))</f>
        <v>&gt;₹500</v>
      </c>
      <c r="H135" s="2">
        <v>1075</v>
      </c>
      <c r="I135" s="2">
        <f>Table2[[#This Row],[discounted_price]]*Table2[[#This Row],[actual_price]]</f>
        <v>1073925</v>
      </c>
      <c r="J135" s="1">
        <v>7.0000000000000007E-2</v>
      </c>
      <c r="K1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35" s="1" t="str">
        <f>IF(Table2[[#This Row],[discount_percentage]]&gt;=50%,"yes","no")</f>
        <v>no</v>
      </c>
      <c r="M135">
        <v>4.0999999999999996</v>
      </c>
      <c r="N135" s="4">
        <v>9275</v>
      </c>
      <c r="O135" s="4">
        <f>Table2[[#This Row],[rating]]+(Table2[[#This Row],[rating_count]]/1000)</f>
        <v>13.375</v>
      </c>
      <c r="P135" t="s">
        <v>14128</v>
      </c>
      <c r="Q135" t="s">
        <v>10923</v>
      </c>
      <c r="R135" t="s">
        <v>10924</v>
      </c>
      <c r="S135" t="s">
        <v>10925</v>
      </c>
      <c r="T135" t="s">
        <v>10926</v>
      </c>
      <c r="U135" t="s">
        <v>10927</v>
      </c>
      <c r="V135" t="s">
        <v>10928</v>
      </c>
      <c r="W135" t="s">
        <v>10929</v>
      </c>
    </row>
    <row r="136" spans="1:23" hidden="1">
      <c r="A136" t="s">
        <v>11405</v>
      </c>
      <c r="B136" t="s">
        <v>15433</v>
      </c>
      <c r="C136" t="s">
        <v>16563</v>
      </c>
      <c r="D136" t="str">
        <f>CONCATENATE(Table2[[#This Row],[Product Name Summarized]]&amp; "…")</f>
        <v>Preethi Mga-502 0.4-Litre…</v>
      </c>
      <c r="E136" t="s">
        <v>15586</v>
      </c>
      <c r="F136">
        <v>635</v>
      </c>
      <c r="G136" t="str">
        <f>IF(Table2[[#This Row],[discounted_price]]&lt;200,"&lt;₹200",IF(Table2[[#This Row],[discounted_price]]&lt;=500, "₹200-₹500","&gt;₹500"))</f>
        <v>&gt;₹500</v>
      </c>
      <c r="H136">
        <v>635</v>
      </c>
      <c r="I136" s="2">
        <f>Table2[[#This Row],[discounted_price]]*Table2[[#This Row],[actual_price]]</f>
        <v>403225</v>
      </c>
      <c r="J136" s="1">
        <v>0</v>
      </c>
      <c r="K1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36" s="1" t="str">
        <f>IF(Table2[[#This Row],[discount_percentage]]&gt;=50%,"yes","no")</f>
        <v>no</v>
      </c>
      <c r="M136">
        <v>4.3</v>
      </c>
      <c r="N136" s="4">
        <v>4570</v>
      </c>
      <c r="O136" s="4">
        <f>Table2[[#This Row],[rating]]+(Table2[[#This Row],[rating_count]]/1000)</f>
        <v>8.870000000000001</v>
      </c>
      <c r="P136" t="s">
        <v>14172</v>
      </c>
      <c r="Q136" t="s">
        <v>11409</v>
      </c>
      <c r="R136" t="s">
        <v>11410</v>
      </c>
      <c r="S136" t="s">
        <v>11411</v>
      </c>
      <c r="T136" t="s">
        <v>11412</v>
      </c>
      <c r="U136" t="s">
        <v>11413</v>
      </c>
      <c r="V136" t="s">
        <v>11414</v>
      </c>
      <c r="W136" t="s">
        <v>11415</v>
      </c>
    </row>
    <row r="137" spans="1:23" hidden="1">
      <c r="A137" t="s">
        <v>6251</v>
      </c>
      <c r="B137" t="s">
        <v>14970</v>
      </c>
      <c r="C137" t="s">
        <v>16104</v>
      </c>
      <c r="D137" t="str">
        <f>CONCATENATE(Table2[[#This Row],[Product Name Summarized]]&amp; "…")</f>
        <v>Logitech Mk215 Wireless…</v>
      </c>
      <c r="E137" t="s">
        <v>15582</v>
      </c>
      <c r="F137" s="2">
        <v>1295</v>
      </c>
      <c r="G137" s="2" t="str">
        <f>IF(Table2[[#This Row],[discounted_price]]&lt;200,"&lt;₹200",IF(Table2[[#This Row],[discounted_price]]&lt;=500, "₹200-₹500","&gt;₹500"))</f>
        <v>&gt;₹500</v>
      </c>
      <c r="H137" s="2">
        <v>1795</v>
      </c>
      <c r="I137" s="2">
        <f>Table2[[#This Row],[discounted_price]]*Table2[[#This Row],[actual_price]]</f>
        <v>2324525</v>
      </c>
      <c r="J137" s="1">
        <v>0.28000000000000003</v>
      </c>
      <c r="K1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7" s="1" t="str">
        <f>IF(Table2[[#This Row],[discount_percentage]]&gt;=50%,"yes","no")</f>
        <v>no</v>
      </c>
      <c r="M137">
        <v>4.0999999999999996</v>
      </c>
      <c r="N137" s="4">
        <v>25771</v>
      </c>
      <c r="O137" s="4">
        <f>Table2[[#This Row],[rating]]+(Table2[[#This Row],[rating_count]]/1000)</f>
        <v>29.871000000000002</v>
      </c>
      <c r="P137" t="s">
        <v>13683</v>
      </c>
      <c r="Q137" t="s">
        <v>6254</v>
      </c>
      <c r="R137" t="s">
        <v>6255</v>
      </c>
      <c r="S137" t="s">
        <v>6256</v>
      </c>
      <c r="T137" t="s">
        <v>6257</v>
      </c>
      <c r="U137" t="s">
        <v>6258</v>
      </c>
      <c r="V137" t="s">
        <v>6259</v>
      </c>
      <c r="W137" t="s">
        <v>6260</v>
      </c>
    </row>
    <row r="138" spans="1:23" hidden="1">
      <c r="A138" t="s">
        <v>9426</v>
      </c>
      <c r="B138" t="s">
        <v>15255</v>
      </c>
      <c r="C138" t="s">
        <v>16381</v>
      </c>
      <c r="D138" t="str">
        <f>CONCATENATE(Table2[[#This Row],[Product Name Summarized]]&amp; "…")</f>
        <v>Healthsense Chef-Mate Ks…</v>
      </c>
      <c r="E138" t="s">
        <v>15586</v>
      </c>
      <c r="F138" s="2">
        <v>1099</v>
      </c>
      <c r="G138" s="2" t="str">
        <f>IF(Table2[[#This Row],[discounted_price]]&lt;200,"&lt;₹200",IF(Table2[[#This Row],[discounted_price]]&lt;=500, "₹200-₹500","&gt;₹500"))</f>
        <v>&gt;₹500</v>
      </c>
      <c r="H138" s="2">
        <v>1899</v>
      </c>
      <c r="I138" s="2">
        <f>Table2[[#This Row],[discounted_price]]*Table2[[#This Row],[actual_price]]</f>
        <v>2087001</v>
      </c>
      <c r="J138" s="1">
        <v>0.42</v>
      </c>
      <c r="K1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8" s="1" t="str">
        <f>IF(Table2[[#This Row],[discount_percentage]]&gt;=50%,"yes","no")</f>
        <v>no</v>
      </c>
      <c r="M138">
        <v>4.3</v>
      </c>
      <c r="N138" s="4">
        <v>15276</v>
      </c>
      <c r="O138" s="4">
        <f>Table2[[#This Row],[rating]]+(Table2[[#This Row],[rating_count]]/1000)</f>
        <v>19.576000000000001</v>
      </c>
      <c r="P138" t="s">
        <v>13983</v>
      </c>
      <c r="Q138" t="s">
        <v>9429</v>
      </c>
      <c r="R138" t="s">
        <v>9430</v>
      </c>
      <c r="S138" t="s">
        <v>9431</v>
      </c>
      <c r="T138" t="s">
        <v>9432</v>
      </c>
      <c r="U138" t="s">
        <v>9433</v>
      </c>
      <c r="V138" t="s">
        <v>9434</v>
      </c>
      <c r="W138" t="s">
        <v>9435</v>
      </c>
    </row>
    <row r="139" spans="1:23" hidden="1">
      <c r="A139" t="s">
        <v>828</v>
      </c>
      <c r="B139" t="s">
        <v>14406</v>
      </c>
      <c r="C139" t="s">
        <v>15670</v>
      </c>
      <c r="D139" t="str">
        <f>CONCATENATE(Table2[[#This Row],[Product Name Summarized]]&amp; "…")</f>
        <v>Gizga Essentials Usb…</v>
      </c>
      <c r="E139" t="s">
        <v>15582</v>
      </c>
      <c r="F139">
        <v>269</v>
      </c>
      <c r="G139" t="str">
        <f>IF(Table2[[#This Row],[discounted_price]]&lt;200,"&lt;₹200",IF(Table2[[#This Row],[discounted_price]]&lt;=500, "₹200-₹500","&gt;₹500"))</f>
        <v>₹200-₹500</v>
      </c>
      <c r="H139">
        <v>800</v>
      </c>
      <c r="I139" s="2">
        <f>Table2[[#This Row],[discounted_price]]*Table2[[#This Row],[actual_price]]</f>
        <v>215200</v>
      </c>
      <c r="J139" s="1">
        <v>0.66</v>
      </c>
      <c r="K1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9" s="1" t="str">
        <f>IF(Table2[[#This Row],[discount_percentage]]&gt;=50%,"yes","no")</f>
        <v>yes</v>
      </c>
      <c r="M139">
        <v>3.6</v>
      </c>
      <c r="N139" s="4">
        <v>10134</v>
      </c>
      <c r="O139" s="4">
        <f>Table2[[#This Row],[rating]]+(Table2[[#This Row],[rating_count]]/1000)</f>
        <v>13.734</v>
      </c>
      <c r="P139" t="s">
        <v>13154</v>
      </c>
      <c r="Q139" t="s">
        <v>831</v>
      </c>
      <c r="R139" t="s">
        <v>832</v>
      </c>
      <c r="S139" t="s">
        <v>833</v>
      </c>
      <c r="T139" t="s">
        <v>834</v>
      </c>
      <c r="U139" t="s">
        <v>835</v>
      </c>
      <c r="V139" t="s">
        <v>836</v>
      </c>
      <c r="W139" t="s">
        <v>837</v>
      </c>
    </row>
    <row r="140" spans="1:23" hidden="1">
      <c r="A140" t="s">
        <v>828</v>
      </c>
      <c r="B140" t="s">
        <v>14406</v>
      </c>
      <c r="C140" t="s">
        <v>15670</v>
      </c>
      <c r="D140" t="str">
        <f>CONCATENATE(Table2[[#This Row],[Product Name Summarized]]&amp; "…")</f>
        <v>Gizga Essentials Usb…</v>
      </c>
      <c r="E140" t="s">
        <v>15582</v>
      </c>
      <c r="F140">
        <v>269</v>
      </c>
      <c r="G140" t="str">
        <f>IF(Table2[[#This Row],[discounted_price]]&lt;200,"&lt;₹200",IF(Table2[[#This Row],[discounted_price]]&lt;=500, "₹200-₹500","&gt;₹500"))</f>
        <v>₹200-₹500</v>
      </c>
      <c r="H140">
        <v>800</v>
      </c>
      <c r="I140" s="2">
        <f>Table2[[#This Row],[discounted_price]]*Table2[[#This Row],[actual_price]]</f>
        <v>215200</v>
      </c>
      <c r="J140" s="1">
        <v>0.66</v>
      </c>
      <c r="K1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40" s="1" t="str">
        <f>IF(Table2[[#This Row],[discount_percentage]]&gt;=50%,"yes","no")</f>
        <v>yes</v>
      </c>
      <c r="M140">
        <v>3.6</v>
      </c>
      <c r="N140" s="4">
        <v>10134</v>
      </c>
      <c r="O140" s="4">
        <f>Table2[[#This Row],[rating]]+(Table2[[#This Row],[rating_count]]/1000)</f>
        <v>13.734</v>
      </c>
      <c r="P140" t="s">
        <v>13154</v>
      </c>
      <c r="Q140" t="s">
        <v>831</v>
      </c>
      <c r="R140" t="s">
        <v>832</v>
      </c>
      <c r="S140" t="s">
        <v>833</v>
      </c>
      <c r="T140" t="s">
        <v>834</v>
      </c>
      <c r="U140" t="s">
        <v>835</v>
      </c>
      <c r="V140" t="s">
        <v>8517</v>
      </c>
      <c r="W140" t="s">
        <v>8518</v>
      </c>
    </row>
    <row r="141" spans="1:23" hidden="1">
      <c r="A141" t="s">
        <v>13014</v>
      </c>
      <c r="B141" t="s">
        <v>13015</v>
      </c>
      <c r="C141" t="s">
        <v>16713</v>
      </c>
      <c r="D141" t="str">
        <f>CONCATENATE(Table2[[#This Row],[Product Name Summarized]]&amp; "…")</f>
        <v>Borosil Jumbo 1000-Watt…</v>
      </c>
      <c r="E141" t="s">
        <v>15586</v>
      </c>
      <c r="F141" s="2">
        <v>2863</v>
      </c>
      <c r="G141" s="2" t="str">
        <f>IF(Table2[[#This Row],[discounted_price]]&lt;200,"&lt;₹200",IF(Table2[[#This Row],[discounted_price]]&lt;=500, "₹200-₹500","&gt;₹500"))</f>
        <v>&gt;₹500</v>
      </c>
      <c r="H141" s="2">
        <v>3690</v>
      </c>
      <c r="I141" s="2">
        <f>Table2[[#This Row],[discounted_price]]*Table2[[#This Row],[actual_price]]</f>
        <v>10564470</v>
      </c>
      <c r="J141" s="1">
        <v>0.22</v>
      </c>
      <c r="K1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41" s="1" t="str">
        <f>IF(Table2[[#This Row],[discount_percentage]]&gt;=50%,"yes","no")</f>
        <v>no</v>
      </c>
      <c r="M141">
        <v>4.3</v>
      </c>
      <c r="N141" s="4">
        <v>6987</v>
      </c>
      <c r="O141" s="4">
        <f>Table2[[#This Row],[rating]]+(Table2[[#This Row],[rating_count]]/1000)</f>
        <v>11.286999999999999</v>
      </c>
      <c r="P141" t="s">
        <v>14325</v>
      </c>
      <c r="Q141" t="s">
        <v>13017</v>
      </c>
      <c r="R141" t="s">
        <v>13018</v>
      </c>
      <c r="S141" t="s">
        <v>13019</v>
      </c>
      <c r="T141" t="s">
        <v>13020</v>
      </c>
      <c r="U141" t="s">
        <v>13074</v>
      </c>
      <c r="V141" t="s">
        <v>13021</v>
      </c>
      <c r="W141" t="s">
        <v>13022</v>
      </c>
    </row>
    <row r="142" spans="1:23" hidden="1">
      <c r="A142" t="s">
        <v>8081</v>
      </c>
      <c r="B142" t="s">
        <v>15138</v>
      </c>
      <c r="C142" t="s">
        <v>16262</v>
      </c>
      <c r="D142" t="str">
        <f>CONCATENATE(Table2[[#This Row],[Product Name Summarized]]&amp; "…")</f>
        <v>Logitech K380 Wireless…</v>
      </c>
      <c r="E142" t="s">
        <v>15582</v>
      </c>
      <c r="F142" s="2">
        <v>2640</v>
      </c>
      <c r="G142" s="2" t="str">
        <f>IF(Table2[[#This Row],[discounted_price]]&lt;200,"&lt;₹200",IF(Table2[[#This Row],[discounted_price]]&lt;=500, "₹200-₹500","&gt;₹500"))</f>
        <v>&gt;₹500</v>
      </c>
      <c r="H142" s="2">
        <v>3195</v>
      </c>
      <c r="I142" s="2">
        <f>Table2[[#This Row],[discounted_price]]*Table2[[#This Row],[actual_price]]</f>
        <v>8434800</v>
      </c>
      <c r="J142" s="1">
        <v>0.17</v>
      </c>
      <c r="K1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42" s="1" t="str">
        <f>IF(Table2[[#This Row],[discount_percentage]]&gt;=50%,"yes","no")</f>
        <v>no</v>
      </c>
      <c r="M142">
        <v>4.5</v>
      </c>
      <c r="N142" s="4">
        <v>16146</v>
      </c>
      <c r="O142" s="4">
        <f>Table2[[#This Row],[rating]]+(Table2[[#This Row],[rating_count]]/1000)</f>
        <v>20.646000000000001</v>
      </c>
      <c r="P142" t="s">
        <v>13855</v>
      </c>
      <c r="Q142" t="s">
        <v>8084</v>
      </c>
      <c r="R142" t="s">
        <v>8085</v>
      </c>
      <c r="S142" t="s">
        <v>8086</v>
      </c>
      <c r="T142" t="s">
        <v>8087</v>
      </c>
      <c r="U142" t="s">
        <v>8088</v>
      </c>
      <c r="V142" t="s">
        <v>8089</v>
      </c>
      <c r="W142" t="s">
        <v>8090</v>
      </c>
    </row>
    <row r="143" spans="1:23" hidden="1">
      <c r="A143" t="s">
        <v>11776</v>
      </c>
      <c r="B143" t="s">
        <v>15466</v>
      </c>
      <c r="C143" t="s">
        <v>16597</v>
      </c>
      <c r="D143" t="str">
        <f>CONCATENATE(Table2[[#This Row],[Product Name Summarized]]&amp; "…")</f>
        <v>Bajaj Majesty Duetto…</v>
      </c>
      <c r="E143" t="s">
        <v>15586</v>
      </c>
      <c r="F143" s="2">
        <v>5365</v>
      </c>
      <c r="G143" s="2" t="str">
        <f>IF(Table2[[#This Row],[discounted_price]]&lt;200,"&lt;₹200",IF(Table2[[#This Row],[discounted_price]]&lt;=500, "₹200-₹500","&gt;₹500"))</f>
        <v>&gt;₹500</v>
      </c>
      <c r="H143" s="2">
        <v>7445</v>
      </c>
      <c r="I143" s="2">
        <f>Table2[[#This Row],[discounted_price]]*Table2[[#This Row],[actual_price]]</f>
        <v>39942425</v>
      </c>
      <c r="J143" s="1">
        <v>0.28000000000000003</v>
      </c>
      <c r="K1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43" s="1" t="str">
        <f>IF(Table2[[#This Row],[discount_percentage]]&gt;=50%,"yes","no")</f>
        <v>no</v>
      </c>
      <c r="M143">
        <v>3.9</v>
      </c>
      <c r="N143" s="4">
        <v>3584</v>
      </c>
      <c r="O143" s="4">
        <f>Table2[[#This Row],[rating]]+(Table2[[#This Row],[rating_count]]/1000)</f>
        <v>7.484</v>
      </c>
      <c r="P143" t="s">
        <v>11778</v>
      </c>
      <c r="Q143" t="s">
        <v>11779</v>
      </c>
      <c r="R143" t="s">
        <v>11780</v>
      </c>
      <c r="S143" t="s">
        <v>11781</v>
      </c>
      <c r="T143" t="s">
        <v>11782</v>
      </c>
      <c r="U143" t="s">
        <v>11783</v>
      </c>
      <c r="V143" t="s">
        <v>11784</v>
      </c>
      <c r="W143" t="s">
        <v>11785</v>
      </c>
    </row>
    <row r="144" spans="1:23" hidden="1">
      <c r="A144" t="s">
        <v>455</v>
      </c>
      <c r="B144" t="s">
        <v>14370</v>
      </c>
      <c r="C144" t="s">
        <v>15638</v>
      </c>
      <c r="D144" t="str">
        <f>CONCATENATE(Table2[[#This Row],[Product Name Summarized]]&amp; "…")</f>
        <v>Amazon Basics High-Speed…</v>
      </c>
      <c r="E144" t="s">
        <v>15583</v>
      </c>
      <c r="F144">
        <v>309</v>
      </c>
      <c r="G144" t="str">
        <f>IF(Table2[[#This Row],[discounted_price]]&lt;200,"&lt;₹200",IF(Table2[[#This Row],[discounted_price]]&lt;=500, "₹200-₹500","&gt;₹500"))</f>
        <v>₹200-₹500</v>
      </c>
      <c r="H144">
        <v>475</v>
      </c>
      <c r="I144" s="2">
        <f>Table2[[#This Row],[discounted_price]]*Table2[[#This Row],[actual_price]]</f>
        <v>146775</v>
      </c>
      <c r="J144" s="1">
        <v>0.35</v>
      </c>
      <c r="K1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44" s="1" t="str">
        <f>IF(Table2[[#This Row],[discount_percentage]]&gt;=50%,"yes","no")</f>
        <v>no</v>
      </c>
      <c r="M144">
        <v>4.4000000000000004</v>
      </c>
      <c r="N144" s="4">
        <v>426973</v>
      </c>
      <c r="O144" s="4">
        <f>Table2[[#This Row],[rating]]+(Table2[[#This Row],[rating_count]]/1000)</f>
        <v>431.37299999999999</v>
      </c>
      <c r="P144" t="s">
        <v>13116</v>
      </c>
      <c r="Q144" t="s">
        <v>131</v>
      </c>
      <c r="R144" t="s">
        <v>132</v>
      </c>
      <c r="S144" t="s">
        <v>133</v>
      </c>
      <c r="T144" t="s">
        <v>134</v>
      </c>
      <c r="U144" t="s">
        <v>135</v>
      </c>
      <c r="V144" t="s">
        <v>458</v>
      </c>
      <c r="W144" t="s">
        <v>459</v>
      </c>
    </row>
    <row r="145" spans="1:23" hidden="1">
      <c r="A145" t="s">
        <v>616</v>
      </c>
      <c r="B145" t="s">
        <v>14386</v>
      </c>
      <c r="C145" t="s">
        <v>15638</v>
      </c>
      <c r="D145" t="str">
        <f>CONCATENATE(Table2[[#This Row],[Product Name Summarized]]&amp; "…")</f>
        <v>Amazon Basics High-Speed…</v>
      </c>
      <c r="E145" t="s">
        <v>15583</v>
      </c>
      <c r="F145">
        <v>309</v>
      </c>
      <c r="G145" t="str">
        <f>IF(Table2[[#This Row],[discounted_price]]&lt;200,"&lt;₹200",IF(Table2[[#This Row],[discounted_price]]&lt;=500, "₹200-₹500","&gt;₹500"))</f>
        <v>₹200-₹500</v>
      </c>
      <c r="H145" s="2">
        <v>1400</v>
      </c>
      <c r="I145" s="2">
        <f>Table2[[#This Row],[discounted_price]]*Table2[[#This Row],[actual_price]]</f>
        <v>432600</v>
      </c>
      <c r="J145" s="1">
        <v>0.78</v>
      </c>
      <c r="K1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5" s="1" t="str">
        <f>IF(Table2[[#This Row],[discount_percentage]]&gt;=50%,"yes","no")</f>
        <v>yes</v>
      </c>
      <c r="M145">
        <v>4.4000000000000004</v>
      </c>
      <c r="N145" s="4">
        <v>426973</v>
      </c>
      <c r="O145" s="4">
        <f>Table2[[#This Row],[rating]]+(Table2[[#This Row],[rating_count]]/1000)</f>
        <v>431.37299999999999</v>
      </c>
      <c r="P145" t="s">
        <v>13131</v>
      </c>
      <c r="Q145" t="s">
        <v>131</v>
      </c>
      <c r="R145" t="s">
        <v>132</v>
      </c>
      <c r="S145" t="s">
        <v>133</v>
      </c>
      <c r="T145" t="s">
        <v>134</v>
      </c>
      <c r="U145" t="s">
        <v>135</v>
      </c>
      <c r="V145" t="s">
        <v>619</v>
      </c>
      <c r="W145" t="s">
        <v>620</v>
      </c>
    </row>
    <row r="146" spans="1:23" hidden="1">
      <c r="A146" t="s">
        <v>5045</v>
      </c>
      <c r="B146" t="s">
        <v>14863</v>
      </c>
      <c r="C146" t="s">
        <v>16001</v>
      </c>
      <c r="D146" t="str">
        <f>CONCATENATE(Table2[[#This Row],[Product Name Summarized]]&amp; "…")</f>
        <v>Duracell Ultra Alkaline…</v>
      </c>
      <c r="E146" t="s">
        <v>15583</v>
      </c>
      <c r="F146">
        <v>266</v>
      </c>
      <c r="G146" t="str">
        <f>IF(Table2[[#This Row],[discounted_price]]&lt;200,"&lt;₹200",IF(Table2[[#This Row],[discounted_price]]&lt;=500, "₹200-₹500","&gt;₹500"))</f>
        <v>₹200-₹500</v>
      </c>
      <c r="H146">
        <v>315</v>
      </c>
      <c r="I146" s="2">
        <f>Table2[[#This Row],[discounted_price]]*Table2[[#This Row],[actual_price]]</f>
        <v>83790</v>
      </c>
      <c r="J146" s="1">
        <v>0.16</v>
      </c>
      <c r="K1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46" s="1" t="str">
        <f>IF(Table2[[#This Row],[discount_percentage]]&gt;=50%,"yes","no")</f>
        <v>no</v>
      </c>
      <c r="M146">
        <v>4.5</v>
      </c>
      <c r="N146" s="4">
        <v>28030</v>
      </c>
      <c r="O146" s="4">
        <f>Table2[[#This Row],[rating]]+(Table2[[#This Row],[rating_count]]/1000)</f>
        <v>32.53</v>
      </c>
      <c r="P146" t="s">
        <v>13572</v>
      </c>
      <c r="Q146" t="s">
        <v>5049</v>
      </c>
      <c r="R146" t="s">
        <v>5050</v>
      </c>
      <c r="S146" t="s">
        <v>5051</v>
      </c>
      <c r="T146" t="s">
        <v>5052</v>
      </c>
      <c r="U146" t="s">
        <v>5053</v>
      </c>
      <c r="V146" t="s">
        <v>5054</v>
      </c>
      <c r="W146" t="s">
        <v>5055</v>
      </c>
    </row>
    <row r="147" spans="1:23" hidden="1">
      <c r="A147" t="s">
        <v>8463</v>
      </c>
      <c r="B147" t="s">
        <v>8464</v>
      </c>
      <c r="C147" t="s">
        <v>16001</v>
      </c>
      <c r="D147" t="str">
        <f>CONCATENATE(Table2[[#This Row],[Product Name Summarized]]&amp; "…")</f>
        <v>Duracell Ultra Alkaline…</v>
      </c>
      <c r="E147" t="s">
        <v>15583</v>
      </c>
      <c r="F147">
        <v>380</v>
      </c>
      <c r="G147" t="str">
        <f>IF(Table2[[#This Row],[discounted_price]]&lt;200,"&lt;₹200",IF(Table2[[#This Row],[discounted_price]]&lt;=500, "₹200-₹500","&gt;₹500"))</f>
        <v>₹200-₹500</v>
      </c>
      <c r="H147">
        <v>400</v>
      </c>
      <c r="I147" s="2">
        <f>Table2[[#This Row],[discounted_price]]*Table2[[#This Row],[actual_price]]</f>
        <v>152000</v>
      </c>
      <c r="J147" s="1">
        <v>0.05</v>
      </c>
      <c r="K1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47" s="1" t="str">
        <f>IF(Table2[[#This Row],[discount_percentage]]&gt;=50%,"yes","no")</f>
        <v>no</v>
      </c>
      <c r="M147">
        <v>4.4000000000000004</v>
      </c>
      <c r="N147" s="4">
        <v>2111</v>
      </c>
      <c r="O147" s="4">
        <f>Table2[[#This Row],[rating]]+(Table2[[#This Row],[rating_count]]/1000)</f>
        <v>6.511000000000001</v>
      </c>
      <c r="P147" t="s">
        <v>13890</v>
      </c>
      <c r="Q147" t="s">
        <v>8466</v>
      </c>
      <c r="R147" t="s">
        <v>8467</v>
      </c>
      <c r="S147" t="s">
        <v>8468</v>
      </c>
      <c r="T147" t="s">
        <v>8469</v>
      </c>
      <c r="U147" t="s">
        <v>8470</v>
      </c>
      <c r="V147" t="s">
        <v>8471</v>
      </c>
      <c r="W147" t="s">
        <v>8472</v>
      </c>
    </row>
    <row r="148" spans="1:23" hidden="1">
      <c r="A148" t="s">
        <v>12714</v>
      </c>
      <c r="B148" t="s">
        <v>15553</v>
      </c>
      <c r="C148" t="s">
        <v>16689</v>
      </c>
      <c r="D148" t="str">
        <f>CONCATENATE(Table2[[#This Row],[Product Name Summarized]]&amp; "…")</f>
        <v>Lifelong Llwm105 750-Watt…</v>
      </c>
      <c r="E148" t="s">
        <v>15586</v>
      </c>
      <c r="F148" s="2">
        <v>1199</v>
      </c>
      <c r="G148" s="2" t="str">
        <f>IF(Table2[[#This Row],[discounted_price]]&lt;200,"&lt;₹200",IF(Table2[[#This Row],[discounted_price]]&lt;=500, "₹200-₹500","&gt;₹500"))</f>
        <v>&gt;₹500</v>
      </c>
      <c r="H148" s="2">
        <v>2400</v>
      </c>
      <c r="I148" s="2">
        <f>Table2[[#This Row],[discounted_price]]*Table2[[#This Row],[actual_price]]</f>
        <v>2877600</v>
      </c>
      <c r="J148" s="1">
        <v>0.5</v>
      </c>
      <c r="K1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8" s="1" t="str">
        <f>IF(Table2[[#This Row],[discount_percentage]]&gt;=50%,"yes","no")</f>
        <v>yes</v>
      </c>
      <c r="M148">
        <v>3.9</v>
      </c>
      <c r="N148" s="4">
        <v>1202</v>
      </c>
      <c r="O148" s="4">
        <f>Table2[[#This Row],[rating]]+(Table2[[#This Row],[rating_count]]/1000)</f>
        <v>5.1020000000000003</v>
      </c>
      <c r="P148" t="s">
        <v>14297</v>
      </c>
      <c r="Q148" t="s">
        <v>12717</v>
      </c>
      <c r="R148" t="s">
        <v>12718</v>
      </c>
      <c r="S148" t="s">
        <v>12719</v>
      </c>
      <c r="T148" t="s">
        <v>12720</v>
      </c>
      <c r="U148" t="s">
        <v>12721</v>
      </c>
      <c r="V148" t="s">
        <v>12722</v>
      </c>
      <c r="W148" t="s">
        <v>12723</v>
      </c>
    </row>
    <row r="149" spans="1:23" hidden="1">
      <c r="A149" t="s">
        <v>1131</v>
      </c>
      <c r="B149" t="s">
        <v>14439</v>
      </c>
      <c r="C149" t="s">
        <v>15696</v>
      </c>
      <c r="D149" t="str">
        <f>CONCATENATE(Table2[[#This Row],[Product Name Summarized]]&amp; "…")</f>
        <v>Amazonbasics 6-Feet Displayport…</v>
      </c>
      <c r="E149" t="s">
        <v>15583</v>
      </c>
      <c r="F149">
        <v>799</v>
      </c>
      <c r="G149" t="str">
        <f>IF(Table2[[#This Row],[discounted_price]]&lt;200,"&lt;₹200",IF(Table2[[#This Row],[discounted_price]]&lt;=500, "₹200-₹500","&gt;₹500"))</f>
        <v>&gt;₹500</v>
      </c>
      <c r="H149" s="2">
        <v>1700</v>
      </c>
      <c r="I149" s="2">
        <f>Table2[[#This Row],[discounted_price]]*Table2[[#This Row],[actual_price]]</f>
        <v>1358300</v>
      </c>
      <c r="J149" s="1">
        <v>0.53</v>
      </c>
      <c r="K1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9" s="1" t="str">
        <f>IF(Table2[[#This Row],[discount_percentage]]&gt;=50%,"yes","no")</f>
        <v>yes</v>
      </c>
      <c r="M149">
        <v>4.0999999999999996</v>
      </c>
      <c r="N149" s="4">
        <v>28638</v>
      </c>
      <c r="O149" s="4">
        <f>Table2[[#This Row],[rating]]+(Table2[[#This Row],[rating_count]]/1000)</f>
        <v>32.738</v>
      </c>
      <c r="P149" t="s">
        <v>13186</v>
      </c>
      <c r="Q149" t="s">
        <v>1134</v>
      </c>
      <c r="R149" t="s">
        <v>1135</v>
      </c>
      <c r="S149" t="s">
        <v>1136</v>
      </c>
      <c r="T149" t="s">
        <v>1137</v>
      </c>
      <c r="U149" t="s">
        <v>1138</v>
      </c>
      <c r="V149" t="s">
        <v>1139</v>
      </c>
      <c r="W149" t="s">
        <v>1140</v>
      </c>
    </row>
    <row r="150" spans="1:23" hidden="1">
      <c r="A150" t="s">
        <v>5645</v>
      </c>
      <c r="B150" t="s">
        <v>14916</v>
      </c>
      <c r="C150" t="s">
        <v>16053</v>
      </c>
      <c r="D150" t="str">
        <f>CONCATENATE(Table2[[#This Row],[Product Name Summarized]]&amp; "…")</f>
        <v>Duracell Rechargeable Aa…</v>
      </c>
      <c r="E150" t="s">
        <v>15583</v>
      </c>
      <c r="F150">
        <v>479</v>
      </c>
      <c r="G150" t="str">
        <f>IF(Table2[[#This Row],[discounted_price]]&lt;200,"&lt;₹200",IF(Table2[[#This Row],[discounted_price]]&lt;=500, "₹200-₹500","&gt;₹500"))</f>
        <v>₹200-₹500</v>
      </c>
      <c r="H150">
        <v>599</v>
      </c>
      <c r="I150" s="2">
        <f>Table2[[#This Row],[discounted_price]]*Table2[[#This Row],[actual_price]]</f>
        <v>286921</v>
      </c>
      <c r="J150" s="1">
        <v>0.2</v>
      </c>
      <c r="K1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50" s="1" t="str">
        <f>IF(Table2[[#This Row],[discount_percentage]]&gt;=50%,"yes","no")</f>
        <v>no</v>
      </c>
      <c r="M150">
        <v>4.3</v>
      </c>
      <c r="N150" s="4">
        <v>11687</v>
      </c>
      <c r="O150" s="4">
        <f>Table2[[#This Row],[rating]]+(Table2[[#This Row],[rating_count]]/1000)</f>
        <v>15.986999999999998</v>
      </c>
      <c r="P150" t="s">
        <v>13626</v>
      </c>
      <c r="Q150" t="s">
        <v>5649</v>
      </c>
      <c r="R150" t="s">
        <v>5650</v>
      </c>
      <c r="S150" t="s">
        <v>5651</v>
      </c>
      <c r="T150" t="s">
        <v>5652</v>
      </c>
      <c r="U150" t="s">
        <v>5653</v>
      </c>
      <c r="V150" t="s">
        <v>5654</v>
      </c>
      <c r="W150" t="s">
        <v>5655</v>
      </c>
    </row>
    <row r="151" spans="1:23" hidden="1">
      <c r="A151" t="s">
        <v>1616</v>
      </c>
      <c r="B151" t="s">
        <v>14495</v>
      </c>
      <c r="C151" t="s">
        <v>15736</v>
      </c>
      <c r="D151" t="str">
        <f>CONCATENATE(Table2[[#This Row],[Product Name Summarized]]&amp; "…")</f>
        <v>Boat Ltg 500…</v>
      </c>
      <c r="E151" t="s">
        <v>15582</v>
      </c>
      <c r="F151">
        <v>849</v>
      </c>
      <c r="G151" t="str">
        <f>IF(Table2[[#This Row],[discounted_price]]&lt;200,"&lt;₹200",IF(Table2[[#This Row],[discounted_price]]&lt;=500, "₹200-₹500","&gt;₹500"))</f>
        <v>&gt;₹500</v>
      </c>
      <c r="H151">
        <v>999</v>
      </c>
      <c r="I151" s="2">
        <f>Table2[[#This Row],[discounted_price]]*Table2[[#This Row],[actual_price]]</f>
        <v>848151</v>
      </c>
      <c r="J151" s="1">
        <v>0.15</v>
      </c>
      <c r="K1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51" s="1" t="str">
        <f>IF(Table2[[#This Row],[discount_percentage]]&gt;=50%,"yes","no")</f>
        <v>no</v>
      </c>
      <c r="M151">
        <v>4.0999999999999996</v>
      </c>
      <c r="N151" s="4">
        <v>6736</v>
      </c>
      <c r="O151" s="4">
        <f>Table2[[#This Row],[rating]]+(Table2[[#This Row],[rating_count]]/1000)</f>
        <v>10.835999999999999</v>
      </c>
      <c r="P151" t="s">
        <v>13235</v>
      </c>
      <c r="Q151" t="s">
        <v>1619</v>
      </c>
      <c r="R151" t="s">
        <v>1620</v>
      </c>
      <c r="S151" t="s">
        <v>1621</v>
      </c>
      <c r="T151" t="s">
        <v>1622</v>
      </c>
      <c r="U151" t="s">
        <v>1623</v>
      </c>
      <c r="V151" t="s">
        <v>1624</v>
      </c>
      <c r="W151" t="s">
        <v>1625</v>
      </c>
    </row>
    <row r="152" spans="1:23" hidden="1">
      <c r="A152" t="s">
        <v>2024</v>
      </c>
      <c r="B152" t="s">
        <v>14539</v>
      </c>
      <c r="C152" t="s">
        <v>15736</v>
      </c>
      <c r="D152" t="str">
        <f>CONCATENATE(Table2[[#This Row],[Product Name Summarized]]&amp; "…")</f>
        <v>Boat Ltg 500…</v>
      </c>
      <c r="E152" t="s">
        <v>15582</v>
      </c>
      <c r="F152">
        <v>799</v>
      </c>
      <c r="G152" t="str">
        <f>IF(Table2[[#This Row],[discounted_price]]&lt;200,"&lt;₹200",IF(Table2[[#This Row],[discounted_price]]&lt;=500, "₹200-₹500","&gt;₹500"))</f>
        <v>&gt;₹500</v>
      </c>
      <c r="H152" s="2">
        <v>1749</v>
      </c>
      <c r="I152" s="2">
        <f>Table2[[#This Row],[discounted_price]]*Table2[[#This Row],[actual_price]]</f>
        <v>1397451</v>
      </c>
      <c r="J152" s="1">
        <v>0.54</v>
      </c>
      <c r="K1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52" s="1" t="str">
        <f>IF(Table2[[#This Row],[discount_percentage]]&gt;=50%,"yes","no")</f>
        <v>yes</v>
      </c>
      <c r="M152">
        <v>4.0999999999999996</v>
      </c>
      <c r="N152" s="4">
        <v>5626</v>
      </c>
      <c r="O152" s="4">
        <f>Table2[[#This Row],[rating]]+(Table2[[#This Row],[rating_count]]/1000)</f>
        <v>9.7259999999999991</v>
      </c>
      <c r="P152" t="s">
        <v>13276</v>
      </c>
      <c r="Q152" t="s">
        <v>2027</v>
      </c>
      <c r="R152" t="s">
        <v>2028</v>
      </c>
      <c r="S152" t="s">
        <v>2029</v>
      </c>
      <c r="T152" t="s">
        <v>2030</v>
      </c>
      <c r="U152" t="s">
        <v>2031</v>
      </c>
      <c r="V152" t="s">
        <v>2032</v>
      </c>
      <c r="W152" t="s">
        <v>2033</v>
      </c>
    </row>
    <row r="153" spans="1:23">
      <c r="A153" t="s">
        <v>2647</v>
      </c>
      <c r="B153" t="s">
        <v>14607</v>
      </c>
      <c r="C153" t="s">
        <v>15810</v>
      </c>
      <c r="D153" t="str">
        <f>CONCATENATE(Table2[[#This Row],[Product Name Summarized]]&amp; "…")</f>
        <v>Technotech High Speed…</v>
      </c>
      <c r="E153" t="s">
        <v>15583</v>
      </c>
      <c r="F153">
        <v>185</v>
      </c>
      <c r="G153" t="str">
        <f>IF(Table2[[#This Row],[discounted_price]]&lt;200,"&lt;₹200",IF(Table2[[#This Row],[discounted_price]]&lt;=500, "₹200-₹500","&gt;₹500"))</f>
        <v>&lt;₹200</v>
      </c>
      <c r="H153">
        <v>499</v>
      </c>
      <c r="I153" s="2">
        <f>Table2[[#This Row],[discounted_price]]*Table2[[#This Row],[actual_price]]</f>
        <v>92315</v>
      </c>
      <c r="J153" s="1">
        <v>0.63</v>
      </c>
      <c r="K1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53" s="1" t="str">
        <f>IF(Table2[[#This Row],[discount_percentage]]&gt;=50%,"yes","no")</f>
        <v>yes</v>
      </c>
      <c r="M153">
        <v>4.2</v>
      </c>
      <c r="N153" s="4">
        <v>25</v>
      </c>
      <c r="O153" s="4">
        <f>Table2[[#This Row],[rating]]+(Table2[[#This Row],[rating_count]]/1000)</f>
        <v>4.2250000000000005</v>
      </c>
      <c r="P153" t="s">
        <v>13339</v>
      </c>
      <c r="Q153" t="s">
        <v>2650</v>
      </c>
      <c r="R153" t="s">
        <v>2651</v>
      </c>
      <c r="S153" t="s">
        <v>2652</v>
      </c>
      <c r="T153" t="s">
        <v>2653</v>
      </c>
      <c r="U153" t="s">
        <v>2654</v>
      </c>
      <c r="V153" t="s">
        <v>2655</v>
      </c>
      <c r="W153" t="s">
        <v>2656</v>
      </c>
    </row>
    <row r="154" spans="1:23" hidden="1">
      <c r="A154" t="s">
        <v>6409</v>
      </c>
      <c r="B154" t="s">
        <v>14984</v>
      </c>
      <c r="C154" t="s">
        <v>16119</v>
      </c>
      <c r="D154" t="str">
        <f>CONCATENATE(Table2[[#This Row],[Product Name Summarized]]&amp; "…")</f>
        <v>Apc Back-Ups Bx600C-In…</v>
      </c>
      <c r="E154" t="s">
        <v>15582</v>
      </c>
      <c r="F154" s="2">
        <v>3299</v>
      </c>
      <c r="G154" s="2" t="str">
        <f>IF(Table2[[#This Row],[discounted_price]]&lt;200,"&lt;₹200",IF(Table2[[#This Row],[discounted_price]]&lt;=500, "₹200-₹500","&gt;₹500"))</f>
        <v>&gt;₹500</v>
      </c>
      <c r="H154" s="2">
        <v>4100</v>
      </c>
      <c r="I154" s="2">
        <f>Table2[[#This Row],[discounted_price]]*Table2[[#This Row],[actual_price]]</f>
        <v>13525900</v>
      </c>
      <c r="J154" s="1">
        <v>0.2</v>
      </c>
      <c r="K1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54" s="1" t="str">
        <f>IF(Table2[[#This Row],[discount_percentage]]&gt;=50%,"yes","no")</f>
        <v>no</v>
      </c>
      <c r="M154">
        <v>3.9</v>
      </c>
      <c r="N154" s="4">
        <v>15783</v>
      </c>
      <c r="O154" s="4">
        <f>Table2[[#This Row],[rating]]+(Table2[[#This Row],[rating_count]]/1000)</f>
        <v>19.683</v>
      </c>
      <c r="P154" t="s">
        <v>13696</v>
      </c>
      <c r="Q154" t="s">
        <v>6413</v>
      </c>
      <c r="R154" t="s">
        <v>6414</v>
      </c>
      <c r="S154" t="s">
        <v>6415</v>
      </c>
      <c r="T154" t="s">
        <v>6416</v>
      </c>
      <c r="U154" t="s">
        <v>6417</v>
      </c>
      <c r="V154" t="s">
        <v>6418</v>
      </c>
      <c r="W154" t="s">
        <v>6419</v>
      </c>
    </row>
    <row r="155" spans="1:23" hidden="1">
      <c r="A155" t="s">
        <v>6855</v>
      </c>
      <c r="B155" t="s">
        <v>15027</v>
      </c>
      <c r="C155" t="s">
        <v>16159</v>
      </c>
      <c r="D155" t="str">
        <f>CONCATENATE(Table2[[#This Row],[Product Name Summarized]]&amp; "…")</f>
        <v>Resonate Routerups Cru12V2A…</v>
      </c>
      <c r="E155" t="s">
        <v>15582</v>
      </c>
      <c r="F155" s="2">
        <v>1799</v>
      </c>
      <c r="G155" s="2" t="str">
        <f>IF(Table2[[#This Row],[discounted_price]]&lt;200,"&lt;₹200",IF(Table2[[#This Row],[discounted_price]]&lt;=500, "₹200-₹500","&gt;₹500"))</f>
        <v>&gt;₹500</v>
      </c>
      <c r="H155" s="2">
        <v>2911</v>
      </c>
      <c r="I155" s="2">
        <f>Table2[[#This Row],[discounted_price]]*Table2[[#This Row],[actual_price]]</f>
        <v>5236889</v>
      </c>
      <c r="J155" s="1">
        <v>0.38</v>
      </c>
      <c r="K1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55" s="1" t="str">
        <f>IF(Table2[[#This Row],[discount_percentage]]&gt;=50%,"yes","no")</f>
        <v>no</v>
      </c>
      <c r="M155">
        <v>4.3</v>
      </c>
      <c r="N155" s="4">
        <v>20342</v>
      </c>
      <c r="O155" s="4">
        <f>Table2[[#This Row],[rating]]+(Table2[[#This Row],[rating_count]]/1000)</f>
        <v>24.641999999999999</v>
      </c>
      <c r="P155" t="s">
        <v>13738</v>
      </c>
      <c r="Q155" t="s">
        <v>6858</v>
      </c>
      <c r="R155" t="s">
        <v>6859</v>
      </c>
      <c r="S155" t="s">
        <v>6860</v>
      </c>
      <c r="T155" t="s">
        <v>6861</v>
      </c>
      <c r="U155" t="s">
        <v>6862</v>
      </c>
      <c r="V155" t="s">
        <v>6863</v>
      </c>
      <c r="W155" t="s">
        <v>6864</v>
      </c>
    </row>
    <row r="156" spans="1:23" hidden="1">
      <c r="A156" t="s">
        <v>6658</v>
      </c>
      <c r="B156" t="s">
        <v>15008</v>
      </c>
      <c r="C156" t="s">
        <v>16141</v>
      </c>
      <c r="D156" t="str">
        <f>CONCATENATE(Table2[[#This Row],[Product Name Summarized]]&amp; "…")</f>
        <v>Gizga Essentials Portable…</v>
      </c>
      <c r="E156" t="s">
        <v>15582</v>
      </c>
      <c r="F156">
        <v>149</v>
      </c>
      <c r="G156" t="str">
        <f>IF(Table2[[#This Row],[discounted_price]]&lt;200,"&lt;₹200",IF(Table2[[#This Row],[discounted_price]]&lt;=500, "₹200-₹500","&gt;₹500"))</f>
        <v>&lt;₹200</v>
      </c>
      <c r="H156">
        <v>499</v>
      </c>
      <c r="I156" s="2">
        <f>Table2[[#This Row],[discounted_price]]*Table2[[#This Row],[actual_price]]</f>
        <v>74351</v>
      </c>
      <c r="J156" s="1">
        <v>0.7</v>
      </c>
      <c r="K1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56" s="1" t="str">
        <f>IF(Table2[[#This Row],[discount_percentage]]&gt;=50%,"yes","no")</f>
        <v>yes</v>
      </c>
      <c r="M156">
        <v>4.0999999999999996</v>
      </c>
      <c r="N156" s="4">
        <v>25607</v>
      </c>
      <c r="O156" s="4">
        <f>Table2[[#This Row],[rating]]+(Table2[[#This Row],[rating_count]]/1000)</f>
        <v>29.707000000000001</v>
      </c>
      <c r="P156" t="s">
        <v>13720</v>
      </c>
      <c r="Q156" t="s">
        <v>6662</v>
      </c>
      <c r="R156" t="s">
        <v>6663</v>
      </c>
      <c r="S156" t="s">
        <v>6664</v>
      </c>
      <c r="T156" t="s">
        <v>6665</v>
      </c>
      <c r="U156" t="s">
        <v>6666</v>
      </c>
      <c r="V156" t="s">
        <v>6667</v>
      </c>
      <c r="W156" t="s">
        <v>6668</v>
      </c>
    </row>
    <row r="157" spans="1:23" hidden="1">
      <c r="A157" t="s">
        <v>12884</v>
      </c>
      <c r="B157" t="s">
        <v>15569</v>
      </c>
      <c r="C157" t="s">
        <v>16703</v>
      </c>
      <c r="D157" t="str">
        <f>CONCATENATE(Table2[[#This Row],[Product Name Summarized]]&amp; "…")</f>
        <v>Bajaj Hm-01 Powerful…</v>
      </c>
      <c r="E157" t="s">
        <v>15586</v>
      </c>
      <c r="F157" s="2">
        <v>1499</v>
      </c>
      <c r="G157" s="2" t="str">
        <f>IF(Table2[[#This Row],[discounted_price]]&lt;200,"&lt;₹200",IF(Table2[[#This Row],[discounted_price]]&lt;=500, "₹200-₹500","&gt;₹500"))</f>
        <v>&gt;₹500</v>
      </c>
      <c r="H157" s="2">
        <v>2199</v>
      </c>
      <c r="I157" s="2">
        <f>Table2[[#This Row],[discounted_price]]*Table2[[#This Row],[actual_price]]</f>
        <v>3296301</v>
      </c>
      <c r="J157" s="1">
        <v>0.32</v>
      </c>
      <c r="K1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57" s="1" t="str">
        <f>IF(Table2[[#This Row],[discount_percentage]]&gt;=50%,"yes","no")</f>
        <v>no</v>
      </c>
      <c r="M157">
        <v>4.4000000000000004</v>
      </c>
      <c r="N157" s="4">
        <v>6531</v>
      </c>
      <c r="O157" s="4">
        <f>Table2[[#This Row],[rating]]+(Table2[[#This Row],[rating_count]]/1000)</f>
        <v>10.931000000000001</v>
      </c>
      <c r="P157" t="s">
        <v>14312</v>
      </c>
      <c r="Q157" t="s">
        <v>12887</v>
      </c>
      <c r="R157" t="s">
        <v>12888</v>
      </c>
      <c r="S157" t="s">
        <v>12889</v>
      </c>
      <c r="T157" t="s">
        <v>12890</v>
      </c>
      <c r="U157" t="s">
        <v>12891</v>
      </c>
      <c r="V157" t="s">
        <v>12892</v>
      </c>
      <c r="W157" t="s">
        <v>12893</v>
      </c>
    </row>
    <row r="158" spans="1:23" hidden="1">
      <c r="A158" t="s">
        <v>9663</v>
      </c>
      <c r="B158" t="s">
        <v>15276</v>
      </c>
      <c r="C158" t="s">
        <v>16402</v>
      </c>
      <c r="D158" t="str">
        <f>CONCATENATE(Table2[[#This Row],[Product Name Summarized]]&amp; "…")</f>
        <v>Preethi Blue Leaf…</v>
      </c>
      <c r="E158" t="s">
        <v>15586</v>
      </c>
      <c r="F158" s="2">
        <v>3599</v>
      </c>
      <c r="G158" s="2" t="str">
        <f>IF(Table2[[#This Row],[discounted_price]]&lt;200,"&lt;₹200",IF(Table2[[#This Row],[discounted_price]]&lt;=500, "₹200-₹500","&gt;₹500"))</f>
        <v>&gt;₹500</v>
      </c>
      <c r="H158" s="2">
        <v>9455</v>
      </c>
      <c r="I158" s="2">
        <f>Table2[[#This Row],[discounted_price]]*Table2[[#This Row],[actual_price]]</f>
        <v>34028545</v>
      </c>
      <c r="J158" s="1">
        <v>0.62</v>
      </c>
      <c r="K1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58" s="1" t="str">
        <f>IF(Table2[[#This Row],[discount_percentage]]&gt;=50%,"yes","no")</f>
        <v>yes</v>
      </c>
      <c r="M158">
        <v>4.0999999999999996</v>
      </c>
      <c r="N158" s="4">
        <v>11828</v>
      </c>
      <c r="O158" s="4">
        <f>Table2[[#This Row],[rating]]+(Table2[[#This Row],[rating_count]]/1000)</f>
        <v>15.927999999999999</v>
      </c>
      <c r="P158" t="s">
        <v>14006</v>
      </c>
      <c r="Q158" t="s">
        <v>9666</v>
      </c>
      <c r="R158" t="s">
        <v>9667</v>
      </c>
      <c r="S158" t="s">
        <v>9668</v>
      </c>
      <c r="T158" t="s">
        <v>9669</v>
      </c>
      <c r="U158" t="s">
        <v>9670</v>
      </c>
      <c r="V158" t="s">
        <v>9671</v>
      </c>
      <c r="W158" t="s">
        <v>9672</v>
      </c>
    </row>
    <row r="159" spans="1:23" hidden="1">
      <c r="A159" t="s">
        <v>11576</v>
      </c>
      <c r="B159" t="s">
        <v>15447</v>
      </c>
      <c r="C159" t="s">
        <v>16578</v>
      </c>
      <c r="D159" t="str">
        <f>CONCATENATE(Table2[[#This Row],[Product Name Summarized]]&amp; "…")</f>
        <v>Ao Smith Hse-Vas-X-015…</v>
      </c>
      <c r="E159" t="s">
        <v>15586</v>
      </c>
      <c r="F159" s="2">
        <v>7349</v>
      </c>
      <c r="G159" s="2" t="str">
        <f>IF(Table2[[#This Row],[discounted_price]]&lt;200,"&lt;₹200",IF(Table2[[#This Row],[discounted_price]]&lt;=500, "₹200-₹500","&gt;₹500"))</f>
        <v>&gt;₹500</v>
      </c>
      <c r="H159" s="2">
        <v>10900</v>
      </c>
      <c r="I159" s="2">
        <f>Table2[[#This Row],[discounted_price]]*Table2[[#This Row],[actual_price]]</f>
        <v>80104100</v>
      </c>
      <c r="J159" s="1">
        <v>0.33</v>
      </c>
      <c r="K1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59" s="1" t="str">
        <f>IF(Table2[[#This Row],[discount_percentage]]&gt;=50%,"yes","no")</f>
        <v>no</v>
      </c>
      <c r="M159">
        <v>4.2</v>
      </c>
      <c r="N159" s="4">
        <v>11957</v>
      </c>
      <c r="O159" s="4">
        <f>Table2[[#This Row],[rating]]+(Table2[[#This Row],[rating_count]]/1000)</f>
        <v>16.157</v>
      </c>
      <c r="P159" t="s">
        <v>14187</v>
      </c>
      <c r="Q159" t="s">
        <v>11579</v>
      </c>
      <c r="R159" t="s">
        <v>11580</v>
      </c>
      <c r="S159" t="s">
        <v>11581</v>
      </c>
      <c r="T159" t="s">
        <v>11582</v>
      </c>
      <c r="U159" t="s">
        <v>11583</v>
      </c>
      <c r="V159" t="s">
        <v>11584</v>
      </c>
      <c r="W159" t="s">
        <v>11585</v>
      </c>
    </row>
    <row r="160" spans="1:23">
      <c r="A160" t="s">
        <v>12552</v>
      </c>
      <c r="B160" t="s">
        <v>15538</v>
      </c>
      <c r="C160" t="s">
        <v>16673</v>
      </c>
      <c r="D160" t="str">
        <f>CONCATENATE(Table2[[#This Row],[Product Name Summarized]]&amp; "…")</f>
        <v>Libra Roti Maker…</v>
      </c>
      <c r="E160" t="s">
        <v>15586</v>
      </c>
      <c r="F160" s="2">
        <v>1999</v>
      </c>
      <c r="G160" s="2" t="str">
        <f>IF(Table2[[#This Row],[discounted_price]]&lt;200,"&lt;₹200",IF(Table2[[#This Row],[discounted_price]]&lt;=500, "₹200-₹500","&gt;₹500"))</f>
        <v>&gt;₹500</v>
      </c>
      <c r="H160" s="2">
        <v>2999</v>
      </c>
      <c r="I160" s="2">
        <f>Table2[[#This Row],[discounted_price]]*Table2[[#This Row],[actual_price]]</f>
        <v>5995001</v>
      </c>
      <c r="J160" s="1">
        <v>0.33</v>
      </c>
      <c r="K1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60" s="1" t="str">
        <f>IF(Table2[[#This Row],[discount_percentage]]&gt;=50%,"yes","no")</f>
        <v>no</v>
      </c>
      <c r="M160">
        <v>4.4000000000000004</v>
      </c>
      <c r="N160" s="4">
        <v>388</v>
      </c>
      <c r="O160" s="4">
        <f>Table2[[#This Row],[rating]]+(Table2[[#This Row],[rating_count]]/1000)</f>
        <v>4.7880000000000003</v>
      </c>
      <c r="P160" t="s">
        <v>14281</v>
      </c>
      <c r="Q160" t="s">
        <v>12556</v>
      </c>
      <c r="R160" t="s">
        <v>12557</v>
      </c>
      <c r="S160" t="s">
        <v>12558</v>
      </c>
      <c r="T160" t="s">
        <v>12559</v>
      </c>
      <c r="U160" t="s">
        <v>12560</v>
      </c>
      <c r="V160" t="s">
        <v>12561</v>
      </c>
      <c r="W160" t="s">
        <v>12562</v>
      </c>
    </row>
    <row r="161" spans="1:23" hidden="1">
      <c r="A161" t="s">
        <v>8697</v>
      </c>
      <c r="B161" t="s">
        <v>15191</v>
      </c>
      <c r="C161" t="s">
        <v>16314</v>
      </c>
      <c r="D161" t="str">
        <f>CONCATENATE(Table2[[#This Row],[Product Name Summarized]]&amp; "…")</f>
        <v>Bajaj Dx-6 1000W…</v>
      </c>
      <c r="E161" t="s">
        <v>15586</v>
      </c>
      <c r="F161">
        <v>625</v>
      </c>
      <c r="G161" t="str">
        <f>IF(Table2[[#This Row],[discounted_price]]&lt;200,"&lt;₹200",IF(Table2[[#This Row],[discounted_price]]&lt;=500, "₹200-₹500","&gt;₹500"))</f>
        <v>&gt;₹500</v>
      </c>
      <c r="H161" s="2">
        <v>1400</v>
      </c>
      <c r="I161" s="2">
        <f>Table2[[#This Row],[discounted_price]]*Table2[[#This Row],[actual_price]]</f>
        <v>875000</v>
      </c>
      <c r="J161" s="1">
        <v>0.55000000000000004</v>
      </c>
      <c r="K1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61" s="1" t="str">
        <f>IF(Table2[[#This Row],[discount_percentage]]&gt;=50%,"yes","no")</f>
        <v>yes</v>
      </c>
      <c r="M161">
        <v>4.2</v>
      </c>
      <c r="N161" s="4">
        <v>23316</v>
      </c>
      <c r="O161" s="4">
        <f>Table2[[#This Row],[rating]]+(Table2[[#This Row],[rating_count]]/1000)</f>
        <v>27.515999999999998</v>
      </c>
      <c r="P161" t="s">
        <v>13912</v>
      </c>
      <c r="Q161" t="s">
        <v>8701</v>
      </c>
      <c r="R161" t="s">
        <v>8702</v>
      </c>
      <c r="S161" t="s">
        <v>8703</v>
      </c>
      <c r="T161" t="s">
        <v>8704</v>
      </c>
      <c r="U161" t="s">
        <v>8705</v>
      </c>
      <c r="V161" t="s">
        <v>8706</v>
      </c>
      <c r="W161" t="s">
        <v>8707</v>
      </c>
    </row>
    <row r="162" spans="1:23" hidden="1">
      <c r="A162" t="s">
        <v>8792</v>
      </c>
      <c r="B162" t="s">
        <v>15199</v>
      </c>
      <c r="C162" t="s">
        <v>16323</v>
      </c>
      <c r="D162" t="str">
        <f>CONCATENATE(Table2[[#This Row],[Product Name Summarized]]&amp; "…")</f>
        <v>Bajaj Majesty Dx-11…</v>
      </c>
      <c r="E162" t="s">
        <v>15586</v>
      </c>
      <c r="F162">
        <v>599</v>
      </c>
      <c r="G162" t="str">
        <f>IF(Table2[[#This Row],[discounted_price]]&lt;200,"&lt;₹200",IF(Table2[[#This Row],[discounted_price]]&lt;=500, "₹200-₹500","&gt;₹500"))</f>
        <v>&gt;₹500</v>
      </c>
      <c r="H162">
        <v>785</v>
      </c>
      <c r="I162" s="2">
        <f>Table2[[#This Row],[discounted_price]]*Table2[[#This Row],[actual_price]]</f>
        <v>470215</v>
      </c>
      <c r="J162" s="1">
        <v>0.24</v>
      </c>
      <c r="K1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62" s="1" t="str">
        <f>IF(Table2[[#This Row],[discount_percentage]]&gt;=50%,"yes","no")</f>
        <v>no</v>
      </c>
      <c r="M162">
        <v>4.2</v>
      </c>
      <c r="N162" s="4">
        <v>24247</v>
      </c>
      <c r="O162" s="4">
        <f>Table2[[#This Row],[rating]]+(Table2[[#This Row],[rating_count]]/1000)</f>
        <v>28.446999999999999</v>
      </c>
      <c r="P162" t="s">
        <v>13921</v>
      </c>
      <c r="Q162" t="s">
        <v>8795</v>
      </c>
      <c r="R162" t="s">
        <v>8796</v>
      </c>
      <c r="S162" t="s">
        <v>8797</v>
      </c>
      <c r="T162" t="s">
        <v>8798</v>
      </c>
      <c r="U162" t="s">
        <v>8799</v>
      </c>
      <c r="V162" t="s">
        <v>8800</v>
      </c>
      <c r="W162" t="s">
        <v>8801</v>
      </c>
    </row>
    <row r="163" spans="1:23" hidden="1">
      <c r="A163" t="s">
        <v>12593</v>
      </c>
      <c r="B163" t="s">
        <v>15542</v>
      </c>
      <c r="C163" t="s">
        <v>16677</v>
      </c>
      <c r="D163" t="str">
        <f>CONCATENATE(Table2[[#This Row],[Product Name Summarized]]&amp; "…")</f>
        <v>Monitor Ac Stand/Heavy…</v>
      </c>
      <c r="E163" t="s">
        <v>15586</v>
      </c>
      <c r="F163">
        <v>699</v>
      </c>
      <c r="G163" t="str">
        <f>IF(Table2[[#This Row],[discounted_price]]&lt;200,"&lt;₹200",IF(Table2[[#This Row],[discounted_price]]&lt;=500, "₹200-₹500","&gt;₹500"))</f>
        <v>&gt;₹500</v>
      </c>
      <c r="H163" s="2">
        <v>1690</v>
      </c>
      <c r="I163" s="2">
        <f>Table2[[#This Row],[discounted_price]]*Table2[[#This Row],[actual_price]]</f>
        <v>1181310</v>
      </c>
      <c r="J163" s="1">
        <v>0.59</v>
      </c>
      <c r="K1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63" s="1" t="str">
        <f>IF(Table2[[#This Row],[discount_percentage]]&gt;=50%,"yes","no")</f>
        <v>yes</v>
      </c>
      <c r="M163">
        <v>4.0999999999999996</v>
      </c>
      <c r="N163" s="4">
        <v>3524</v>
      </c>
      <c r="O163" s="4">
        <f>Table2[[#This Row],[rating]]+(Table2[[#This Row],[rating_count]]/1000)</f>
        <v>7.6239999999999997</v>
      </c>
      <c r="P163" t="s">
        <v>14285</v>
      </c>
      <c r="Q163" t="s">
        <v>12597</v>
      </c>
      <c r="R163" t="s">
        <v>12598</v>
      </c>
      <c r="S163" t="s">
        <v>12599</v>
      </c>
      <c r="T163" t="s">
        <v>12600</v>
      </c>
      <c r="U163" t="s">
        <v>12601</v>
      </c>
      <c r="V163" t="s">
        <v>12602</v>
      </c>
      <c r="W163" t="s">
        <v>12603</v>
      </c>
    </row>
    <row r="164" spans="1:23" hidden="1">
      <c r="A164" t="s">
        <v>1171</v>
      </c>
      <c r="B164" t="s">
        <v>14443</v>
      </c>
      <c r="C164" t="s">
        <v>15700</v>
      </c>
      <c r="D164" t="str">
        <f>CONCATENATE(Table2[[#This Row],[Product Name Summarized]]&amp; "…")</f>
        <v>Amazonbasics 3.5Mm To…</v>
      </c>
      <c r="E164" t="s">
        <v>15583</v>
      </c>
      <c r="F164">
        <v>489</v>
      </c>
      <c r="G164" t="str">
        <f>IF(Table2[[#This Row],[discounted_price]]&lt;200,"&lt;₹200",IF(Table2[[#This Row],[discounted_price]]&lt;=500, "₹200-₹500","&gt;₹500"))</f>
        <v>₹200-₹500</v>
      </c>
      <c r="H164" s="2">
        <v>1200</v>
      </c>
      <c r="I164" s="2">
        <f>Table2[[#This Row],[discounted_price]]*Table2[[#This Row],[actual_price]]</f>
        <v>586800</v>
      </c>
      <c r="J164" s="1">
        <v>0.59</v>
      </c>
      <c r="K1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64" s="1" t="str">
        <f>IF(Table2[[#This Row],[discount_percentage]]&gt;=50%,"yes","no")</f>
        <v>yes</v>
      </c>
      <c r="M164">
        <v>4.4000000000000004</v>
      </c>
      <c r="N164" s="4">
        <v>69538</v>
      </c>
      <c r="O164" s="4">
        <f>Table2[[#This Row],[rating]]+(Table2[[#This Row],[rating_count]]/1000)</f>
        <v>73.938000000000002</v>
      </c>
      <c r="P164" t="s">
        <v>13190</v>
      </c>
      <c r="Q164" t="s">
        <v>1175</v>
      </c>
      <c r="R164" t="s">
        <v>1176</v>
      </c>
      <c r="S164" t="s">
        <v>1177</v>
      </c>
      <c r="T164" t="s">
        <v>1178</v>
      </c>
      <c r="U164" t="s">
        <v>1179</v>
      </c>
      <c r="V164" t="s">
        <v>1180</v>
      </c>
      <c r="W164" t="s">
        <v>1181</v>
      </c>
    </row>
    <row r="165" spans="1:23" hidden="1">
      <c r="A165" t="s">
        <v>1141</v>
      </c>
      <c r="B165" t="s">
        <v>14440</v>
      </c>
      <c r="C165" t="s">
        <v>15697</v>
      </c>
      <c r="D165" t="str">
        <f>CONCATENATE(Table2[[#This Row],[Product Name Summarized]]&amp; "…")</f>
        <v>Amazonbasics 3 Feet…</v>
      </c>
      <c r="E165" t="s">
        <v>15583</v>
      </c>
      <c r="F165">
        <v>229</v>
      </c>
      <c r="G165" t="str">
        <f>IF(Table2[[#This Row],[discounted_price]]&lt;200,"&lt;₹200",IF(Table2[[#This Row],[discounted_price]]&lt;=500, "₹200-₹500","&gt;₹500"))</f>
        <v>₹200-₹500</v>
      </c>
      <c r="H165">
        <v>595</v>
      </c>
      <c r="I165" s="2">
        <f>Table2[[#This Row],[discounted_price]]*Table2[[#This Row],[actual_price]]</f>
        <v>136255</v>
      </c>
      <c r="J165" s="1">
        <v>0.62</v>
      </c>
      <c r="K1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65" s="1" t="str">
        <f>IF(Table2[[#This Row],[discount_percentage]]&gt;=50%,"yes","no")</f>
        <v>yes</v>
      </c>
      <c r="M165">
        <v>4.3</v>
      </c>
      <c r="N165" s="4">
        <v>12835</v>
      </c>
      <c r="O165" s="4">
        <f>Table2[[#This Row],[rating]]+(Table2[[#This Row],[rating_count]]/1000)</f>
        <v>17.135000000000002</v>
      </c>
      <c r="P165" t="s">
        <v>13187</v>
      </c>
      <c r="Q165" t="s">
        <v>1144</v>
      </c>
      <c r="R165" t="s">
        <v>1145</v>
      </c>
      <c r="S165" t="s">
        <v>1146</v>
      </c>
      <c r="T165" t="s">
        <v>1147</v>
      </c>
      <c r="U165" t="s">
        <v>1148</v>
      </c>
      <c r="V165" t="s">
        <v>1149</v>
      </c>
      <c r="W165" t="s">
        <v>1150</v>
      </c>
    </row>
    <row r="166" spans="1:23" hidden="1">
      <c r="A166" t="s">
        <v>2289</v>
      </c>
      <c r="B166" t="s">
        <v>14569</v>
      </c>
      <c r="C166" t="s">
        <v>15785</v>
      </c>
      <c r="D166" t="str">
        <f>CONCATENATE(Table2[[#This Row],[Product Name Summarized]]&amp; "…")</f>
        <v>Amazonbasics - High-Speed…</v>
      </c>
      <c r="E166" t="s">
        <v>15583</v>
      </c>
      <c r="F166">
        <v>299</v>
      </c>
      <c r="G166" t="str">
        <f>IF(Table2[[#This Row],[discounted_price]]&lt;200,"&lt;₹200",IF(Table2[[#This Row],[discounted_price]]&lt;=500, "₹200-₹500","&gt;₹500"))</f>
        <v>₹200-₹500</v>
      </c>
      <c r="H166">
        <v>700</v>
      </c>
      <c r="I166" s="2">
        <f>Table2[[#This Row],[discounted_price]]*Table2[[#This Row],[actual_price]]</f>
        <v>209300</v>
      </c>
      <c r="J166" s="1">
        <v>0.56999999999999995</v>
      </c>
      <c r="K1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66" s="1" t="str">
        <f>IF(Table2[[#This Row],[discount_percentage]]&gt;=50%,"yes","no")</f>
        <v>yes</v>
      </c>
      <c r="M166">
        <v>4.4000000000000004</v>
      </c>
      <c r="N166" s="4">
        <v>8714</v>
      </c>
      <c r="O166" s="4">
        <f>Table2[[#This Row],[rating]]+(Table2[[#This Row],[rating_count]]/1000)</f>
        <v>13.114000000000001</v>
      </c>
      <c r="P166" t="s">
        <v>13302</v>
      </c>
      <c r="Q166" t="s">
        <v>2292</v>
      </c>
      <c r="R166" t="s">
        <v>2293</v>
      </c>
      <c r="S166" t="s">
        <v>2294</v>
      </c>
      <c r="T166" t="s">
        <v>2295</v>
      </c>
      <c r="U166" t="s">
        <v>2296</v>
      </c>
      <c r="V166" t="s">
        <v>2297</v>
      </c>
      <c r="W166" t="s">
        <v>2298</v>
      </c>
    </row>
    <row r="167" spans="1:23" hidden="1">
      <c r="A167" t="s">
        <v>3064</v>
      </c>
      <c r="B167" t="s">
        <v>14650</v>
      </c>
      <c r="C167" t="s">
        <v>15847</v>
      </c>
      <c r="D167" t="str">
        <f>CONCATENATE(Table2[[#This Row],[Product Name Summarized]]&amp; "…")</f>
        <v>Jbl C100Si Wired…</v>
      </c>
      <c r="E167" t="s">
        <v>15583</v>
      </c>
      <c r="F167">
        <v>599</v>
      </c>
      <c r="G167" t="str">
        <f>IF(Table2[[#This Row],[discounted_price]]&lt;200,"&lt;₹200",IF(Table2[[#This Row],[discounted_price]]&lt;=500, "₹200-₹500","&gt;₹500"))</f>
        <v>&gt;₹500</v>
      </c>
      <c r="H167">
        <v>999</v>
      </c>
      <c r="I167" s="2">
        <f>Table2[[#This Row],[discounted_price]]*Table2[[#This Row],[actual_price]]</f>
        <v>598401</v>
      </c>
      <c r="J167" s="1">
        <v>0.4</v>
      </c>
      <c r="K1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67" s="1" t="str">
        <f>IF(Table2[[#This Row],[discount_percentage]]&gt;=50%,"yes","no")</f>
        <v>no</v>
      </c>
      <c r="M167">
        <v>4.0999999999999996</v>
      </c>
      <c r="N167" s="4">
        <v>192590</v>
      </c>
      <c r="O167" s="4">
        <f>Table2[[#This Row],[rating]]+(Table2[[#This Row],[rating_count]]/1000)</f>
        <v>196.69</v>
      </c>
      <c r="P167" t="s">
        <v>13382</v>
      </c>
      <c r="Q167" t="s">
        <v>3068</v>
      </c>
      <c r="R167" t="s">
        <v>3069</v>
      </c>
      <c r="S167" t="s">
        <v>3070</v>
      </c>
      <c r="T167" t="s">
        <v>3071</v>
      </c>
      <c r="U167" t="s">
        <v>3072</v>
      </c>
      <c r="V167" t="s">
        <v>3073</v>
      </c>
      <c r="W167" t="s">
        <v>3074</v>
      </c>
    </row>
    <row r="168" spans="1:23" hidden="1">
      <c r="A168" t="s">
        <v>3064</v>
      </c>
      <c r="B168" t="s">
        <v>14650</v>
      </c>
      <c r="C168" t="s">
        <v>15847</v>
      </c>
      <c r="D168" t="str">
        <f>CONCATENATE(Table2[[#This Row],[Product Name Summarized]]&amp; "…")</f>
        <v>Jbl C100Si Wired…</v>
      </c>
      <c r="E168" t="s">
        <v>15583</v>
      </c>
      <c r="F168">
        <v>599</v>
      </c>
      <c r="G168" t="str">
        <f>IF(Table2[[#This Row],[discounted_price]]&lt;200,"&lt;₹200",IF(Table2[[#This Row],[discounted_price]]&lt;=500, "₹200-₹500","&gt;₹500"))</f>
        <v>&gt;₹500</v>
      </c>
      <c r="H168">
        <v>999</v>
      </c>
      <c r="I168" s="2">
        <f>Table2[[#This Row],[discounted_price]]*Table2[[#This Row],[actual_price]]</f>
        <v>598401</v>
      </c>
      <c r="J168" s="1">
        <v>0.4</v>
      </c>
      <c r="K1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68" s="1" t="str">
        <f>IF(Table2[[#This Row],[discount_percentage]]&gt;=50%,"yes","no")</f>
        <v>no</v>
      </c>
      <c r="M168">
        <v>4.0999999999999996</v>
      </c>
      <c r="N168" s="4">
        <v>192587</v>
      </c>
      <c r="O168" s="4">
        <f>Table2[[#This Row],[rating]]+(Table2[[#This Row],[rating_count]]/1000)</f>
        <v>196.68699999999998</v>
      </c>
      <c r="P168" t="s">
        <v>13382</v>
      </c>
      <c r="Q168" t="s">
        <v>3068</v>
      </c>
      <c r="R168" t="s">
        <v>3069</v>
      </c>
      <c r="S168" t="s">
        <v>3070</v>
      </c>
      <c r="T168" t="s">
        <v>3071</v>
      </c>
      <c r="U168" t="s">
        <v>3072</v>
      </c>
      <c r="V168" t="s">
        <v>4920</v>
      </c>
      <c r="W168" t="s">
        <v>4921</v>
      </c>
    </row>
    <row r="169" spans="1:23" hidden="1">
      <c r="A169" t="s">
        <v>4004</v>
      </c>
      <c r="B169" t="s">
        <v>14754</v>
      </c>
      <c r="C169" t="s">
        <v>15847</v>
      </c>
      <c r="D169" t="str">
        <f>CONCATENATE(Table2[[#This Row],[Product Name Summarized]]&amp; "…")</f>
        <v>Jbl C100Si Wired…</v>
      </c>
      <c r="E169" t="s">
        <v>15583</v>
      </c>
      <c r="F169">
        <v>599</v>
      </c>
      <c r="G169" t="str">
        <f>IF(Table2[[#This Row],[discounted_price]]&lt;200,"&lt;₹200",IF(Table2[[#This Row],[discounted_price]]&lt;=500, "₹200-₹500","&gt;₹500"))</f>
        <v>&gt;₹500</v>
      </c>
      <c r="H169" s="2">
        <v>1299</v>
      </c>
      <c r="I169" s="2">
        <f>Table2[[#This Row],[discounted_price]]*Table2[[#This Row],[actual_price]]</f>
        <v>778101</v>
      </c>
      <c r="J169" s="1">
        <v>0.54</v>
      </c>
      <c r="K1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69" s="1" t="str">
        <f>IF(Table2[[#This Row],[discount_percentage]]&gt;=50%,"yes","no")</f>
        <v>yes</v>
      </c>
      <c r="M169">
        <v>4.0999999999999996</v>
      </c>
      <c r="N169" s="4">
        <v>192589</v>
      </c>
      <c r="O169" s="4">
        <f>Table2[[#This Row],[rating]]+(Table2[[#This Row],[rating_count]]/1000)</f>
        <v>196.68899999999999</v>
      </c>
      <c r="P169" t="s">
        <v>13469</v>
      </c>
      <c r="Q169" t="s">
        <v>3068</v>
      </c>
      <c r="R169" t="s">
        <v>3069</v>
      </c>
      <c r="S169" t="s">
        <v>3070</v>
      </c>
      <c r="T169" t="s">
        <v>3071</v>
      </c>
      <c r="U169" t="s">
        <v>3072</v>
      </c>
      <c r="V169" t="s">
        <v>4007</v>
      </c>
      <c r="W169" t="s">
        <v>4008</v>
      </c>
    </row>
    <row r="170" spans="1:23" hidden="1">
      <c r="A170" t="s">
        <v>6937</v>
      </c>
      <c r="B170" t="s">
        <v>15034</v>
      </c>
      <c r="C170" t="s">
        <v>16167</v>
      </c>
      <c r="D170" t="str">
        <f>CONCATENATE(Table2[[#This Row],[Product Name Summarized]]&amp; "…")</f>
        <v>Fedus Cat6 Ethernet…</v>
      </c>
      <c r="E170" t="s">
        <v>15582</v>
      </c>
      <c r="F170">
        <v>287</v>
      </c>
      <c r="G170" t="str">
        <f>IF(Table2[[#This Row],[discounted_price]]&lt;200,"&lt;₹200",IF(Table2[[#This Row],[discounted_price]]&lt;=500, "₹200-₹500","&gt;₹500"))</f>
        <v>₹200-₹500</v>
      </c>
      <c r="H170">
        <v>499</v>
      </c>
      <c r="I170" s="2">
        <f>Table2[[#This Row],[discounted_price]]*Table2[[#This Row],[actual_price]]</f>
        <v>143213</v>
      </c>
      <c r="J170" s="1">
        <v>0.42</v>
      </c>
      <c r="K1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70" s="1" t="str">
        <f>IF(Table2[[#This Row],[discount_percentage]]&gt;=50%,"yes","no")</f>
        <v>no</v>
      </c>
      <c r="M170">
        <v>4.4000000000000004</v>
      </c>
      <c r="N170" s="4">
        <v>8076</v>
      </c>
      <c r="O170" s="4">
        <f>Table2[[#This Row],[rating]]+(Table2[[#This Row],[rating_count]]/1000)</f>
        <v>12.476000000000001</v>
      </c>
      <c r="P170" t="s">
        <v>13746</v>
      </c>
      <c r="Q170" t="s">
        <v>6940</v>
      </c>
      <c r="R170" t="s">
        <v>6941</v>
      </c>
      <c r="S170" t="s">
        <v>6942</v>
      </c>
      <c r="T170" t="s">
        <v>6943</v>
      </c>
      <c r="U170" t="s">
        <v>6944</v>
      </c>
      <c r="V170" t="s">
        <v>6945</v>
      </c>
      <c r="W170" t="s">
        <v>6946</v>
      </c>
    </row>
    <row r="171" spans="1:23" hidden="1">
      <c r="A171" t="s">
        <v>5796</v>
      </c>
      <c r="B171" t="s">
        <v>14928</v>
      </c>
      <c r="C171" t="s">
        <v>16001</v>
      </c>
      <c r="D171" t="str">
        <f>CONCATENATE(Table2[[#This Row],[Product Name Summarized]]&amp; "…")</f>
        <v>Duracell Ultra Alkaline…</v>
      </c>
      <c r="E171" t="s">
        <v>15583</v>
      </c>
      <c r="F171">
        <v>269</v>
      </c>
      <c r="G171" t="str">
        <f>IF(Table2[[#This Row],[discounted_price]]&lt;200,"&lt;₹200",IF(Table2[[#This Row],[discounted_price]]&lt;=500, "₹200-₹500","&gt;₹500"))</f>
        <v>₹200-₹500</v>
      </c>
      <c r="H171">
        <v>315</v>
      </c>
      <c r="I171" s="2">
        <f>Table2[[#This Row],[discounted_price]]*Table2[[#This Row],[actual_price]]</f>
        <v>84735</v>
      </c>
      <c r="J171" s="1">
        <v>0.15</v>
      </c>
      <c r="K1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71" s="1" t="str">
        <f>IF(Table2[[#This Row],[discount_percentage]]&gt;=50%,"yes","no")</f>
        <v>no</v>
      </c>
      <c r="M171">
        <v>4.5</v>
      </c>
      <c r="N171" s="4">
        <v>17810</v>
      </c>
      <c r="O171" s="4">
        <f>Table2[[#This Row],[rating]]+(Table2[[#This Row],[rating_count]]/1000)</f>
        <v>22.31</v>
      </c>
      <c r="P171" t="s">
        <v>13639</v>
      </c>
      <c r="Q171" t="s">
        <v>5799</v>
      </c>
      <c r="R171" t="s">
        <v>5800</v>
      </c>
      <c r="S171" t="s">
        <v>5801</v>
      </c>
      <c r="T171" t="s">
        <v>5802</v>
      </c>
      <c r="U171" t="s">
        <v>5803</v>
      </c>
      <c r="V171" t="s">
        <v>5804</v>
      </c>
      <c r="W171" t="s">
        <v>5805</v>
      </c>
    </row>
    <row r="172" spans="1:23" hidden="1">
      <c r="A172" t="s">
        <v>7701</v>
      </c>
      <c r="B172" t="s">
        <v>15103</v>
      </c>
      <c r="C172" t="s">
        <v>16230</v>
      </c>
      <c r="D172" t="str">
        <f>CONCATENATE(Table2[[#This Row],[Product Name Summarized]]&amp; "…")</f>
        <v>Canon Pixma Mg2577S…</v>
      </c>
      <c r="E172" t="s">
        <v>15582</v>
      </c>
      <c r="F172" s="2">
        <v>3498</v>
      </c>
      <c r="G172" s="2" t="str">
        <f>IF(Table2[[#This Row],[discounted_price]]&lt;200,"&lt;₹200",IF(Table2[[#This Row],[discounted_price]]&lt;=500, "₹200-₹500","&gt;₹500"))</f>
        <v>&gt;₹500</v>
      </c>
      <c r="H172" s="2">
        <v>3875</v>
      </c>
      <c r="I172" s="2">
        <f>Table2[[#This Row],[discounted_price]]*Table2[[#This Row],[actual_price]]</f>
        <v>13554750</v>
      </c>
      <c r="J172" s="1">
        <v>0.1</v>
      </c>
      <c r="K1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72" s="1" t="str">
        <f>IF(Table2[[#This Row],[discount_percentage]]&gt;=50%,"yes","no")</f>
        <v>no</v>
      </c>
      <c r="M172">
        <v>3.4</v>
      </c>
      <c r="N172" s="4">
        <v>12185</v>
      </c>
      <c r="O172" s="4">
        <f>Table2[[#This Row],[rating]]+(Table2[[#This Row],[rating_count]]/1000)</f>
        <v>15.585000000000001</v>
      </c>
      <c r="P172" t="s">
        <v>13818</v>
      </c>
      <c r="Q172" t="s">
        <v>7705</v>
      </c>
      <c r="R172" t="s">
        <v>7706</v>
      </c>
      <c r="S172" t="s">
        <v>7707</v>
      </c>
      <c r="T172" t="s">
        <v>7708</v>
      </c>
      <c r="U172" t="s">
        <v>7709</v>
      </c>
      <c r="V172" t="s">
        <v>7710</v>
      </c>
      <c r="W172" t="s">
        <v>7711</v>
      </c>
    </row>
    <row r="173" spans="1:23" hidden="1">
      <c r="A173" t="s">
        <v>9090</v>
      </c>
      <c r="B173" t="s">
        <v>15224</v>
      </c>
      <c r="C173" t="s">
        <v>16351</v>
      </c>
      <c r="D173" t="str">
        <f>CONCATENATE(Table2[[#This Row],[Product Name Summarized]]&amp; "…")</f>
        <v>Philips Gc181 Heavy…</v>
      </c>
      <c r="E173" t="s">
        <v>15586</v>
      </c>
      <c r="F173" s="2">
        <v>1321</v>
      </c>
      <c r="G173" s="2" t="str">
        <f>IF(Table2[[#This Row],[discounted_price]]&lt;200,"&lt;₹200",IF(Table2[[#This Row],[discounted_price]]&lt;=500, "₹200-₹500","&gt;₹500"))</f>
        <v>&gt;₹500</v>
      </c>
      <c r="H173" s="2">
        <v>1545</v>
      </c>
      <c r="I173" s="2">
        <f>Table2[[#This Row],[discounted_price]]*Table2[[#This Row],[actual_price]]</f>
        <v>2040945</v>
      </c>
      <c r="J173" s="1">
        <v>0.14000000000000001</v>
      </c>
      <c r="K1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73" s="1" t="str">
        <f>IF(Table2[[#This Row],[discount_percentage]]&gt;=50%,"yes","no")</f>
        <v>no</v>
      </c>
      <c r="M173">
        <v>4.3</v>
      </c>
      <c r="N173" s="4">
        <v>15453</v>
      </c>
      <c r="O173" s="4">
        <f>Table2[[#This Row],[rating]]+(Table2[[#This Row],[rating_count]]/1000)</f>
        <v>19.753</v>
      </c>
      <c r="P173" t="s">
        <v>13950</v>
      </c>
      <c r="Q173" t="s">
        <v>9093</v>
      </c>
      <c r="R173" t="s">
        <v>9094</v>
      </c>
      <c r="S173" t="s">
        <v>9095</v>
      </c>
      <c r="T173" t="s">
        <v>9096</v>
      </c>
      <c r="U173" t="s">
        <v>9097</v>
      </c>
      <c r="V173" t="s">
        <v>9098</v>
      </c>
      <c r="W173" t="s">
        <v>9099</v>
      </c>
    </row>
    <row r="174" spans="1:23" hidden="1">
      <c r="A174" t="s">
        <v>6302</v>
      </c>
      <c r="B174" t="s">
        <v>14975</v>
      </c>
      <c r="C174" t="s">
        <v>16109</v>
      </c>
      <c r="D174" t="str">
        <f>CONCATENATE(Table2[[#This Row],[Product Name Summarized]]&amp; "…")</f>
        <v>Sandisk Ultra 64…</v>
      </c>
      <c r="E174" t="s">
        <v>15582</v>
      </c>
      <c r="F174">
        <v>729</v>
      </c>
      <c r="G174" t="str">
        <f>IF(Table2[[#This Row],[discounted_price]]&lt;200,"&lt;₹200",IF(Table2[[#This Row],[discounted_price]]&lt;=500, "₹200-₹500","&gt;₹500"))</f>
        <v>&gt;₹500</v>
      </c>
      <c r="H174" s="2">
        <v>1650</v>
      </c>
      <c r="I174" s="2">
        <f>Table2[[#This Row],[discounted_price]]*Table2[[#This Row],[actual_price]]</f>
        <v>1202850</v>
      </c>
      <c r="J174" s="1">
        <v>0.56000000000000005</v>
      </c>
      <c r="K1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74" s="1" t="str">
        <f>IF(Table2[[#This Row],[discount_percentage]]&gt;=50%,"yes","no")</f>
        <v>yes</v>
      </c>
      <c r="M174">
        <v>4.3</v>
      </c>
      <c r="N174" s="4">
        <v>82356</v>
      </c>
      <c r="O174" s="4">
        <f>Table2[[#This Row],[rating]]+(Table2[[#This Row],[rating_count]]/1000)</f>
        <v>86.655999999999992</v>
      </c>
      <c r="P174" t="s">
        <v>13688</v>
      </c>
      <c r="Q174" t="s">
        <v>6305</v>
      </c>
      <c r="R174" t="s">
        <v>6306</v>
      </c>
      <c r="S174" t="s">
        <v>6307</v>
      </c>
      <c r="T174" t="s">
        <v>6308</v>
      </c>
      <c r="U174" t="s">
        <v>6309</v>
      </c>
      <c r="V174" t="s">
        <v>6310</v>
      </c>
      <c r="W174" t="s">
        <v>6311</v>
      </c>
    </row>
    <row r="175" spans="1:23" hidden="1">
      <c r="A175" t="s">
        <v>3912</v>
      </c>
      <c r="B175" t="s">
        <v>3913</v>
      </c>
      <c r="C175" t="s">
        <v>15915</v>
      </c>
      <c r="D175" t="str">
        <f>CONCATENATE(Table2[[#This Row],[Product Name Summarized]]&amp; "…")</f>
        <v>Samsung Ehs64 Ehs64Avfwecinu…</v>
      </c>
      <c r="E175" t="s">
        <v>15583</v>
      </c>
      <c r="F175">
        <v>499</v>
      </c>
      <c r="G175" t="str">
        <f>IF(Table2[[#This Row],[discounted_price]]&lt;200,"&lt;₹200",IF(Table2[[#This Row],[discounted_price]]&lt;=500, "₹200-₹500","&gt;₹500"))</f>
        <v>₹200-₹500</v>
      </c>
      <c r="H175">
        <v>499</v>
      </c>
      <c r="I175" s="2">
        <f>Table2[[#This Row],[discounted_price]]*Table2[[#This Row],[actual_price]]</f>
        <v>249001</v>
      </c>
      <c r="J175" s="1">
        <v>0</v>
      </c>
      <c r="K1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75" s="1" t="str">
        <f>IF(Table2[[#This Row],[discount_percentage]]&gt;=50%,"yes","no")</f>
        <v>no</v>
      </c>
      <c r="M175">
        <v>4.2</v>
      </c>
      <c r="N175" s="4">
        <v>31539</v>
      </c>
      <c r="O175" s="4">
        <f>Table2[[#This Row],[rating]]+(Table2[[#This Row],[rating_count]]/1000)</f>
        <v>35.739000000000004</v>
      </c>
      <c r="P175" t="s">
        <v>13461</v>
      </c>
      <c r="Q175" t="s">
        <v>3915</v>
      </c>
      <c r="R175" t="s">
        <v>3916</v>
      </c>
      <c r="S175" t="s">
        <v>3917</v>
      </c>
      <c r="T175" t="s">
        <v>3918</v>
      </c>
      <c r="U175" t="s">
        <v>3919</v>
      </c>
      <c r="V175" t="s">
        <v>3920</v>
      </c>
      <c r="W175" t="s">
        <v>3921</v>
      </c>
    </row>
    <row r="176" spans="1:23" hidden="1">
      <c r="A176" t="s">
        <v>4307</v>
      </c>
      <c r="B176" t="s">
        <v>14790</v>
      </c>
      <c r="C176" t="s">
        <v>15939</v>
      </c>
      <c r="D176" t="str">
        <f>CONCATENATE(Table2[[#This Row],[Product Name Summarized]]&amp; "…")</f>
        <v>Samsung Original Ehs64…</v>
      </c>
      <c r="E176" t="s">
        <v>15583</v>
      </c>
      <c r="F176">
        <v>949</v>
      </c>
      <c r="G176" t="str">
        <f>IF(Table2[[#This Row],[discounted_price]]&lt;200,"&lt;₹200",IF(Table2[[#This Row],[discounted_price]]&lt;=500, "₹200-₹500","&gt;₹500"))</f>
        <v>&gt;₹500</v>
      </c>
      <c r="H176">
        <v>999</v>
      </c>
      <c r="I176" s="2">
        <f>Table2[[#This Row],[discounted_price]]*Table2[[#This Row],[actual_price]]</f>
        <v>948051</v>
      </c>
      <c r="J176" s="1">
        <v>0.05</v>
      </c>
      <c r="K1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76" s="1" t="str">
        <f>IF(Table2[[#This Row],[discount_percentage]]&gt;=50%,"yes","no")</f>
        <v>no</v>
      </c>
      <c r="M176">
        <v>4.2</v>
      </c>
      <c r="N176" s="4">
        <v>31539</v>
      </c>
      <c r="O176" s="4">
        <f>Table2[[#This Row],[rating]]+(Table2[[#This Row],[rating_count]]/1000)</f>
        <v>35.739000000000004</v>
      </c>
      <c r="P176" t="s">
        <v>13500</v>
      </c>
      <c r="Q176" t="s">
        <v>3915</v>
      </c>
      <c r="R176" t="s">
        <v>3916</v>
      </c>
      <c r="S176" t="s">
        <v>3917</v>
      </c>
      <c r="T176" t="s">
        <v>3918</v>
      </c>
      <c r="U176" t="s">
        <v>3919</v>
      </c>
      <c r="V176" t="s">
        <v>4310</v>
      </c>
      <c r="W176" t="s">
        <v>4311</v>
      </c>
    </row>
    <row r="177" spans="1:23" hidden="1">
      <c r="A177" t="s">
        <v>12573</v>
      </c>
      <c r="B177" t="s">
        <v>15540</v>
      </c>
      <c r="C177" t="s">
        <v>16675</v>
      </c>
      <c r="D177" t="str">
        <f>CONCATENATE(Table2[[#This Row],[Product Name Summarized]]&amp; "…")</f>
        <v>Dynore Stainless Steel…</v>
      </c>
      <c r="E177" t="s">
        <v>15586</v>
      </c>
      <c r="F177">
        <v>184</v>
      </c>
      <c r="G177" t="str">
        <f>IF(Table2[[#This Row],[discounted_price]]&lt;200,"&lt;₹200",IF(Table2[[#This Row],[discounted_price]]&lt;=500, "₹200-₹500","&gt;₹500"))</f>
        <v>&lt;₹200</v>
      </c>
      <c r="H177">
        <v>450</v>
      </c>
      <c r="I177" s="2">
        <f>Table2[[#This Row],[discounted_price]]*Table2[[#This Row],[actual_price]]</f>
        <v>82800</v>
      </c>
      <c r="J177" s="1">
        <v>0.59</v>
      </c>
      <c r="K1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77" s="1" t="str">
        <f>IF(Table2[[#This Row],[discount_percentage]]&gt;=50%,"yes","no")</f>
        <v>yes</v>
      </c>
      <c r="M177">
        <v>4.2</v>
      </c>
      <c r="N177" s="4">
        <v>4971</v>
      </c>
      <c r="O177" s="4">
        <f>Table2[[#This Row],[rating]]+(Table2[[#This Row],[rating_count]]/1000)</f>
        <v>9.1709999999999994</v>
      </c>
      <c r="P177" t="s">
        <v>14283</v>
      </c>
      <c r="Q177" t="s">
        <v>12576</v>
      </c>
      <c r="R177" t="s">
        <v>12577</v>
      </c>
      <c r="S177" t="s">
        <v>12578</v>
      </c>
      <c r="T177" t="s">
        <v>12579</v>
      </c>
      <c r="U177" t="s">
        <v>12580</v>
      </c>
      <c r="V177" t="s">
        <v>12581</v>
      </c>
      <c r="W177" t="s">
        <v>12582</v>
      </c>
    </row>
    <row r="178" spans="1:23" hidden="1">
      <c r="A178" t="s">
        <v>4423</v>
      </c>
      <c r="B178" t="s">
        <v>14802</v>
      </c>
      <c r="C178" t="s">
        <v>15950</v>
      </c>
      <c r="D178" t="str">
        <f>CONCATENATE(Table2[[#This Row],[Product Name Summarized]]&amp; "…")</f>
        <v>Boat Rockerz 400…</v>
      </c>
      <c r="E178" t="s">
        <v>15583</v>
      </c>
      <c r="F178" s="2">
        <v>1399</v>
      </c>
      <c r="G178" s="2" t="str">
        <f>IF(Table2[[#This Row],[discounted_price]]&lt;200,"&lt;₹200",IF(Table2[[#This Row],[discounted_price]]&lt;=500, "₹200-₹500","&gt;₹500"))</f>
        <v>&gt;₹500</v>
      </c>
      <c r="H178" s="2">
        <v>2990</v>
      </c>
      <c r="I178" s="2">
        <f>Table2[[#This Row],[discounted_price]]*Table2[[#This Row],[actual_price]]</f>
        <v>4183010</v>
      </c>
      <c r="J178" s="1">
        <v>0.53</v>
      </c>
      <c r="K1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78" s="1" t="str">
        <f>IF(Table2[[#This Row],[discount_percentage]]&gt;=50%,"yes","no")</f>
        <v>yes</v>
      </c>
      <c r="M178">
        <v>4.0999999999999996</v>
      </c>
      <c r="N178" s="4">
        <v>97175</v>
      </c>
      <c r="O178" s="4">
        <f>Table2[[#This Row],[rating]]+(Table2[[#This Row],[rating_count]]/1000)</f>
        <v>101.27499999999999</v>
      </c>
      <c r="P178" t="s">
        <v>13513</v>
      </c>
      <c r="Q178" t="s">
        <v>4427</v>
      </c>
      <c r="R178" t="s">
        <v>4428</v>
      </c>
      <c r="S178" t="s">
        <v>4429</v>
      </c>
      <c r="T178" t="s">
        <v>4430</v>
      </c>
      <c r="U178" t="s">
        <v>4431</v>
      </c>
      <c r="V178" t="s">
        <v>4432</v>
      </c>
      <c r="W178" t="s">
        <v>4433</v>
      </c>
    </row>
    <row r="179" spans="1:23" hidden="1">
      <c r="A179" t="s">
        <v>4423</v>
      </c>
      <c r="B179" t="s">
        <v>14802</v>
      </c>
      <c r="C179" t="s">
        <v>15950</v>
      </c>
      <c r="D179" t="str">
        <f>CONCATENATE(Table2[[#This Row],[Product Name Summarized]]&amp; "…")</f>
        <v>Boat Rockerz 400…</v>
      </c>
      <c r="E179" t="s">
        <v>15583</v>
      </c>
      <c r="F179" s="2">
        <v>1399</v>
      </c>
      <c r="G179" s="2" t="str">
        <f>IF(Table2[[#This Row],[discounted_price]]&lt;200,"&lt;₹200",IF(Table2[[#This Row],[discounted_price]]&lt;=500, "₹200-₹500","&gt;₹500"))</f>
        <v>&gt;₹500</v>
      </c>
      <c r="H179" s="2">
        <v>2990</v>
      </c>
      <c r="I179" s="2">
        <f>Table2[[#This Row],[discounted_price]]*Table2[[#This Row],[actual_price]]</f>
        <v>4183010</v>
      </c>
      <c r="J179" s="1">
        <v>0.53</v>
      </c>
      <c r="K1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79" s="1" t="str">
        <f>IF(Table2[[#This Row],[discount_percentage]]&gt;=50%,"yes","no")</f>
        <v>yes</v>
      </c>
      <c r="M179">
        <v>4.0999999999999996</v>
      </c>
      <c r="N179" s="4">
        <v>97174</v>
      </c>
      <c r="O179" s="4">
        <f>Table2[[#This Row],[rating]]+(Table2[[#This Row],[rating_count]]/1000)</f>
        <v>101.274</v>
      </c>
      <c r="P179" t="s">
        <v>13513</v>
      </c>
      <c r="Q179" t="s">
        <v>4427</v>
      </c>
      <c r="R179" t="s">
        <v>4428</v>
      </c>
      <c r="S179" t="s">
        <v>4429</v>
      </c>
      <c r="T179" t="s">
        <v>4430</v>
      </c>
      <c r="U179" t="s">
        <v>4431</v>
      </c>
      <c r="V179" t="s">
        <v>7678</v>
      </c>
      <c r="W179" t="s">
        <v>7679</v>
      </c>
    </row>
    <row r="180" spans="1:23" hidden="1">
      <c r="A180" t="s">
        <v>8645</v>
      </c>
      <c r="B180" t="s">
        <v>15186</v>
      </c>
      <c r="C180" t="s">
        <v>16301</v>
      </c>
      <c r="D180" t="str">
        <f>CONCATENATE(Table2[[#This Row],[Product Name Summarized]]&amp; "…")</f>
        <v>Pigeon By Stovekraft…</v>
      </c>
      <c r="E180" t="s">
        <v>15586</v>
      </c>
      <c r="F180" s="2">
        <v>1699</v>
      </c>
      <c r="G180" s="2" t="str">
        <f>IF(Table2[[#This Row],[discounted_price]]&lt;200,"&lt;₹200",IF(Table2[[#This Row],[discounted_price]]&lt;=500, "₹200-₹500","&gt;₹500"))</f>
        <v>&gt;₹500</v>
      </c>
      <c r="H180" s="2">
        <v>3193</v>
      </c>
      <c r="I180" s="2">
        <f>Table2[[#This Row],[discounted_price]]*Table2[[#This Row],[actual_price]]</f>
        <v>5424907</v>
      </c>
      <c r="J180" s="1">
        <v>0.47</v>
      </c>
      <c r="K1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80" s="1" t="str">
        <f>IF(Table2[[#This Row],[discount_percentage]]&gt;=50%,"yes","no")</f>
        <v>no</v>
      </c>
      <c r="M180">
        <v>3.8</v>
      </c>
      <c r="N180" s="4">
        <v>54032</v>
      </c>
      <c r="O180" s="4">
        <f>Table2[[#This Row],[rating]]+(Table2[[#This Row],[rating_count]]/1000)</f>
        <v>57.831999999999994</v>
      </c>
      <c r="P180" t="s">
        <v>13907</v>
      </c>
      <c r="Q180" t="s">
        <v>8649</v>
      </c>
      <c r="R180" t="s">
        <v>8650</v>
      </c>
      <c r="S180" t="s">
        <v>8651</v>
      </c>
      <c r="T180" t="s">
        <v>8652</v>
      </c>
      <c r="U180" t="s">
        <v>8653</v>
      </c>
      <c r="V180" t="s">
        <v>8654</v>
      </c>
      <c r="W180" t="s">
        <v>8655</v>
      </c>
    </row>
    <row r="181" spans="1:23" hidden="1">
      <c r="A181" t="s">
        <v>652</v>
      </c>
      <c r="B181" t="s">
        <v>14390</v>
      </c>
      <c r="C181" t="s">
        <v>15654</v>
      </c>
      <c r="D181" t="str">
        <f>CONCATENATE(Table2[[#This Row],[Product Name Summarized]]&amp; "…")</f>
        <v>Amazon Basics Usb…</v>
      </c>
      <c r="E181" t="s">
        <v>15582</v>
      </c>
      <c r="F181">
        <v>219</v>
      </c>
      <c r="G181" t="str">
        <f>IF(Table2[[#This Row],[discounted_price]]&lt;200,"&lt;₹200",IF(Table2[[#This Row],[discounted_price]]&lt;=500, "₹200-₹500","&gt;₹500"))</f>
        <v>₹200-₹500</v>
      </c>
      <c r="H181">
        <v>700</v>
      </c>
      <c r="I181" s="2">
        <f>Table2[[#This Row],[discounted_price]]*Table2[[#This Row],[actual_price]]</f>
        <v>153300</v>
      </c>
      <c r="J181" s="1">
        <v>0.69</v>
      </c>
      <c r="K1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81" s="1" t="str">
        <f>IF(Table2[[#This Row],[discount_percentage]]&gt;=50%,"yes","no")</f>
        <v>yes</v>
      </c>
      <c r="M181">
        <v>4.3</v>
      </c>
      <c r="N181" s="4">
        <v>20053</v>
      </c>
      <c r="O181" s="4">
        <f>Table2[[#This Row],[rating]]+(Table2[[#This Row],[rating_count]]/1000)</f>
        <v>24.353000000000002</v>
      </c>
      <c r="P181" t="s">
        <v>13135</v>
      </c>
      <c r="Q181" t="s">
        <v>655</v>
      </c>
      <c r="R181" t="s">
        <v>656</v>
      </c>
      <c r="S181" t="s">
        <v>657</v>
      </c>
      <c r="T181" t="s">
        <v>658</v>
      </c>
      <c r="U181" t="s">
        <v>659</v>
      </c>
      <c r="V181" t="s">
        <v>660</v>
      </c>
      <c r="W181" t="s">
        <v>661</v>
      </c>
    </row>
    <row r="182" spans="1:23" hidden="1">
      <c r="A182" t="s">
        <v>652</v>
      </c>
      <c r="B182" t="s">
        <v>14390</v>
      </c>
      <c r="C182" t="s">
        <v>15654</v>
      </c>
      <c r="D182" t="str">
        <f>CONCATENATE(Table2[[#This Row],[Product Name Summarized]]&amp; "…")</f>
        <v>Amazon Basics Usb…</v>
      </c>
      <c r="E182" t="s">
        <v>15582</v>
      </c>
      <c r="F182">
        <v>219</v>
      </c>
      <c r="G182" t="str">
        <f>IF(Table2[[#This Row],[discounted_price]]&lt;200,"&lt;₹200",IF(Table2[[#This Row],[discounted_price]]&lt;=500, "₹200-₹500","&gt;₹500"))</f>
        <v>₹200-₹500</v>
      </c>
      <c r="H182">
        <v>700</v>
      </c>
      <c r="I182" s="2">
        <f>Table2[[#This Row],[discounted_price]]*Table2[[#This Row],[actual_price]]</f>
        <v>153300</v>
      </c>
      <c r="J182" s="1">
        <v>0.69</v>
      </c>
      <c r="K1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82" s="1" t="str">
        <f>IF(Table2[[#This Row],[discount_percentage]]&gt;=50%,"yes","no")</f>
        <v>yes</v>
      </c>
      <c r="M182">
        <v>4.3</v>
      </c>
      <c r="N182" s="4">
        <v>20053</v>
      </c>
      <c r="O182" s="4">
        <f>Table2[[#This Row],[rating]]+(Table2[[#This Row],[rating_count]]/1000)</f>
        <v>24.353000000000002</v>
      </c>
      <c r="P182" t="s">
        <v>13135</v>
      </c>
      <c r="Q182" t="s">
        <v>655</v>
      </c>
      <c r="R182" t="s">
        <v>656</v>
      </c>
      <c r="S182" t="s">
        <v>657</v>
      </c>
      <c r="T182" t="s">
        <v>658</v>
      </c>
      <c r="U182" t="s">
        <v>659</v>
      </c>
      <c r="V182" t="s">
        <v>660</v>
      </c>
      <c r="W182" t="s">
        <v>8152</v>
      </c>
    </row>
    <row r="183" spans="1:23" hidden="1">
      <c r="A183" t="s">
        <v>652</v>
      </c>
      <c r="B183" t="s">
        <v>14390</v>
      </c>
      <c r="C183" t="s">
        <v>15654</v>
      </c>
      <c r="D183" t="str">
        <f>CONCATENATE(Table2[[#This Row],[Product Name Summarized]]&amp; "…")</f>
        <v>Amazon Basics Usb…</v>
      </c>
      <c r="E183" t="s">
        <v>15582</v>
      </c>
      <c r="F183">
        <v>219</v>
      </c>
      <c r="G183" t="str">
        <f>IF(Table2[[#This Row],[discounted_price]]&lt;200,"&lt;₹200",IF(Table2[[#This Row],[discounted_price]]&lt;=500, "₹200-₹500","&gt;₹500"))</f>
        <v>₹200-₹500</v>
      </c>
      <c r="H183">
        <v>700</v>
      </c>
      <c r="I183" s="2">
        <f>Table2[[#This Row],[discounted_price]]*Table2[[#This Row],[actual_price]]</f>
        <v>153300</v>
      </c>
      <c r="J183" s="1">
        <v>0.69</v>
      </c>
      <c r="K1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83" s="1" t="str">
        <f>IF(Table2[[#This Row],[discount_percentage]]&gt;=50%,"yes","no")</f>
        <v>yes</v>
      </c>
      <c r="M183">
        <v>4.3</v>
      </c>
      <c r="N183" s="4">
        <v>20052</v>
      </c>
      <c r="O183" s="4">
        <f>Table2[[#This Row],[rating]]+(Table2[[#This Row],[rating_count]]/1000)</f>
        <v>24.352</v>
      </c>
      <c r="P183" t="s">
        <v>13135</v>
      </c>
      <c r="Q183" t="s">
        <v>655</v>
      </c>
      <c r="R183" t="s">
        <v>656</v>
      </c>
      <c r="S183" t="s">
        <v>657</v>
      </c>
      <c r="T183" t="s">
        <v>658</v>
      </c>
      <c r="U183" t="s">
        <v>659</v>
      </c>
      <c r="V183" t="s">
        <v>4655</v>
      </c>
      <c r="W183" t="s">
        <v>4656</v>
      </c>
    </row>
    <row r="184" spans="1:23" hidden="1">
      <c r="A184" t="s">
        <v>596</v>
      </c>
      <c r="B184" t="s">
        <v>14384</v>
      </c>
      <c r="C184" t="s">
        <v>15651</v>
      </c>
      <c r="D184" t="str">
        <f>CONCATENATE(Table2[[#This Row],[Product Name Summarized]]&amp; "…")</f>
        <v>Amazonbasics Usb Type-C…</v>
      </c>
      <c r="E184" t="s">
        <v>15582</v>
      </c>
      <c r="F184">
        <v>329</v>
      </c>
      <c r="G184" t="str">
        <f>IF(Table2[[#This Row],[discounted_price]]&lt;200,"&lt;₹200",IF(Table2[[#This Row],[discounted_price]]&lt;=500, "₹200-₹500","&gt;₹500"))</f>
        <v>₹200-₹500</v>
      </c>
      <c r="H184">
        <v>845</v>
      </c>
      <c r="I184" s="2">
        <f>Table2[[#This Row],[discounted_price]]*Table2[[#This Row],[actual_price]]</f>
        <v>278005</v>
      </c>
      <c r="J184" s="1">
        <v>0.61</v>
      </c>
      <c r="K1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84" s="1" t="str">
        <f>IF(Table2[[#This Row],[discount_percentage]]&gt;=50%,"yes","no")</f>
        <v>yes</v>
      </c>
      <c r="M184">
        <v>4.2</v>
      </c>
      <c r="N184" s="4">
        <v>29746</v>
      </c>
      <c r="O184" s="4">
        <f>Table2[[#This Row],[rating]]+(Table2[[#This Row],[rating_count]]/1000)</f>
        <v>33.945999999999998</v>
      </c>
      <c r="P184" t="s">
        <v>598</v>
      </c>
      <c r="Q184" t="s">
        <v>599</v>
      </c>
      <c r="R184" t="s">
        <v>600</v>
      </c>
      <c r="S184" t="s">
        <v>601</v>
      </c>
      <c r="T184" t="s">
        <v>602</v>
      </c>
      <c r="U184" t="s">
        <v>603</v>
      </c>
      <c r="V184" t="s">
        <v>604</v>
      </c>
      <c r="W184" t="s">
        <v>605</v>
      </c>
    </row>
    <row r="185" spans="1:23" hidden="1">
      <c r="A185" t="s">
        <v>596</v>
      </c>
      <c r="B185" t="s">
        <v>14384</v>
      </c>
      <c r="C185" t="s">
        <v>15651</v>
      </c>
      <c r="D185" t="str">
        <f>CONCATENATE(Table2[[#This Row],[Product Name Summarized]]&amp; "…")</f>
        <v>Amazonbasics Usb Type-C…</v>
      </c>
      <c r="E185" t="s">
        <v>15582</v>
      </c>
      <c r="F185">
        <v>329</v>
      </c>
      <c r="G185" t="str">
        <f>IF(Table2[[#This Row],[discounted_price]]&lt;200,"&lt;₹200",IF(Table2[[#This Row],[discounted_price]]&lt;=500, "₹200-₹500","&gt;₹500"))</f>
        <v>₹200-₹500</v>
      </c>
      <c r="H185">
        <v>845</v>
      </c>
      <c r="I185" s="2">
        <f>Table2[[#This Row],[discounted_price]]*Table2[[#This Row],[actual_price]]</f>
        <v>278005</v>
      </c>
      <c r="J185" s="1">
        <v>0.61</v>
      </c>
      <c r="K1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85" s="1" t="str">
        <f>IF(Table2[[#This Row],[discount_percentage]]&gt;=50%,"yes","no")</f>
        <v>yes</v>
      </c>
      <c r="M185">
        <v>4.2</v>
      </c>
      <c r="N185" s="4">
        <v>29746</v>
      </c>
      <c r="O185" s="4">
        <f>Table2[[#This Row],[rating]]+(Table2[[#This Row],[rating_count]]/1000)</f>
        <v>33.945999999999998</v>
      </c>
      <c r="P185" t="s">
        <v>598</v>
      </c>
      <c r="Q185" t="s">
        <v>599</v>
      </c>
      <c r="R185" t="s">
        <v>600</v>
      </c>
      <c r="S185" t="s">
        <v>601</v>
      </c>
      <c r="T185" t="s">
        <v>602</v>
      </c>
      <c r="U185" t="s">
        <v>603</v>
      </c>
      <c r="V185" t="s">
        <v>7893</v>
      </c>
      <c r="W185" t="s">
        <v>7894</v>
      </c>
    </row>
    <row r="186" spans="1:23" hidden="1">
      <c r="A186" t="s">
        <v>2186</v>
      </c>
      <c r="B186" t="s">
        <v>14556</v>
      </c>
      <c r="C186" t="s">
        <v>15651</v>
      </c>
      <c r="D186" t="str">
        <f>CONCATENATE(Table2[[#This Row],[Product Name Summarized]]&amp; "…")</f>
        <v>Amazonbasics Usb Type-C…</v>
      </c>
      <c r="E186" t="s">
        <v>15582</v>
      </c>
      <c r="F186">
        <v>549</v>
      </c>
      <c r="G186" t="str">
        <f>IF(Table2[[#This Row],[discounted_price]]&lt;200,"&lt;₹200",IF(Table2[[#This Row],[discounted_price]]&lt;=500, "₹200-₹500","&gt;₹500"))</f>
        <v>&gt;₹500</v>
      </c>
      <c r="H186">
        <v>995</v>
      </c>
      <c r="I186" s="2">
        <f>Table2[[#This Row],[discounted_price]]*Table2[[#This Row],[actual_price]]</f>
        <v>546255</v>
      </c>
      <c r="J186" s="1">
        <v>0.45</v>
      </c>
      <c r="K1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86" s="1" t="str">
        <f>IF(Table2[[#This Row],[discount_percentage]]&gt;=50%,"yes","no")</f>
        <v>no</v>
      </c>
      <c r="M186">
        <v>4.2</v>
      </c>
      <c r="N186" s="4">
        <v>29746</v>
      </c>
      <c r="O186" s="4">
        <f>Table2[[#This Row],[rating]]+(Table2[[#This Row],[rating_count]]/1000)</f>
        <v>33.945999999999998</v>
      </c>
      <c r="P186" t="s">
        <v>2188</v>
      </c>
      <c r="Q186" t="s">
        <v>599</v>
      </c>
      <c r="R186" t="s">
        <v>600</v>
      </c>
      <c r="S186" t="s">
        <v>601</v>
      </c>
      <c r="T186" t="s">
        <v>602</v>
      </c>
      <c r="U186" t="s">
        <v>603</v>
      </c>
      <c r="V186" t="s">
        <v>2189</v>
      </c>
      <c r="W186" t="s">
        <v>2190</v>
      </c>
    </row>
    <row r="187" spans="1:23" hidden="1">
      <c r="A187" t="s">
        <v>9488</v>
      </c>
      <c r="B187" t="s">
        <v>15261</v>
      </c>
      <c r="C187" t="s">
        <v>16387</v>
      </c>
      <c r="D187" t="str">
        <f>CONCATENATE(Table2[[#This Row],[Product Name Summarized]]&amp; "…")</f>
        <v>Philips Hl7756/00 Mixer…</v>
      </c>
      <c r="E187" t="s">
        <v>15586</v>
      </c>
      <c r="F187" s="2">
        <v>3699</v>
      </c>
      <c r="G187" s="2" t="str">
        <f>IF(Table2[[#This Row],[discounted_price]]&lt;200,"&lt;₹200",IF(Table2[[#This Row],[discounted_price]]&lt;=500, "₹200-₹500","&gt;₹500"))</f>
        <v>&gt;₹500</v>
      </c>
      <c r="H187" s="2">
        <v>4295</v>
      </c>
      <c r="I187" s="2">
        <f>Table2[[#This Row],[discounted_price]]*Table2[[#This Row],[actual_price]]</f>
        <v>15887205</v>
      </c>
      <c r="J187" s="1">
        <v>0.14000000000000001</v>
      </c>
      <c r="K1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87" s="1" t="str">
        <f>IF(Table2[[#This Row],[discount_percentage]]&gt;=50%,"yes","no")</f>
        <v>no</v>
      </c>
      <c r="M187">
        <v>4.0999999999999996</v>
      </c>
      <c r="N187" s="4">
        <v>26543</v>
      </c>
      <c r="O187" s="4">
        <f>Table2[[#This Row],[rating]]+(Table2[[#This Row],[rating_count]]/1000)</f>
        <v>30.643000000000001</v>
      </c>
      <c r="P187" t="s">
        <v>13989</v>
      </c>
      <c r="Q187" t="s">
        <v>9491</v>
      </c>
      <c r="R187" t="s">
        <v>9492</v>
      </c>
      <c r="S187" t="s">
        <v>9493</v>
      </c>
      <c r="T187" t="s">
        <v>9494</v>
      </c>
      <c r="U187" t="s">
        <v>9495</v>
      </c>
      <c r="V187" t="s">
        <v>9496</v>
      </c>
      <c r="W187" t="s">
        <v>9497</v>
      </c>
    </row>
    <row r="188" spans="1:23" hidden="1">
      <c r="A188" t="s">
        <v>6028</v>
      </c>
      <c r="B188" t="s">
        <v>14949</v>
      </c>
      <c r="C188" t="s">
        <v>16084</v>
      </c>
      <c r="D188" t="str">
        <f>CONCATENATE(Table2[[#This Row],[Product Name Summarized]]&amp; "…")</f>
        <v>Tp-Link N300 Wifi…</v>
      </c>
      <c r="E188" t="s">
        <v>15582</v>
      </c>
      <c r="F188" s="2">
        <v>1149</v>
      </c>
      <c r="G188" s="2" t="str">
        <f>IF(Table2[[#This Row],[discounted_price]]&lt;200,"&lt;₹200",IF(Table2[[#This Row],[discounted_price]]&lt;=500, "₹200-₹500","&gt;₹500"))</f>
        <v>&gt;₹500</v>
      </c>
      <c r="H188" s="2">
        <v>1699</v>
      </c>
      <c r="I188" s="2">
        <f>Table2[[#This Row],[discounted_price]]*Table2[[#This Row],[actual_price]]</f>
        <v>1952151</v>
      </c>
      <c r="J188" s="1">
        <v>0.32</v>
      </c>
      <c r="K1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88" s="1" t="str">
        <f>IF(Table2[[#This Row],[discount_percentage]]&gt;=50%,"yes","no")</f>
        <v>no</v>
      </c>
      <c r="M188">
        <v>4.2</v>
      </c>
      <c r="N188" s="4">
        <v>122478</v>
      </c>
      <c r="O188" s="4">
        <f>Table2[[#This Row],[rating]]+(Table2[[#This Row],[rating_count]]/1000)</f>
        <v>126.678</v>
      </c>
      <c r="P188" t="s">
        <v>13661</v>
      </c>
      <c r="Q188" t="s">
        <v>6031</v>
      </c>
      <c r="R188" t="s">
        <v>6032</v>
      </c>
      <c r="S188" t="s">
        <v>6033</v>
      </c>
      <c r="T188" t="s">
        <v>6034</v>
      </c>
      <c r="U188" t="s">
        <v>6035</v>
      </c>
      <c r="V188" t="s">
        <v>6036</v>
      </c>
      <c r="W188" t="s">
        <v>6037</v>
      </c>
    </row>
    <row r="189" spans="1:23" hidden="1">
      <c r="A189" t="s">
        <v>5022</v>
      </c>
      <c r="B189" t="s">
        <v>14861</v>
      </c>
      <c r="C189" t="s">
        <v>15999</v>
      </c>
      <c r="D189" t="str">
        <f>CONCATENATE(Table2[[#This Row],[Product Name Summarized]]&amp; "…")</f>
        <v>Dell Ms116 1000Dpi…</v>
      </c>
      <c r="E189" t="s">
        <v>15582</v>
      </c>
      <c r="F189">
        <v>299</v>
      </c>
      <c r="G189" t="str">
        <f>IF(Table2[[#This Row],[discounted_price]]&lt;200,"&lt;₹200",IF(Table2[[#This Row],[discounted_price]]&lt;=500, "₹200-₹500","&gt;₹500"))</f>
        <v>₹200-₹500</v>
      </c>
      <c r="H189">
        <v>650</v>
      </c>
      <c r="I189" s="2">
        <f>Table2[[#This Row],[discounted_price]]*Table2[[#This Row],[actual_price]]</f>
        <v>194350</v>
      </c>
      <c r="J189" s="1">
        <v>0.54</v>
      </c>
      <c r="K1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89" s="1" t="str">
        <f>IF(Table2[[#This Row],[discount_percentage]]&gt;=50%,"yes","no")</f>
        <v>yes</v>
      </c>
      <c r="M189">
        <v>4.5</v>
      </c>
      <c r="N189" s="4">
        <v>33176</v>
      </c>
      <c r="O189" s="4">
        <f>Table2[[#This Row],[rating]]+(Table2[[#This Row],[rating_count]]/1000)</f>
        <v>37.676000000000002</v>
      </c>
      <c r="P189" t="s">
        <v>13570</v>
      </c>
      <c r="Q189" t="s">
        <v>5025</v>
      </c>
      <c r="R189" t="s">
        <v>5026</v>
      </c>
      <c r="S189" t="s">
        <v>5027</v>
      </c>
      <c r="T189" t="s">
        <v>5028</v>
      </c>
      <c r="U189" t="s">
        <v>5029</v>
      </c>
      <c r="V189" t="s">
        <v>5030</v>
      </c>
      <c r="W189" t="s">
        <v>5031</v>
      </c>
    </row>
    <row r="190" spans="1:23" hidden="1">
      <c r="A190" t="s">
        <v>9549</v>
      </c>
      <c r="B190" t="s">
        <v>15266</v>
      </c>
      <c r="C190" t="s">
        <v>16393</v>
      </c>
      <c r="D190" t="str">
        <f>CONCATENATE(Table2[[#This Row],[Product Name Summarized]]&amp; "…")</f>
        <v>Pigeon Kessel Multipurpose…</v>
      </c>
      <c r="E190" t="s">
        <v>15586</v>
      </c>
      <c r="F190" s="2">
        <v>1499</v>
      </c>
      <c r="G190" s="2" t="str">
        <f>IF(Table2[[#This Row],[discounted_price]]&lt;200,"&lt;₹200",IF(Table2[[#This Row],[discounted_price]]&lt;=500, "₹200-₹500","&gt;₹500"))</f>
        <v>&gt;₹500</v>
      </c>
      <c r="H190" s="2">
        <v>1775</v>
      </c>
      <c r="I190" s="2">
        <f>Table2[[#This Row],[discounted_price]]*Table2[[#This Row],[actual_price]]</f>
        <v>2660725</v>
      </c>
      <c r="J190" s="1">
        <v>0.16</v>
      </c>
      <c r="K1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90" s="1" t="str">
        <f>IF(Table2[[#This Row],[discount_percentage]]&gt;=50%,"yes","no")</f>
        <v>no</v>
      </c>
      <c r="M190">
        <v>3.9</v>
      </c>
      <c r="N190" s="4">
        <v>14667</v>
      </c>
      <c r="O190" s="4">
        <f>Table2[[#This Row],[rating]]+(Table2[[#This Row],[rating_count]]/1000)</f>
        <v>18.567</v>
      </c>
      <c r="P190" t="s">
        <v>13995</v>
      </c>
      <c r="Q190" t="s">
        <v>9552</v>
      </c>
      <c r="R190" t="s">
        <v>9553</v>
      </c>
      <c r="S190" t="s">
        <v>9554</v>
      </c>
      <c r="T190" t="s">
        <v>9555</v>
      </c>
      <c r="U190" t="s">
        <v>9556</v>
      </c>
      <c r="V190" t="s">
        <v>9557</v>
      </c>
      <c r="W190" t="s">
        <v>9558</v>
      </c>
    </row>
    <row r="191" spans="1:23" hidden="1">
      <c r="A191" t="s">
        <v>5881</v>
      </c>
      <c r="B191" t="s">
        <v>14936</v>
      </c>
      <c r="C191" t="s">
        <v>16072</v>
      </c>
      <c r="D191" t="str">
        <f>CONCATENATE(Table2[[#This Row],[Product Name Summarized]]&amp; "…")</f>
        <v>Gizga Essentials Professional…</v>
      </c>
      <c r="E191" t="s">
        <v>15583</v>
      </c>
      <c r="F191">
        <v>299</v>
      </c>
      <c r="G191" t="str">
        <f>IF(Table2[[#This Row],[discounted_price]]&lt;200,"&lt;₹200",IF(Table2[[#This Row],[discounted_price]]&lt;=500, "₹200-₹500","&gt;₹500"))</f>
        <v>₹200-₹500</v>
      </c>
      <c r="H191">
        <v>499</v>
      </c>
      <c r="I191" s="2">
        <f>Table2[[#This Row],[discounted_price]]*Table2[[#This Row],[actual_price]]</f>
        <v>149201</v>
      </c>
      <c r="J191" s="1">
        <v>0.4</v>
      </c>
      <c r="K1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91" s="1" t="str">
        <f>IF(Table2[[#This Row],[discount_percentage]]&gt;=50%,"yes","no")</f>
        <v>no</v>
      </c>
      <c r="M191">
        <v>4.2</v>
      </c>
      <c r="N191" s="4">
        <v>24432</v>
      </c>
      <c r="O191" s="4">
        <f>Table2[[#This Row],[rating]]+(Table2[[#This Row],[rating_count]]/1000)</f>
        <v>28.631999999999998</v>
      </c>
      <c r="P191" t="s">
        <v>13647</v>
      </c>
      <c r="Q191" t="s">
        <v>5885</v>
      </c>
      <c r="R191" t="s">
        <v>5886</v>
      </c>
      <c r="S191" t="s">
        <v>5887</v>
      </c>
      <c r="T191" t="s">
        <v>5888</v>
      </c>
      <c r="U191" t="s">
        <v>5889</v>
      </c>
      <c r="V191" t="s">
        <v>5890</v>
      </c>
      <c r="W191" t="s">
        <v>5891</v>
      </c>
    </row>
    <row r="192" spans="1:23" hidden="1">
      <c r="A192" t="s">
        <v>6906</v>
      </c>
      <c r="B192" t="s">
        <v>6907</v>
      </c>
      <c r="C192" t="s">
        <v>16164</v>
      </c>
      <c r="D192" t="str">
        <f>CONCATENATE(Table2[[#This Row],[Product Name Summarized]]&amp; "…")</f>
        <v>Gizga Essentials Laptop…</v>
      </c>
      <c r="E192" t="s">
        <v>15582</v>
      </c>
      <c r="F192">
        <v>179</v>
      </c>
      <c r="G192" t="str">
        <f>IF(Table2[[#This Row],[discounted_price]]&lt;200,"&lt;₹200",IF(Table2[[#This Row],[discounted_price]]&lt;=500, "₹200-₹500","&gt;₹500"))</f>
        <v>&lt;₹200</v>
      </c>
      <c r="H192">
        <v>499</v>
      </c>
      <c r="I192" s="2">
        <f>Table2[[#This Row],[discounted_price]]*Table2[[#This Row],[actual_price]]</f>
        <v>89321</v>
      </c>
      <c r="J192" s="1">
        <v>0.64</v>
      </c>
      <c r="K1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92" s="1" t="str">
        <f>IF(Table2[[#This Row],[discount_percentage]]&gt;=50%,"yes","no")</f>
        <v>yes</v>
      </c>
      <c r="M192">
        <v>4.0999999999999996</v>
      </c>
      <c r="N192" s="4">
        <v>10174</v>
      </c>
      <c r="O192" s="4">
        <f>Table2[[#This Row],[rating]]+(Table2[[#This Row],[rating_count]]/1000)</f>
        <v>14.273999999999999</v>
      </c>
      <c r="P192" t="s">
        <v>13743</v>
      </c>
      <c r="Q192" t="s">
        <v>6910</v>
      </c>
      <c r="R192" t="s">
        <v>6911</v>
      </c>
      <c r="S192" t="s">
        <v>6912</v>
      </c>
      <c r="T192" t="s">
        <v>6913</v>
      </c>
      <c r="U192" t="s">
        <v>6914</v>
      </c>
      <c r="V192" t="s">
        <v>6915</v>
      </c>
      <c r="W192" t="s">
        <v>6916</v>
      </c>
    </row>
    <row r="193" spans="1:23" hidden="1">
      <c r="A193" t="s">
        <v>4843</v>
      </c>
      <c r="B193" t="s">
        <v>14846</v>
      </c>
      <c r="C193" t="s">
        <v>15984</v>
      </c>
      <c r="D193" t="str">
        <f>CONCATENATE(Table2[[#This Row],[Product Name Summarized]]&amp; "…")</f>
        <v>Logitech B170 Wireless…</v>
      </c>
      <c r="E193" t="s">
        <v>15582</v>
      </c>
      <c r="F193">
        <v>599</v>
      </c>
      <c r="G193" t="str">
        <f>IF(Table2[[#This Row],[discounted_price]]&lt;200,"&lt;₹200",IF(Table2[[#This Row],[discounted_price]]&lt;=500, "₹200-₹500","&gt;₹500"))</f>
        <v>&gt;₹500</v>
      </c>
      <c r="H193">
        <v>895</v>
      </c>
      <c r="I193" s="2">
        <f>Table2[[#This Row],[discounted_price]]*Table2[[#This Row],[actual_price]]</f>
        <v>536105</v>
      </c>
      <c r="J193" s="1">
        <v>0.33</v>
      </c>
      <c r="K1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93" s="1" t="str">
        <f>IF(Table2[[#This Row],[discount_percentage]]&gt;=50%,"yes","no")</f>
        <v>no</v>
      </c>
      <c r="M193">
        <v>4.4000000000000004</v>
      </c>
      <c r="N193" s="4">
        <v>61314</v>
      </c>
      <c r="O193" s="4">
        <f>Table2[[#This Row],[rating]]+(Table2[[#This Row],[rating_count]]/1000)</f>
        <v>65.713999999999999</v>
      </c>
      <c r="P193" t="s">
        <v>13556</v>
      </c>
      <c r="Q193" t="s">
        <v>4847</v>
      </c>
      <c r="R193" t="s">
        <v>4848</v>
      </c>
      <c r="S193" t="s">
        <v>4849</v>
      </c>
      <c r="T193" t="s">
        <v>4850</v>
      </c>
      <c r="U193" t="s">
        <v>4851</v>
      </c>
      <c r="V193" t="s">
        <v>4852</v>
      </c>
      <c r="W193" t="s">
        <v>4853</v>
      </c>
    </row>
    <row r="194" spans="1:23" hidden="1">
      <c r="A194" t="s">
        <v>6823</v>
      </c>
      <c r="B194" t="s">
        <v>15024</v>
      </c>
      <c r="C194" t="s">
        <v>16156</v>
      </c>
      <c r="D194" t="str">
        <f>CONCATENATE(Table2[[#This Row],[Product Name Summarized]]&amp; "…")</f>
        <v>Redgear Mp35 Speed-Type…</v>
      </c>
      <c r="E194" t="s">
        <v>15582</v>
      </c>
      <c r="F194">
        <v>299</v>
      </c>
      <c r="G194" t="str">
        <f>IF(Table2[[#This Row],[discounted_price]]&lt;200,"&lt;₹200",IF(Table2[[#This Row],[discounted_price]]&lt;=500, "₹200-₹500","&gt;₹500"))</f>
        <v>₹200-₹500</v>
      </c>
      <c r="H194">
        <v>550</v>
      </c>
      <c r="I194" s="2">
        <f>Table2[[#This Row],[discounted_price]]*Table2[[#This Row],[actual_price]]</f>
        <v>164450</v>
      </c>
      <c r="J194" s="1">
        <v>0.46</v>
      </c>
      <c r="K1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94" s="1" t="str">
        <f>IF(Table2[[#This Row],[discount_percentage]]&gt;=50%,"yes","no")</f>
        <v>no</v>
      </c>
      <c r="M194">
        <v>4.5999999999999996</v>
      </c>
      <c r="N194" s="4">
        <v>33434</v>
      </c>
      <c r="O194" s="4">
        <f>Table2[[#This Row],[rating]]+(Table2[[#This Row],[rating_count]]/1000)</f>
        <v>38.033999999999999</v>
      </c>
      <c r="P194" t="s">
        <v>13735</v>
      </c>
      <c r="Q194" t="s">
        <v>6826</v>
      </c>
      <c r="R194" t="s">
        <v>6827</v>
      </c>
      <c r="S194" t="s">
        <v>6828</v>
      </c>
      <c r="T194" t="s">
        <v>6829</v>
      </c>
      <c r="U194" t="s">
        <v>6830</v>
      </c>
      <c r="V194" t="s">
        <v>6831</v>
      </c>
      <c r="W194" t="s">
        <v>6832</v>
      </c>
    </row>
    <row r="195" spans="1:23" hidden="1">
      <c r="A195" t="s">
        <v>2044</v>
      </c>
      <c r="B195" t="s">
        <v>14541</v>
      </c>
      <c r="C195" t="s">
        <v>15768</v>
      </c>
      <c r="D195" t="str">
        <f>CONCATENATE(Table2[[#This Row],[Product Name Summarized]]&amp; "…")</f>
        <v>Amazonbasics 6 Feet…</v>
      </c>
      <c r="E195" t="s">
        <v>15582</v>
      </c>
      <c r="F195">
        <v>499</v>
      </c>
      <c r="G195" t="str">
        <f>IF(Table2[[#This Row],[discounted_price]]&lt;200,"&lt;₹200",IF(Table2[[#This Row],[discounted_price]]&lt;=500, "₹200-₹500","&gt;₹500"))</f>
        <v>₹200-₹500</v>
      </c>
      <c r="H195" s="2">
        <v>1100</v>
      </c>
      <c r="I195" s="2">
        <f>Table2[[#This Row],[discounted_price]]*Table2[[#This Row],[actual_price]]</f>
        <v>548900</v>
      </c>
      <c r="J195" s="1">
        <v>0.55000000000000004</v>
      </c>
      <c r="K1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95" s="1" t="str">
        <f>IF(Table2[[#This Row],[discount_percentage]]&gt;=50%,"yes","no")</f>
        <v>yes</v>
      </c>
      <c r="M195">
        <v>4.4000000000000004</v>
      </c>
      <c r="N195" s="4">
        <v>25177</v>
      </c>
      <c r="O195" s="4">
        <f>Table2[[#This Row],[rating]]+(Table2[[#This Row],[rating_count]]/1000)</f>
        <v>29.576999999999998</v>
      </c>
      <c r="P195" t="s">
        <v>13278</v>
      </c>
      <c r="Q195" t="s">
        <v>2048</v>
      </c>
      <c r="R195" t="s">
        <v>2049</v>
      </c>
      <c r="S195" t="s">
        <v>2050</v>
      </c>
      <c r="T195" t="s">
        <v>2051</v>
      </c>
      <c r="U195" t="s">
        <v>2052</v>
      </c>
      <c r="V195" t="s">
        <v>2053</v>
      </c>
      <c r="W195" t="s">
        <v>2054</v>
      </c>
    </row>
    <row r="196" spans="1:23" hidden="1">
      <c r="A196" t="s">
        <v>8091</v>
      </c>
      <c r="B196" t="s">
        <v>15139</v>
      </c>
      <c r="C196" t="s">
        <v>16263</v>
      </c>
      <c r="D196" t="str">
        <f>CONCATENATE(Table2[[#This Row],[Product Name Summarized]]&amp; "…")</f>
        <v>Canon Pixma E477…</v>
      </c>
      <c r="E196" t="s">
        <v>15582</v>
      </c>
      <c r="F196" s="2">
        <v>5299</v>
      </c>
      <c r="G196" s="2" t="str">
        <f>IF(Table2[[#This Row],[discounted_price]]&lt;200,"&lt;₹200",IF(Table2[[#This Row],[discounted_price]]&lt;=500, "₹200-₹500","&gt;₹500"))</f>
        <v>&gt;₹500</v>
      </c>
      <c r="H196" s="2">
        <v>6355</v>
      </c>
      <c r="I196" s="2">
        <f>Table2[[#This Row],[discounted_price]]*Table2[[#This Row],[actual_price]]</f>
        <v>33675145</v>
      </c>
      <c r="J196" s="1">
        <v>0.17</v>
      </c>
      <c r="K1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96" s="1" t="str">
        <f>IF(Table2[[#This Row],[discount_percentage]]&gt;=50%,"yes","no")</f>
        <v>no</v>
      </c>
      <c r="M196">
        <v>3.9</v>
      </c>
      <c r="N196" s="4">
        <v>8280</v>
      </c>
      <c r="O196" s="4">
        <f>Table2[[#This Row],[rating]]+(Table2[[#This Row],[rating_count]]/1000)</f>
        <v>12.18</v>
      </c>
      <c r="P196" t="s">
        <v>13856</v>
      </c>
      <c r="Q196" t="s">
        <v>8094</v>
      </c>
      <c r="R196" t="s">
        <v>8095</v>
      </c>
      <c r="S196" t="s">
        <v>8096</v>
      </c>
      <c r="T196" t="s">
        <v>8097</v>
      </c>
      <c r="U196" t="s">
        <v>8098</v>
      </c>
      <c r="V196" t="s">
        <v>8099</v>
      </c>
      <c r="W196" t="s">
        <v>8100</v>
      </c>
    </row>
    <row r="197" spans="1:23" hidden="1">
      <c r="A197" t="s">
        <v>10700</v>
      </c>
      <c r="B197" t="s">
        <v>10701</v>
      </c>
      <c r="C197" t="s">
        <v>16498</v>
      </c>
      <c r="D197" t="str">
        <f>CONCATENATE(Table2[[#This Row],[Product Name Summarized]]&amp; "…")</f>
        <v>Philips Air Purifier…</v>
      </c>
      <c r="E197" t="s">
        <v>15586</v>
      </c>
      <c r="F197" s="2">
        <v>14499</v>
      </c>
      <c r="G197" s="2" t="str">
        <f>IF(Table2[[#This Row],[discounted_price]]&lt;200,"&lt;₹200",IF(Table2[[#This Row],[discounted_price]]&lt;=500, "₹200-₹500","&gt;₹500"))</f>
        <v>&gt;₹500</v>
      </c>
      <c r="H197" s="2">
        <v>23559</v>
      </c>
      <c r="I197" s="2">
        <f>Table2[[#This Row],[discounted_price]]*Table2[[#This Row],[actual_price]]</f>
        <v>341581941</v>
      </c>
      <c r="J197" s="1">
        <v>0.38</v>
      </c>
      <c r="K1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97" s="1" t="str">
        <f>IF(Table2[[#This Row],[discount_percentage]]&gt;=50%,"yes","no")</f>
        <v>no</v>
      </c>
      <c r="M197">
        <v>4.3</v>
      </c>
      <c r="N197" s="4">
        <v>2026</v>
      </c>
      <c r="O197" s="4">
        <f>Table2[[#This Row],[rating]]+(Table2[[#This Row],[rating_count]]/1000)</f>
        <v>6.3259999999999996</v>
      </c>
      <c r="P197" t="s">
        <v>14106</v>
      </c>
      <c r="Q197" t="s">
        <v>10703</v>
      </c>
      <c r="R197" t="s">
        <v>10704</v>
      </c>
      <c r="S197" t="s">
        <v>10705</v>
      </c>
      <c r="T197" t="s">
        <v>10706</v>
      </c>
      <c r="U197" t="s">
        <v>10707</v>
      </c>
      <c r="V197" t="s">
        <v>10708</v>
      </c>
      <c r="W197" t="s">
        <v>10709</v>
      </c>
    </row>
    <row r="198" spans="1:23" hidden="1">
      <c r="A198" t="s">
        <v>6625</v>
      </c>
      <c r="B198" t="s">
        <v>15005</v>
      </c>
      <c r="C198" t="s">
        <v>16138</v>
      </c>
      <c r="D198" t="str">
        <f>CONCATENATE(Table2[[#This Row],[Product Name Summarized]]&amp; "…")</f>
        <v>Hp Z3700 Wireless…</v>
      </c>
      <c r="E198" t="s">
        <v>15582</v>
      </c>
      <c r="F198">
        <v>899</v>
      </c>
      <c r="G198" t="str">
        <f>IF(Table2[[#This Row],[discounted_price]]&lt;200,"&lt;₹200",IF(Table2[[#This Row],[discounted_price]]&lt;=500, "₹200-₹500","&gt;₹500"))</f>
        <v>&gt;₹500</v>
      </c>
      <c r="H198" s="2">
        <v>1499</v>
      </c>
      <c r="I198" s="2">
        <f>Table2[[#This Row],[discounted_price]]*Table2[[#This Row],[actual_price]]</f>
        <v>1347601</v>
      </c>
      <c r="J198" s="1">
        <v>0.4</v>
      </c>
      <c r="K1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98" s="1" t="str">
        <f>IF(Table2[[#This Row],[discount_percentage]]&gt;=50%,"yes","no")</f>
        <v>no</v>
      </c>
      <c r="M198">
        <v>4.2</v>
      </c>
      <c r="N198" s="4">
        <v>23174</v>
      </c>
      <c r="O198" s="4">
        <f>Table2[[#This Row],[rating]]+(Table2[[#This Row],[rating_count]]/1000)</f>
        <v>27.373999999999999</v>
      </c>
      <c r="P198" t="s">
        <v>13717</v>
      </c>
      <c r="Q198" t="s">
        <v>6628</v>
      </c>
      <c r="R198" t="s">
        <v>6629</v>
      </c>
      <c r="S198" t="s">
        <v>6630</v>
      </c>
      <c r="T198" t="s">
        <v>6631</v>
      </c>
      <c r="U198" t="s">
        <v>6632</v>
      </c>
      <c r="V198" t="s">
        <v>6633</v>
      </c>
      <c r="W198" t="s">
        <v>6634</v>
      </c>
    </row>
    <row r="199" spans="1:23" hidden="1">
      <c r="A199" t="s">
        <v>10529</v>
      </c>
      <c r="B199" t="s">
        <v>15356</v>
      </c>
      <c r="C199" t="s">
        <v>16482</v>
      </c>
      <c r="D199" t="str">
        <f>CONCATENATE(Table2[[#This Row],[Product Name Summarized]]&amp; "…")</f>
        <v>Philips Ac1215/20 Air…</v>
      </c>
      <c r="E199" t="s">
        <v>15586</v>
      </c>
      <c r="F199" s="2">
        <v>8799</v>
      </c>
      <c r="G199" s="2" t="str">
        <f>IF(Table2[[#This Row],[discounted_price]]&lt;200,"&lt;₹200",IF(Table2[[#This Row],[discounted_price]]&lt;=500, "₹200-₹500","&gt;₹500"))</f>
        <v>&gt;₹500</v>
      </c>
      <c r="H199" s="2">
        <v>11995</v>
      </c>
      <c r="I199" s="2">
        <f>Table2[[#This Row],[discounted_price]]*Table2[[#This Row],[actual_price]]</f>
        <v>105544005</v>
      </c>
      <c r="J199" s="1">
        <v>0.27</v>
      </c>
      <c r="K1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99" s="1" t="str">
        <f>IF(Table2[[#This Row],[discount_percentage]]&gt;=50%,"yes","no")</f>
        <v>no</v>
      </c>
      <c r="M199">
        <v>4.0999999999999996</v>
      </c>
      <c r="N199" s="4">
        <v>4157</v>
      </c>
      <c r="O199" s="4">
        <f>Table2[[#This Row],[rating]]+(Table2[[#This Row],[rating_count]]/1000)</f>
        <v>8.2569999999999997</v>
      </c>
      <c r="P199" t="s">
        <v>14089</v>
      </c>
      <c r="Q199" t="s">
        <v>10532</v>
      </c>
      <c r="R199" t="s">
        <v>10533</v>
      </c>
      <c r="S199" t="s">
        <v>10534</v>
      </c>
      <c r="T199" t="s">
        <v>10535</v>
      </c>
      <c r="U199" t="s">
        <v>10536</v>
      </c>
      <c r="V199" t="s">
        <v>10537</v>
      </c>
      <c r="W199" t="s">
        <v>10538</v>
      </c>
    </row>
    <row r="200" spans="1:23" hidden="1">
      <c r="A200" t="s">
        <v>12793</v>
      </c>
      <c r="B200" t="s">
        <v>15560</v>
      </c>
      <c r="C200" t="s">
        <v>16443</v>
      </c>
      <c r="D200" t="str">
        <f>CONCATENATE(Table2[[#This Row],[Product Name Summarized]]&amp; "…")</f>
        <v>Havells Ambrose 1200Mm…</v>
      </c>
      <c r="E200" t="s">
        <v>15586</v>
      </c>
      <c r="F200" s="2">
        <v>2199</v>
      </c>
      <c r="G200" s="2" t="str">
        <f>IF(Table2[[#This Row],[discounted_price]]&lt;200,"&lt;₹200",IF(Table2[[#This Row],[discounted_price]]&lt;=500, "₹200-₹500","&gt;₹500"))</f>
        <v>&gt;₹500</v>
      </c>
      <c r="H200" s="2">
        <v>3045</v>
      </c>
      <c r="I200" s="2">
        <f>Table2[[#This Row],[discounted_price]]*Table2[[#This Row],[actual_price]]</f>
        <v>6695955</v>
      </c>
      <c r="J200" s="1">
        <v>0.28000000000000003</v>
      </c>
      <c r="K2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00" s="1" t="str">
        <f>IF(Table2[[#This Row],[discount_percentage]]&gt;=50%,"yes","no")</f>
        <v>no</v>
      </c>
      <c r="M200">
        <v>4.2</v>
      </c>
      <c r="N200" s="4">
        <v>2686</v>
      </c>
      <c r="O200" s="4">
        <f>Table2[[#This Row],[rating]]+(Table2[[#This Row],[rating_count]]/1000)</f>
        <v>6.8860000000000001</v>
      </c>
      <c r="P200" t="s">
        <v>14304</v>
      </c>
      <c r="Q200" t="s">
        <v>12796</v>
      </c>
      <c r="R200" t="s">
        <v>12797</v>
      </c>
      <c r="S200" t="s">
        <v>12798</v>
      </c>
      <c r="T200" t="s">
        <v>12799</v>
      </c>
      <c r="U200" t="s">
        <v>12800</v>
      </c>
      <c r="V200" t="s">
        <v>12801</v>
      </c>
      <c r="W200" t="s">
        <v>12802</v>
      </c>
    </row>
    <row r="201" spans="1:23" hidden="1">
      <c r="A201" t="s">
        <v>4960</v>
      </c>
      <c r="B201" t="s">
        <v>14856</v>
      </c>
      <c r="C201" t="s">
        <v>15994</v>
      </c>
      <c r="D201" t="str">
        <f>CONCATENATE(Table2[[#This Row],[Product Name Summarized]]&amp; "…")</f>
        <v>Hp V236W Usb…</v>
      </c>
      <c r="E201" t="s">
        <v>15582</v>
      </c>
      <c r="F201">
        <v>475</v>
      </c>
      <c r="G201" t="str">
        <f>IF(Table2[[#This Row],[discounted_price]]&lt;200,"&lt;₹200",IF(Table2[[#This Row],[discounted_price]]&lt;=500, "₹200-₹500","&gt;₹500"))</f>
        <v>₹200-₹500</v>
      </c>
      <c r="H201" s="2">
        <v>1500</v>
      </c>
      <c r="I201" s="2">
        <f>Table2[[#This Row],[discounted_price]]*Table2[[#This Row],[actual_price]]</f>
        <v>712500</v>
      </c>
      <c r="J201" s="1">
        <v>0.68</v>
      </c>
      <c r="K2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01" s="1" t="str">
        <f>IF(Table2[[#This Row],[discount_percentage]]&gt;=50%,"yes","no")</f>
        <v>yes</v>
      </c>
      <c r="M201">
        <v>4.2</v>
      </c>
      <c r="N201" s="4">
        <v>64273</v>
      </c>
      <c r="O201" s="4">
        <f>Table2[[#This Row],[rating]]+(Table2[[#This Row],[rating_count]]/1000)</f>
        <v>68.472999999999999</v>
      </c>
      <c r="P201" t="s">
        <v>13565</v>
      </c>
      <c r="Q201" t="s">
        <v>4963</v>
      </c>
      <c r="R201" t="s">
        <v>4964</v>
      </c>
      <c r="S201" t="s">
        <v>4965</v>
      </c>
      <c r="T201" t="s">
        <v>4966</v>
      </c>
      <c r="U201" t="s">
        <v>4967</v>
      </c>
      <c r="V201" t="s">
        <v>4968</v>
      </c>
      <c r="W201" t="s">
        <v>4969</v>
      </c>
    </row>
    <row r="202" spans="1:23" hidden="1">
      <c r="A202" t="s">
        <v>2580</v>
      </c>
      <c r="B202" t="s">
        <v>14601</v>
      </c>
      <c r="C202" t="s">
        <v>15651</v>
      </c>
      <c r="D202" t="str">
        <f>CONCATENATE(Table2[[#This Row],[Product Name Summarized]]&amp; "…")</f>
        <v>Amazonbasics Usb Type-C…</v>
      </c>
      <c r="E202" t="s">
        <v>15582</v>
      </c>
      <c r="F202">
        <v>349</v>
      </c>
      <c r="G202" t="str">
        <f>IF(Table2[[#This Row],[discounted_price]]&lt;200,"&lt;₹200",IF(Table2[[#This Row],[discounted_price]]&lt;=500, "₹200-₹500","&gt;₹500"))</f>
        <v>₹200-₹500</v>
      </c>
      <c r="H202">
        <v>899</v>
      </c>
      <c r="I202" s="2">
        <f>Table2[[#This Row],[discounted_price]]*Table2[[#This Row],[actual_price]]</f>
        <v>313751</v>
      </c>
      <c r="J202" s="1">
        <v>0.61</v>
      </c>
      <c r="K2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02" s="1" t="str">
        <f>IF(Table2[[#This Row],[discount_percentage]]&gt;=50%,"yes","no")</f>
        <v>yes</v>
      </c>
      <c r="M202">
        <v>4.0999999999999996</v>
      </c>
      <c r="N202" s="4">
        <v>14896</v>
      </c>
      <c r="O202" s="4">
        <f>Table2[[#This Row],[rating]]+(Table2[[#This Row],[rating_count]]/1000)</f>
        <v>18.996000000000002</v>
      </c>
      <c r="P202" t="s">
        <v>13333</v>
      </c>
      <c r="Q202" t="s">
        <v>2583</v>
      </c>
      <c r="R202" t="s">
        <v>2584</v>
      </c>
      <c r="S202" t="s">
        <v>2585</v>
      </c>
      <c r="T202" t="s">
        <v>2586</v>
      </c>
      <c r="U202" t="s">
        <v>2587</v>
      </c>
      <c r="V202" t="s">
        <v>2588</v>
      </c>
      <c r="W202" t="s">
        <v>2589</v>
      </c>
    </row>
    <row r="203" spans="1:23" hidden="1">
      <c r="A203" t="s">
        <v>8604</v>
      </c>
      <c r="B203" t="s">
        <v>15182</v>
      </c>
      <c r="C203" t="s">
        <v>16306</v>
      </c>
      <c r="D203" t="str">
        <f>CONCATENATE(Table2[[#This Row],[Product Name Summarized]]&amp; "…")</f>
        <v>Pigeon Polypropylene Mini…</v>
      </c>
      <c r="E203" t="s">
        <v>15586</v>
      </c>
      <c r="F203">
        <v>199</v>
      </c>
      <c r="G203" t="str">
        <f>IF(Table2[[#This Row],[discounted_price]]&lt;200,"&lt;₹200",IF(Table2[[#This Row],[discounted_price]]&lt;=500, "₹200-₹500","&gt;₹500"))</f>
        <v>&lt;₹200</v>
      </c>
      <c r="H203">
        <v>495</v>
      </c>
      <c r="I203" s="2">
        <f>Table2[[#This Row],[discounted_price]]*Table2[[#This Row],[actual_price]]</f>
        <v>98505</v>
      </c>
      <c r="J203" s="1">
        <v>0.6</v>
      </c>
      <c r="K2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03" s="1" t="str">
        <f>IF(Table2[[#This Row],[discount_percentage]]&gt;=50%,"yes","no")</f>
        <v>yes</v>
      </c>
      <c r="M203">
        <v>4.0999999999999996</v>
      </c>
      <c r="N203" s="4">
        <v>270563</v>
      </c>
      <c r="O203" s="4">
        <f>Table2[[#This Row],[rating]]+(Table2[[#This Row],[rating_count]]/1000)</f>
        <v>274.66300000000001</v>
      </c>
      <c r="P203" t="s">
        <v>13903</v>
      </c>
      <c r="Q203" t="s">
        <v>8608</v>
      </c>
      <c r="R203" t="s">
        <v>8609</v>
      </c>
      <c r="S203" t="s">
        <v>8610</v>
      </c>
      <c r="T203" t="s">
        <v>8611</v>
      </c>
      <c r="U203" t="s">
        <v>8612</v>
      </c>
      <c r="V203" t="s">
        <v>8613</v>
      </c>
      <c r="W203" t="s">
        <v>8614</v>
      </c>
    </row>
    <row r="204" spans="1:23" hidden="1">
      <c r="A204" t="s">
        <v>11305</v>
      </c>
      <c r="B204" t="s">
        <v>15423</v>
      </c>
      <c r="C204" t="s">
        <v>16553</v>
      </c>
      <c r="D204" t="str">
        <f>CONCATENATE(Table2[[#This Row],[Product Name Summarized]]&amp; "…")</f>
        <v>Cello Eliza Plastic…</v>
      </c>
      <c r="E204" t="s">
        <v>15586</v>
      </c>
      <c r="F204">
        <v>998.06</v>
      </c>
      <c r="G204" t="str">
        <f>IF(Table2[[#This Row],[discounted_price]]&lt;200,"&lt;₹200",IF(Table2[[#This Row],[discounted_price]]&lt;=500, "₹200-₹500","&gt;₹500"))</f>
        <v>&gt;₹500</v>
      </c>
      <c r="H204" s="2">
        <v>1282</v>
      </c>
      <c r="I204" s="2">
        <f>Table2[[#This Row],[discounted_price]]*Table2[[#This Row],[actual_price]]</f>
        <v>1279512.92</v>
      </c>
      <c r="J204" s="1">
        <v>0.22</v>
      </c>
      <c r="K2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04" s="1" t="str">
        <f>IF(Table2[[#This Row],[discount_percentage]]&gt;=50%,"yes","no")</f>
        <v>no</v>
      </c>
      <c r="M204">
        <v>4.2</v>
      </c>
      <c r="N204" s="4">
        <v>7274</v>
      </c>
      <c r="O204" s="4">
        <f>Table2[[#This Row],[rating]]+(Table2[[#This Row],[rating_count]]/1000)</f>
        <v>11.474</v>
      </c>
      <c r="P204" t="s">
        <v>14163</v>
      </c>
      <c r="Q204" t="s">
        <v>11308</v>
      </c>
      <c r="R204" t="s">
        <v>11309</v>
      </c>
      <c r="S204" t="s">
        <v>11310</v>
      </c>
      <c r="T204" t="s">
        <v>11311</v>
      </c>
      <c r="U204" t="s">
        <v>11312</v>
      </c>
      <c r="V204" t="s">
        <v>11313</v>
      </c>
      <c r="W204" t="s">
        <v>11314</v>
      </c>
    </row>
    <row r="205" spans="1:23" hidden="1">
      <c r="A205" t="s">
        <v>8453</v>
      </c>
      <c r="B205" t="s">
        <v>15169</v>
      </c>
      <c r="C205" t="s">
        <v>16295</v>
      </c>
      <c r="D205" t="str">
        <f>CONCATENATE(Table2[[#This Row],[Product Name Summarized]]&amp; "…")</f>
        <v>Hp V222W 64Gb…</v>
      </c>
      <c r="E205" t="s">
        <v>15582</v>
      </c>
      <c r="F205">
        <v>449</v>
      </c>
      <c r="G205" t="str">
        <f>IF(Table2[[#This Row],[discounted_price]]&lt;200,"&lt;₹200",IF(Table2[[#This Row],[discounted_price]]&lt;=500, "₹200-₹500","&gt;₹500"))</f>
        <v>₹200-₹500</v>
      </c>
      <c r="H205" s="2">
        <v>1300</v>
      </c>
      <c r="I205" s="2">
        <f>Table2[[#This Row],[discounted_price]]*Table2[[#This Row],[actual_price]]</f>
        <v>583700</v>
      </c>
      <c r="J205" s="1">
        <v>0.65</v>
      </c>
      <c r="K2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05" s="1" t="str">
        <f>IF(Table2[[#This Row],[discount_percentage]]&gt;=50%,"yes","no")</f>
        <v>yes</v>
      </c>
      <c r="M205">
        <v>4.2</v>
      </c>
      <c r="N205" s="4">
        <v>4959</v>
      </c>
      <c r="O205" s="4">
        <f>Table2[[#This Row],[rating]]+(Table2[[#This Row],[rating_count]]/1000)</f>
        <v>9.1589999999999989</v>
      </c>
      <c r="P205" t="s">
        <v>13889</v>
      </c>
      <c r="Q205" t="s">
        <v>8456</v>
      </c>
      <c r="R205" t="s">
        <v>8457</v>
      </c>
      <c r="S205" t="s">
        <v>8458</v>
      </c>
      <c r="T205" t="s">
        <v>8459</v>
      </c>
      <c r="U205" t="s">
        <v>8460</v>
      </c>
      <c r="V205" t="s">
        <v>8461</v>
      </c>
      <c r="W205" t="s">
        <v>8462</v>
      </c>
    </row>
    <row r="206" spans="1:23" hidden="1">
      <c r="A206" t="s">
        <v>10103</v>
      </c>
      <c r="B206" t="s">
        <v>15315</v>
      </c>
      <c r="C206" t="s">
        <v>16443</v>
      </c>
      <c r="D206" t="str">
        <f>CONCATENATE(Table2[[#This Row],[Product Name Summarized]]&amp; "…")</f>
        <v>Havells Ambrose 1200Mm…</v>
      </c>
      <c r="E206" t="s">
        <v>15586</v>
      </c>
      <c r="F206" s="2">
        <v>2199</v>
      </c>
      <c r="G206" s="2" t="str">
        <f>IF(Table2[[#This Row],[discounted_price]]&lt;200,"&lt;₹200",IF(Table2[[#This Row],[discounted_price]]&lt;=500, "₹200-₹500","&gt;₹500"))</f>
        <v>&gt;₹500</v>
      </c>
      <c r="H206" s="2">
        <v>3190</v>
      </c>
      <c r="I206" s="2">
        <f>Table2[[#This Row],[discounted_price]]*Table2[[#This Row],[actual_price]]</f>
        <v>7014810</v>
      </c>
      <c r="J206" s="1">
        <v>0.31</v>
      </c>
      <c r="K2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06" s="1" t="str">
        <f>IF(Table2[[#This Row],[discount_percentage]]&gt;=50%,"yes","no")</f>
        <v>no</v>
      </c>
      <c r="M206">
        <v>4.3</v>
      </c>
      <c r="N206" s="4">
        <v>9650</v>
      </c>
      <c r="O206" s="4">
        <f>Table2[[#This Row],[rating]]+(Table2[[#This Row],[rating_count]]/1000)</f>
        <v>13.95</v>
      </c>
      <c r="P206" t="s">
        <v>14049</v>
      </c>
      <c r="Q206" t="s">
        <v>10106</v>
      </c>
      <c r="R206" t="s">
        <v>10107</v>
      </c>
      <c r="S206" t="s">
        <v>10108</v>
      </c>
      <c r="T206" t="s">
        <v>10109</v>
      </c>
      <c r="U206" t="s">
        <v>10110</v>
      </c>
      <c r="V206" t="s">
        <v>10111</v>
      </c>
      <c r="W206" t="s">
        <v>10112</v>
      </c>
    </row>
    <row r="207" spans="1:23" hidden="1">
      <c r="A207" t="s">
        <v>9293</v>
      </c>
      <c r="B207" t="s">
        <v>15244</v>
      </c>
      <c r="C207" t="s">
        <v>16369</v>
      </c>
      <c r="D207" t="str">
        <f>CONCATENATE(Table2[[#This Row],[Product Name Summarized]]&amp; "…")</f>
        <v>Orient Electric Apex-Fx…</v>
      </c>
      <c r="E207" t="s">
        <v>15586</v>
      </c>
      <c r="F207" s="2">
        <v>1400</v>
      </c>
      <c r="G207" s="2" t="str">
        <f>IF(Table2[[#This Row],[discounted_price]]&lt;200,"&lt;₹200",IF(Table2[[#This Row],[discounted_price]]&lt;=500, "₹200-₹500","&gt;₹500"))</f>
        <v>&gt;₹500</v>
      </c>
      <c r="H207" s="2">
        <v>2485</v>
      </c>
      <c r="I207" s="2">
        <f>Table2[[#This Row],[discounted_price]]*Table2[[#This Row],[actual_price]]</f>
        <v>3479000</v>
      </c>
      <c r="J207" s="1">
        <v>0.44</v>
      </c>
      <c r="K2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07" s="1" t="str">
        <f>IF(Table2[[#This Row],[discount_percentage]]&gt;=50%,"yes","no")</f>
        <v>no</v>
      </c>
      <c r="M207">
        <v>4.0999999999999996</v>
      </c>
      <c r="N207" s="4">
        <v>19998</v>
      </c>
      <c r="O207" s="4">
        <f>Table2[[#This Row],[rating]]+(Table2[[#This Row],[rating_count]]/1000)</f>
        <v>24.097999999999999</v>
      </c>
      <c r="P207" t="s">
        <v>13970</v>
      </c>
      <c r="Q207" t="s">
        <v>9297</v>
      </c>
      <c r="R207" t="s">
        <v>9298</v>
      </c>
      <c r="S207" t="s">
        <v>9299</v>
      </c>
      <c r="T207" t="s">
        <v>9300</v>
      </c>
      <c r="U207" t="s">
        <v>9301</v>
      </c>
      <c r="V207" t="s">
        <v>9302</v>
      </c>
      <c r="W207" t="s">
        <v>9303</v>
      </c>
    </row>
    <row r="208" spans="1:23">
      <c r="A208" t="s">
        <v>11022</v>
      </c>
      <c r="B208" t="s">
        <v>15397</v>
      </c>
      <c r="C208" t="s">
        <v>16528</v>
      </c>
      <c r="D208" t="str">
        <f>CONCATENATE(Table2[[#This Row],[Product Name Summarized]]&amp; "…")</f>
        <v>Morphy Richards Aristo…</v>
      </c>
      <c r="E208" t="s">
        <v>15586</v>
      </c>
      <c r="F208" s="2">
        <v>3711</v>
      </c>
      <c r="G208" s="2" t="str">
        <f>IF(Table2[[#This Row],[discounted_price]]&lt;200,"&lt;₹200",IF(Table2[[#This Row],[discounted_price]]&lt;=500, "₹200-₹500","&gt;₹500"))</f>
        <v>&gt;₹500</v>
      </c>
      <c r="H208" s="2">
        <v>4495</v>
      </c>
      <c r="I208" s="2">
        <f>Table2[[#This Row],[discounted_price]]*Table2[[#This Row],[actual_price]]</f>
        <v>16680945</v>
      </c>
      <c r="J208" s="1">
        <v>0.17</v>
      </c>
      <c r="K2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208" s="1" t="str">
        <f>IF(Table2[[#This Row],[discount_percentage]]&gt;=50%,"yes","no")</f>
        <v>no</v>
      </c>
      <c r="M208">
        <v>4.3</v>
      </c>
      <c r="N208" s="4">
        <v>356</v>
      </c>
      <c r="O208" s="4">
        <f>Table2[[#This Row],[rating]]+(Table2[[#This Row],[rating_count]]/1000)</f>
        <v>4.6559999999999997</v>
      </c>
      <c r="P208" t="s">
        <v>14136</v>
      </c>
      <c r="Q208" t="s">
        <v>11025</v>
      </c>
      <c r="R208" t="s">
        <v>11026</v>
      </c>
      <c r="S208" t="s">
        <v>11027</v>
      </c>
      <c r="T208" t="s">
        <v>11028</v>
      </c>
      <c r="U208" t="s">
        <v>11029</v>
      </c>
      <c r="V208" t="s">
        <v>11030</v>
      </c>
      <c r="W208" t="s">
        <v>11031</v>
      </c>
    </row>
    <row r="209" spans="1:23" hidden="1">
      <c r="A209" t="s">
        <v>252</v>
      </c>
      <c r="B209" t="s">
        <v>14350</v>
      </c>
      <c r="C209" t="s">
        <v>15618</v>
      </c>
      <c r="D209" t="str">
        <f>CONCATENATE(Table2[[#This Row],[Product Name Summarized]]&amp; "…")</f>
        <v>Tizum High Speed…</v>
      </c>
      <c r="E209" t="s">
        <v>15583</v>
      </c>
      <c r="F209">
        <v>199</v>
      </c>
      <c r="G209" t="str">
        <f>IF(Table2[[#This Row],[discounted_price]]&lt;200,"&lt;₹200",IF(Table2[[#This Row],[discounted_price]]&lt;=500, "₹200-₹500","&gt;₹500"))</f>
        <v>&lt;₹200</v>
      </c>
      <c r="H209">
        <v>699</v>
      </c>
      <c r="I209" s="2">
        <f>Table2[[#This Row],[discounted_price]]*Table2[[#This Row],[actual_price]]</f>
        <v>139101</v>
      </c>
      <c r="J209" s="1">
        <v>0.72</v>
      </c>
      <c r="K2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209" s="1" t="str">
        <f>IF(Table2[[#This Row],[discount_percentage]]&gt;=50%,"yes","no")</f>
        <v>yes</v>
      </c>
      <c r="M209">
        <v>4.2</v>
      </c>
      <c r="N209" s="4">
        <v>12153</v>
      </c>
      <c r="O209" s="4">
        <f>Table2[[#This Row],[rating]]+(Table2[[#This Row],[rating_count]]/1000)</f>
        <v>16.353000000000002</v>
      </c>
      <c r="P209" t="s">
        <v>13097</v>
      </c>
      <c r="Q209" t="s">
        <v>255</v>
      </c>
      <c r="R209" t="s">
        <v>256</v>
      </c>
      <c r="S209" t="s">
        <v>257</v>
      </c>
      <c r="T209" t="s">
        <v>258</v>
      </c>
      <c r="U209" t="s">
        <v>259</v>
      </c>
      <c r="V209" t="s">
        <v>260</v>
      </c>
      <c r="W209" t="s">
        <v>261</v>
      </c>
    </row>
    <row r="210" spans="1:23" hidden="1">
      <c r="A210" t="s">
        <v>252</v>
      </c>
      <c r="B210" t="s">
        <v>14350</v>
      </c>
      <c r="C210" t="s">
        <v>15618</v>
      </c>
      <c r="D210" t="str">
        <f>CONCATENATE(Table2[[#This Row],[Product Name Summarized]]&amp; "…")</f>
        <v>Tizum High Speed…</v>
      </c>
      <c r="E210" t="s">
        <v>15583</v>
      </c>
      <c r="F210">
        <v>199</v>
      </c>
      <c r="G210" t="str">
        <f>IF(Table2[[#This Row],[discounted_price]]&lt;200,"&lt;₹200",IF(Table2[[#This Row],[discounted_price]]&lt;=500, "₹200-₹500","&gt;₹500"))</f>
        <v>&lt;₹200</v>
      </c>
      <c r="H210">
        <v>699</v>
      </c>
      <c r="I210" s="2">
        <f>Table2[[#This Row],[discounted_price]]*Table2[[#This Row],[actual_price]]</f>
        <v>139101</v>
      </c>
      <c r="J210" s="1">
        <v>0.72</v>
      </c>
      <c r="K2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210" s="1" t="str">
        <f>IF(Table2[[#This Row],[discount_percentage]]&gt;=50%,"yes","no")</f>
        <v>yes</v>
      </c>
      <c r="M210">
        <v>4.2</v>
      </c>
      <c r="N210" s="4">
        <v>12153</v>
      </c>
      <c r="O210" s="4">
        <f>Table2[[#This Row],[rating]]+(Table2[[#This Row],[rating_count]]/1000)</f>
        <v>16.353000000000002</v>
      </c>
      <c r="P210" t="s">
        <v>13097</v>
      </c>
      <c r="Q210" t="s">
        <v>255</v>
      </c>
      <c r="R210" t="s">
        <v>256</v>
      </c>
      <c r="S210" t="s">
        <v>257</v>
      </c>
      <c r="T210" t="s">
        <v>258</v>
      </c>
      <c r="U210" t="s">
        <v>259</v>
      </c>
      <c r="V210" t="s">
        <v>260</v>
      </c>
      <c r="W210" t="s">
        <v>5993</v>
      </c>
    </row>
    <row r="211" spans="1:23" hidden="1">
      <c r="A211" t="s">
        <v>2642</v>
      </c>
      <c r="B211" t="s">
        <v>14606</v>
      </c>
      <c r="C211" t="s">
        <v>15618</v>
      </c>
      <c r="D211" t="str">
        <f>CONCATENATE(Table2[[#This Row],[Product Name Summarized]]&amp; "…")</f>
        <v>Tizum High Speed…</v>
      </c>
      <c r="E211" t="s">
        <v>15583</v>
      </c>
      <c r="F211">
        <v>379</v>
      </c>
      <c r="G211" t="str">
        <f>IF(Table2[[#This Row],[discounted_price]]&lt;200,"&lt;₹200",IF(Table2[[#This Row],[discounted_price]]&lt;=500, "₹200-₹500","&gt;₹500"))</f>
        <v>₹200-₹500</v>
      </c>
      <c r="H211">
        <v>999</v>
      </c>
      <c r="I211" s="2">
        <f>Table2[[#This Row],[discounted_price]]*Table2[[#This Row],[actual_price]]</f>
        <v>378621</v>
      </c>
      <c r="J211" s="1">
        <v>0.62</v>
      </c>
      <c r="K2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11" s="1" t="str">
        <f>IF(Table2[[#This Row],[discount_percentage]]&gt;=50%,"yes","no")</f>
        <v>yes</v>
      </c>
      <c r="M211">
        <v>4.2</v>
      </c>
      <c r="N211" s="4">
        <v>12153</v>
      </c>
      <c r="O211" s="4">
        <f>Table2[[#This Row],[rating]]+(Table2[[#This Row],[rating_count]]/1000)</f>
        <v>16.353000000000002</v>
      </c>
      <c r="P211" t="s">
        <v>13338</v>
      </c>
      <c r="Q211" t="s">
        <v>255</v>
      </c>
      <c r="R211" t="s">
        <v>256</v>
      </c>
      <c r="S211" t="s">
        <v>257</v>
      </c>
      <c r="T211" t="s">
        <v>258</v>
      </c>
      <c r="U211" t="s">
        <v>259</v>
      </c>
      <c r="V211" t="s">
        <v>2645</v>
      </c>
      <c r="W211" t="s">
        <v>2646</v>
      </c>
    </row>
    <row r="212" spans="1:23" hidden="1">
      <c r="A212" t="s">
        <v>9190</v>
      </c>
      <c r="B212" t="s">
        <v>15234</v>
      </c>
      <c r="C212" t="s">
        <v>16360</v>
      </c>
      <c r="D212" t="str">
        <f>CONCATENATE(Table2[[#This Row],[Product Name Summarized]]&amp; "…")</f>
        <v>Borosil Chef Delite…</v>
      </c>
      <c r="E212" t="s">
        <v>15586</v>
      </c>
      <c r="F212" s="2">
        <v>1819</v>
      </c>
      <c r="G212" s="2" t="str">
        <f>IF(Table2[[#This Row],[discounted_price]]&lt;200,"&lt;₹200",IF(Table2[[#This Row],[discounted_price]]&lt;=500, "₹200-₹500","&gt;₹500"))</f>
        <v>&gt;₹500</v>
      </c>
      <c r="H212" s="2">
        <v>2490</v>
      </c>
      <c r="I212" s="2">
        <f>Table2[[#This Row],[discounted_price]]*Table2[[#This Row],[actual_price]]</f>
        <v>4529310</v>
      </c>
      <c r="J212" s="1">
        <v>0.27</v>
      </c>
      <c r="K2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12" s="1" t="str">
        <f>IF(Table2[[#This Row],[discount_percentage]]&gt;=50%,"yes","no")</f>
        <v>no</v>
      </c>
      <c r="M212">
        <v>4.4000000000000004</v>
      </c>
      <c r="N212" s="4">
        <v>7946</v>
      </c>
      <c r="O212" s="4">
        <f>Table2[[#This Row],[rating]]+(Table2[[#This Row],[rating_count]]/1000)</f>
        <v>12.346</v>
      </c>
      <c r="P212" t="s">
        <v>13960</v>
      </c>
      <c r="Q212" t="s">
        <v>9194</v>
      </c>
      <c r="R212" t="s">
        <v>9195</v>
      </c>
      <c r="S212" t="s">
        <v>9196</v>
      </c>
      <c r="T212" t="s">
        <v>9197</v>
      </c>
      <c r="U212" t="s">
        <v>9198</v>
      </c>
      <c r="V212" t="s">
        <v>9199</v>
      </c>
      <c r="W212" t="s">
        <v>9200</v>
      </c>
    </row>
    <row r="213" spans="1:23" hidden="1">
      <c r="A213" t="s">
        <v>8730</v>
      </c>
      <c r="B213" t="s">
        <v>15193</v>
      </c>
      <c r="C213" t="s">
        <v>16317</v>
      </c>
      <c r="D213" t="str">
        <f>CONCATENATE(Table2[[#This Row],[Product Name Summarized]]&amp; "…")</f>
        <v>Morphy Richards Ofr…</v>
      </c>
      <c r="E213" t="s">
        <v>15586</v>
      </c>
      <c r="F213" s="2">
        <v>6549</v>
      </c>
      <c r="G213" s="2" t="str">
        <f>IF(Table2[[#This Row],[discounted_price]]&lt;200,"&lt;₹200",IF(Table2[[#This Row],[discounted_price]]&lt;=500, "₹200-₹500","&gt;₹500"))</f>
        <v>&gt;₹500</v>
      </c>
      <c r="H213" s="2">
        <v>13999</v>
      </c>
      <c r="I213" s="2">
        <f>Table2[[#This Row],[discounted_price]]*Table2[[#This Row],[actual_price]]</f>
        <v>91679451</v>
      </c>
      <c r="J213" s="1">
        <v>0.53</v>
      </c>
      <c r="K2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13" s="1" t="str">
        <f>IF(Table2[[#This Row],[discount_percentage]]&gt;=50%,"yes","no")</f>
        <v>yes</v>
      </c>
      <c r="M213">
        <v>4</v>
      </c>
      <c r="N213" s="4">
        <v>2961</v>
      </c>
      <c r="O213" s="4">
        <f>Table2[[#This Row],[rating]]+(Table2[[#This Row],[rating_count]]/1000)</f>
        <v>6.9610000000000003</v>
      </c>
      <c r="P213" t="s">
        <v>13915</v>
      </c>
      <c r="Q213" t="s">
        <v>8734</v>
      </c>
      <c r="R213" t="s">
        <v>8735</v>
      </c>
      <c r="S213" t="s">
        <v>8736</v>
      </c>
      <c r="T213" t="s">
        <v>8737</v>
      </c>
      <c r="U213" t="s">
        <v>8738</v>
      </c>
      <c r="V213" t="s">
        <v>8739</v>
      </c>
      <c r="W213" t="s">
        <v>8740</v>
      </c>
    </row>
    <row r="214" spans="1:23" hidden="1">
      <c r="A214" t="s">
        <v>12984</v>
      </c>
      <c r="B214" t="s">
        <v>15578</v>
      </c>
      <c r="C214" t="s">
        <v>16711</v>
      </c>
      <c r="D214" t="str">
        <f>CONCATENATE(Table2[[#This Row],[Product Name Summarized]]&amp; "…")</f>
        <v>Prestige Delight Prwo…</v>
      </c>
      <c r="E214" t="s">
        <v>15586</v>
      </c>
      <c r="F214" s="2">
        <v>2280</v>
      </c>
      <c r="G214" s="2" t="str">
        <f>IF(Table2[[#This Row],[discounted_price]]&lt;200,"&lt;₹200",IF(Table2[[#This Row],[discounted_price]]&lt;=500, "₹200-₹500","&gt;₹500"))</f>
        <v>&gt;₹500</v>
      </c>
      <c r="H214" s="2">
        <v>3045</v>
      </c>
      <c r="I214" s="2">
        <f>Table2[[#This Row],[discounted_price]]*Table2[[#This Row],[actual_price]]</f>
        <v>6942600</v>
      </c>
      <c r="J214" s="1">
        <v>0.25</v>
      </c>
      <c r="K2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14" s="1" t="str">
        <f>IF(Table2[[#This Row],[discount_percentage]]&gt;=50%,"yes","no")</f>
        <v>no</v>
      </c>
      <c r="M214">
        <v>4.0999999999999996</v>
      </c>
      <c r="N214" s="4">
        <v>4118</v>
      </c>
      <c r="O214" s="4">
        <f>Table2[[#This Row],[rating]]+(Table2[[#This Row],[rating_count]]/1000)</f>
        <v>8.218</v>
      </c>
      <c r="P214" t="s">
        <v>14322</v>
      </c>
      <c r="Q214" t="s">
        <v>12987</v>
      </c>
      <c r="R214" t="s">
        <v>12988</v>
      </c>
      <c r="S214" t="s">
        <v>12989</v>
      </c>
      <c r="T214" t="s">
        <v>12990</v>
      </c>
      <c r="U214" t="s">
        <v>12991</v>
      </c>
      <c r="V214" t="s">
        <v>12992</v>
      </c>
      <c r="W214" t="s">
        <v>12993</v>
      </c>
    </row>
    <row r="215" spans="1:23" hidden="1">
      <c r="A215" t="s">
        <v>11103</v>
      </c>
      <c r="B215" t="s">
        <v>15405</v>
      </c>
      <c r="C215" t="s">
        <v>16533</v>
      </c>
      <c r="D215" t="str">
        <f>CONCATENATE(Table2[[#This Row],[Product Name Summarized]]&amp; "…")</f>
        <v>Allin Exporters J66…</v>
      </c>
      <c r="E215" t="s">
        <v>15586</v>
      </c>
      <c r="F215" s="2">
        <v>2249</v>
      </c>
      <c r="G215" s="2" t="str">
        <f>IF(Table2[[#This Row],[discounted_price]]&lt;200,"&lt;₹200",IF(Table2[[#This Row],[discounted_price]]&lt;=500, "₹200-₹500","&gt;₹500"))</f>
        <v>&gt;₹500</v>
      </c>
      <c r="H215" s="2">
        <v>3550</v>
      </c>
      <c r="I215" s="2">
        <f>Table2[[#This Row],[discounted_price]]*Table2[[#This Row],[actual_price]]</f>
        <v>7983950</v>
      </c>
      <c r="J215" s="1">
        <v>0.37</v>
      </c>
      <c r="K2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15" s="1" t="str">
        <f>IF(Table2[[#This Row],[discount_percentage]]&gt;=50%,"yes","no")</f>
        <v>no</v>
      </c>
      <c r="M215">
        <v>4</v>
      </c>
      <c r="N215" s="4">
        <v>3973</v>
      </c>
      <c r="O215" s="4">
        <f>Table2[[#This Row],[rating]]+(Table2[[#This Row],[rating_count]]/1000)</f>
        <v>7.9729999999999999</v>
      </c>
      <c r="P215" t="s">
        <v>14144</v>
      </c>
      <c r="Q215" t="s">
        <v>11107</v>
      </c>
      <c r="R215" t="s">
        <v>11108</v>
      </c>
      <c r="S215" t="s">
        <v>11109</v>
      </c>
      <c r="T215" t="s">
        <v>11110</v>
      </c>
      <c r="U215" t="s">
        <v>11111</v>
      </c>
      <c r="V215" t="s">
        <v>11112</v>
      </c>
      <c r="W215" t="s">
        <v>11113</v>
      </c>
    </row>
    <row r="216" spans="1:23" hidden="1">
      <c r="A216" t="s">
        <v>5610</v>
      </c>
      <c r="B216" t="s">
        <v>14914</v>
      </c>
      <c r="C216" t="s">
        <v>16050</v>
      </c>
      <c r="D216" t="str">
        <f>CONCATENATE(Table2[[#This Row],[Product Name Summarized]]&amp; "…")</f>
        <v>Logitech M221 Wireless…</v>
      </c>
      <c r="E216" t="s">
        <v>15582</v>
      </c>
      <c r="F216">
        <v>799</v>
      </c>
      <c r="G216" t="str">
        <f>IF(Table2[[#This Row],[discounted_price]]&lt;200,"&lt;₹200",IF(Table2[[#This Row],[discounted_price]]&lt;=500, "₹200-₹500","&gt;₹500"))</f>
        <v>&gt;₹500</v>
      </c>
      <c r="H216" s="2">
        <v>1295</v>
      </c>
      <c r="I216" s="2">
        <f>Table2[[#This Row],[discounted_price]]*Table2[[#This Row],[actual_price]]</f>
        <v>1034705</v>
      </c>
      <c r="J216" s="1">
        <v>0.38</v>
      </c>
      <c r="K2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16" s="1" t="str">
        <f>IF(Table2[[#This Row],[discount_percentage]]&gt;=50%,"yes","no")</f>
        <v>no</v>
      </c>
      <c r="M216">
        <v>4.4000000000000004</v>
      </c>
      <c r="N216" s="4">
        <v>34852</v>
      </c>
      <c r="O216" s="4">
        <f>Table2[[#This Row],[rating]]+(Table2[[#This Row],[rating_count]]/1000)</f>
        <v>39.251999999999995</v>
      </c>
      <c r="P216" t="s">
        <v>13623</v>
      </c>
      <c r="Q216" t="s">
        <v>5613</v>
      </c>
      <c r="R216" t="s">
        <v>5614</v>
      </c>
      <c r="S216" t="s">
        <v>5615</v>
      </c>
      <c r="T216" t="s">
        <v>5616</v>
      </c>
      <c r="U216" t="s">
        <v>5617</v>
      </c>
      <c r="V216" t="s">
        <v>5618</v>
      </c>
      <c r="W216" t="s">
        <v>5619</v>
      </c>
    </row>
    <row r="217" spans="1:23" hidden="1">
      <c r="A217" t="s">
        <v>6261</v>
      </c>
      <c r="B217" t="s">
        <v>14971</v>
      </c>
      <c r="C217" t="s">
        <v>16105</v>
      </c>
      <c r="D217" t="str">
        <f>CONCATENATE(Table2[[#This Row],[Product Name Summarized]]&amp; "…")</f>
        <v>Boat Bassheads 225…</v>
      </c>
      <c r="E217" t="s">
        <v>15583</v>
      </c>
      <c r="F217">
        <v>699</v>
      </c>
      <c r="G217" t="str">
        <f>IF(Table2[[#This Row],[discounted_price]]&lt;200,"&lt;₹200",IF(Table2[[#This Row],[discounted_price]]&lt;=500, "₹200-₹500","&gt;₹500"))</f>
        <v>&gt;₹500</v>
      </c>
      <c r="H217">
        <v>999</v>
      </c>
      <c r="I217" s="2">
        <f>Table2[[#This Row],[discounted_price]]*Table2[[#This Row],[actual_price]]</f>
        <v>698301</v>
      </c>
      <c r="J217" s="1">
        <v>0.3</v>
      </c>
      <c r="K2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17" s="1" t="str">
        <f>IF(Table2[[#This Row],[discount_percentage]]&gt;=50%,"yes","no")</f>
        <v>no</v>
      </c>
      <c r="M217">
        <v>4.0999999999999996</v>
      </c>
      <c r="N217" s="4">
        <v>273189</v>
      </c>
      <c r="O217" s="4">
        <f>Table2[[#This Row],[rating]]+(Table2[[#This Row],[rating_count]]/1000)</f>
        <v>277.28900000000004</v>
      </c>
      <c r="P217" t="s">
        <v>13684</v>
      </c>
      <c r="Q217" t="s">
        <v>6264</v>
      </c>
      <c r="R217" t="s">
        <v>6265</v>
      </c>
      <c r="S217" t="s">
        <v>6266</v>
      </c>
      <c r="T217" t="s">
        <v>6267</v>
      </c>
      <c r="U217" t="s">
        <v>6268</v>
      </c>
      <c r="V217" t="s">
        <v>6269</v>
      </c>
      <c r="W217" t="s">
        <v>6270</v>
      </c>
    </row>
    <row r="218" spans="1:23" hidden="1">
      <c r="A218" t="s">
        <v>7397</v>
      </c>
      <c r="B218" t="s">
        <v>15075</v>
      </c>
      <c r="C218" t="s">
        <v>16204</v>
      </c>
      <c r="D218" t="str">
        <f>CONCATENATE(Table2[[#This Row],[Product Name Summarized]]&amp; "…")</f>
        <v>Logitech M331 Silent…</v>
      </c>
      <c r="E218" t="s">
        <v>15582</v>
      </c>
      <c r="F218" s="2">
        <v>1295</v>
      </c>
      <c r="G218" s="2" t="str">
        <f>IF(Table2[[#This Row],[discounted_price]]&lt;200,"&lt;₹200",IF(Table2[[#This Row],[discounted_price]]&lt;=500, "₹200-₹500","&gt;₹500"))</f>
        <v>&gt;₹500</v>
      </c>
      <c r="H218" s="2">
        <v>1645</v>
      </c>
      <c r="I218" s="2">
        <f>Table2[[#This Row],[discounted_price]]*Table2[[#This Row],[actual_price]]</f>
        <v>2130275</v>
      </c>
      <c r="J218" s="1">
        <v>0.21</v>
      </c>
      <c r="K2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18" s="1" t="str">
        <f>IF(Table2[[#This Row],[discount_percentage]]&gt;=50%,"yes","no")</f>
        <v>no</v>
      </c>
      <c r="M218">
        <v>4.5999999999999996</v>
      </c>
      <c r="N218" s="4">
        <v>12375</v>
      </c>
      <c r="O218" s="4">
        <f>Table2[[#This Row],[rating]]+(Table2[[#This Row],[rating_count]]/1000)</f>
        <v>16.975000000000001</v>
      </c>
      <c r="P218" t="s">
        <v>13789</v>
      </c>
      <c r="Q218" t="s">
        <v>7400</v>
      </c>
      <c r="R218" t="s">
        <v>7401</v>
      </c>
      <c r="S218" t="s">
        <v>7402</v>
      </c>
      <c r="T218" t="s">
        <v>7403</v>
      </c>
      <c r="U218" t="s">
        <v>7404</v>
      </c>
      <c r="V218" t="s">
        <v>7405</v>
      </c>
      <c r="W218" t="s">
        <v>7406</v>
      </c>
    </row>
    <row r="219" spans="1:23" hidden="1">
      <c r="A219" t="s">
        <v>8635</v>
      </c>
      <c r="B219" t="s">
        <v>15185</v>
      </c>
      <c r="C219" t="s">
        <v>16309</v>
      </c>
      <c r="D219" t="str">
        <f>CONCATENATE(Table2[[#This Row],[Product Name Summarized]]&amp; "…")</f>
        <v>Prestige Electric Kettle…</v>
      </c>
      <c r="E219" t="s">
        <v>15586</v>
      </c>
      <c r="F219">
        <v>749</v>
      </c>
      <c r="G219" t="str">
        <f>IF(Table2[[#This Row],[discounted_price]]&lt;200,"&lt;₹200",IF(Table2[[#This Row],[discounted_price]]&lt;=500, "₹200-₹500","&gt;₹500"))</f>
        <v>&gt;₹500</v>
      </c>
      <c r="H219" s="2">
        <v>1445</v>
      </c>
      <c r="I219" s="2">
        <f>Table2[[#This Row],[discounted_price]]*Table2[[#This Row],[actual_price]]</f>
        <v>1082305</v>
      </c>
      <c r="J219" s="1">
        <v>0.48</v>
      </c>
      <c r="K2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19" s="1" t="str">
        <f>IF(Table2[[#This Row],[discount_percentage]]&gt;=50%,"yes","no")</f>
        <v>no</v>
      </c>
      <c r="M219">
        <v>3.9</v>
      </c>
      <c r="N219" s="4">
        <v>63350</v>
      </c>
      <c r="O219" s="4">
        <f>Table2[[#This Row],[rating]]+(Table2[[#This Row],[rating_count]]/1000)</f>
        <v>67.25</v>
      </c>
      <c r="P219" t="s">
        <v>13906</v>
      </c>
      <c r="Q219" t="s">
        <v>8638</v>
      </c>
      <c r="R219" t="s">
        <v>8639</v>
      </c>
      <c r="S219" t="s">
        <v>8640</v>
      </c>
      <c r="T219" t="s">
        <v>8641</v>
      </c>
      <c r="U219" t="s">
        <v>8642</v>
      </c>
      <c r="V219" t="s">
        <v>8643</v>
      </c>
      <c r="W219" t="s">
        <v>8644</v>
      </c>
    </row>
    <row r="220" spans="1:23" hidden="1">
      <c r="A220" t="s">
        <v>12773</v>
      </c>
      <c r="B220" t="s">
        <v>15559</v>
      </c>
      <c r="C220" t="s">
        <v>16723</v>
      </c>
      <c r="D220" t="str">
        <f>CONCATENATE(Table2[[#This Row],[Product Name Summarized]]&amp; "…")</f>
        <v>Eco Crystal J 5 Inch…</v>
      </c>
      <c r="E220" t="s">
        <v>15586</v>
      </c>
      <c r="F220">
        <v>199</v>
      </c>
      <c r="G220" t="str">
        <f>IF(Table2[[#This Row],[discounted_price]]&lt;200,"&lt;₹200",IF(Table2[[#This Row],[discounted_price]]&lt;=500, "₹200-₹500","&gt;₹500"))</f>
        <v>&lt;₹200</v>
      </c>
      <c r="H220">
        <v>400</v>
      </c>
      <c r="I220" s="2">
        <f>Table2[[#This Row],[discounted_price]]*Table2[[#This Row],[actual_price]]</f>
        <v>79600</v>
      </c>
      <c r="J220" s="1">
        <v>0.5</v>
      </c>
      <c r="K2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20" s="1" t="str">
        <f>IF(Table2[[#This Row],[discount_percentage]]&gt;=50%,"yes","no")</f>
        <v>yes</v>
      </c>
      <c r="M220">
        <v>4.0999999999999996</v>
      </c>
      <c r="N220" s="4">
        <v>1379</v>
      </c>
      <c r="O220" s="4">
        <f>Table2[[#This Row],[rating]]+(Table2[[#This Row],[rating_count]]/1000)</f>
        <v>5.4789999999999992</v>
      </c>
      <c r="P220" t="s">
        <v>14302</v>
      </c>
      <c r="Q220" t="s">
        <v>12776</v>
      </c>
      <c r="R220" t="s">
        <v>12777</v>
      </c>
      <c r="S220" t="s">
        <v>12778</v>
      </c>
      <c r="T220" t="s">
        <v>12779</v>
      </c>
      <c r="U220" t="s">
        <v>12780</v>
      </c>
      <c r="V220" t="s">
        <v>12781</v>
      </c>
      <c r="W220" t="s">
        <v>12782</v>
      </c>
    </row>
    <row r="221" spans="1:23" hidden="1">
      <c r="A221" t="s">
        <v>11947</v>
      </c>
      <c r="B221" t="s">
        <v>15480</v>
      </c>
      <c r="C221" t="s">
        <v>16614</v>
      </c>
      <c r="D221" t="str">
        <f>CONCATENATE(Table2[[#This Row],[Product Name Summarized]]&amp; "…")</f>
        <v>Sujata Chutney Steel…</v>
      </c>
      <c r="E221" t="s">
        <v>15586</v>
      </c>
      <c r="F221">
        <v>688</v>
      </c>
      <c r="G221" t="str">
        <f>IF(Table2[[#This Row],[discounted_price]]&lt;200,"&lt;₹200",IF(Table2[[#This Row],[discounted_price]]&lt;=500, "₹200-₹500","&gt;₹500"))</f>
        <v>&gt;₹500</v>
      </c>
      <c r="H221">
        <v>747</v>
      </c>
      <c r="I221" s="2">
        <f>Table2[[#This Row],[discounted_price]]*Table2[[#This Row],[actual_price]]</f>
        <v>513936</v>
      </c>
      <c r="J221" s="1">
        <v>0.08</v>
      </c>
      <c r="K2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221" s="1" t="str">
        <f>IF(Table2[[#This Row],[discount_percentage]]&gt;=50%,"yes","no")</f>
        <v>no</v>
      </c>
      <c r="M221">
        <v>4.5</v>
      </c>
      <c r="N221" s="4">
        <v>2280</v>
      </c>
      <c r="O221" s="4">
        <f>Table2[[#This Row],[rating]]+(Table2[[#This Row],[rating_count]]/1000)</f>
        <v>6.7799999999999994</v>
      </c>
      <c r="P221" t="s">
        <v>14222</v>
      </c>
      <c r="Q221" t="s">
        <v>11951</v>
      </c>
      <c r="R221" t="s">
        <v>11952</v>
      </c>
      <c r="S221" t="s">
        <v>11953</v>
      </c>
      <c r="T221" t="s">
        <v>11954</v>
      </c>
      <c r="U221" t="s">
        <v>11955</v>
      </c>
      <c r="V221" t="s">
        <v>11956</v>
      </c>
      <c r="W221" t="s">
        <v>11957</v>
      </c>
    </row>
    <row r="222" spans="1:23" hidden="1">
      <c r="A222" t="s">
        <v>9070</v>
      </c>
      <c r="B222" t="s">
        <v>15222</v>
      </c>
      <c r="C222" t="s">
        <v>16349</v>
      </c>
      <c r="D222" t="str">
        <f>CONCATENATE(Table2[[#This Row],[Product Name Summarized]]&amp; "…")</f>
        <v>Orient Electric Fabrijoy…</v>
      </c>
      <c r="E222" t="s">
        <v>15586</v>
      </c>
      <c r="F222">
        <v>549</v>
      </c>
      <c r="G222" t="str">
        <f>IF(Table2[[#This Row],[discounted_price]]&lt;200,"&lt;₹200",IF(Table2[[#This Row],[discounted_price]]&lt;=500, "₹200-₹500","&gt;₹500"))</f>
        <v>&gt;₹500</v>
      </c>
      <c r="H222" s="2">
        <v>1090</v>
      </c>
      <c r="I222" s="2">
        <f>Table2[[#This Row],[discounted_price]]*Table2[[#This Row],[actual_price]]</f>
        <v>598410</v>
      </c>
      <c r="J222" s="1">
        <v>0.5</v>
      </c>
      <c r="K2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22" s="1" t="str">
        <f>IF(Table2[[#This Row],[discount_percentage]]&gt;=50%,"yes","no")</f>
        <v>yes</v>
      </c>
      <c r="M222">
        <v>4.2</v>
      </c>
      <c r="N222" s="4">
        <v>13029</v>
      </c>
      <c r="O222" s="4">
        <f>Table2[[#This Row],[rating]]+(Table2[[#This Row],[rating_count]]/1000)</f>
        <v>17.228999999999999</v>
      </c>
      <c r="P222" t="s">
        <v>13948</v>
      </c>
      <c r="Q222" t="s">
        <v>9073</v>
      </c>
      <c r="R222" t="s">
        <v>9074</v>
      </c>
      <c r="S222" t="s">
        <v>9075</v>
      </c>
      <c r="T222" t="s">
        <v>9076</v>
      </c>
      <c r="U222" t="s">
        <v>9077</v>
      </c>
      <c r="V222" t="s">
        <v>9078</v>
      </c>
      <c r="W222" t="s">
        <v>9079</v>
      </c>
    </row>
    <row r="223" spans="1:23" hidden="1">
      <c r="A223" t="s">
        <v>9579</v>
      </c>
      <c r="B223" t="s">
        <v>15269</v>
      </c>
      <c r="C223" t="s">
        <v>16395</v>
      </c>
      <c r="D223" t="str">
        <f>CONCATENATE(Table2[[#This Row],[Product Name Summarized]]&amp; "…")</f>
        <v>Bajaj Ofr Room…</v>
      </c>
      <c r="E223" t="s">
        <v>15586</v>
      </c>
      <c r="F223" s="2">
        <v>9590</v>
      </c>
      <c r="G223" s="2" t="str">
        <f>IF(Table2[[#This Row],[discounted_price]]&lt;200,"&lt;₹200",IF(Table2[[#This Row],[discounted_price]]&lt;=500, "₹200-₹500","&gt;₹500"))</f>
        <v>&gt;₹500</v>
      </c>
      <c r="H223" s="2">
        <v>15999</v>
      </c>
      <c r="I223" s="2">
        <f>Table2[[#This Row],[discounted_price]]*Table2[[#This Row],[actual_price]]</f>
        <v>153430410</v>
      </c>
      <c r="J223" s="1">
        <v>0.4</v>
      </c>
      <c r="K2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23" s="1" t="str">
        <f>IF(Table2[[#This Row],[discount_percentage]]&gt;=50%,"yes","no")</f>
        <v>no</v>
      </c>
      <c r="M223">
        <v>4.0999999999999996</v>
      </c>
      <c r="N223" s="4">
        <v>1017</v>
      </c>
      <c r="O223" s="4">
        <f>Table2[[#This Row],[rating]]+(Table2[[#This Row],[rating_count]]/1000)</f>
        <v>5.1169999999999991</v>
      </c>
      <c r="P223" t="s">
        <v>13998</v>
      </c>
      <c r="Q223" t="s">
        <v>9582</v>
      </c>
      <c r="R223" t="s">
        <v>9583</v>
      </c>
      <c r="S223" t="s">
        <v>9584</v>
      </c>
      <c r="T223" t="s">
        <v>9585</v>
      </c>
      <c r="U223" t="s">
        <v>9586</v>
      </c>
      <c r="V223" t="s">
        <v>9587</v>
      </c>
      <c r="W223" t="s">
        <v>9588</v>
      </c>
    </row>
    <row r="224" spans="1:23" hidden="1">
      <c r="A224" t="s">
        <v>6038</v>
      </c>
      <c r="B224" t="s">
        <v>14950</v>
      </c>
      <c r="C224" t="s">
        <v>16085</v>
      </c>
      <c r="D224" t="str">
        <f>CONCATENATE(Table2[[#This Row],[Product Name Summarized]]&amp; "…")</f>
        <v>Logitech Mk240 Nano…</v>
      </c>
      <c r="E224" t="s">
        <v>15582</v>
      </c>
      <c r="F224" s="2">
        <v>1495</v>
      </c>
      <c r="G224" s="2" t="str">
        <f>IF(Table2[[#This Row],[discounted_price]]&lt;200,"&lt;₹200",IF(Table2[[#This Row],[discounted_price]]&lt;=500, "₹200-₹500","&gt;₹500"))</f>
        <v>&gt;₹500</v>
      </c>
      <c r="H224" s="2">
        <v>1995</v>
      </c>
      <c r="I224" s="2">
        <f>Table2[[#This Row],[discounted_price]]*Table2[[#This Row],[actual_price]]</f>
        <v>2982525</v>
      </c>
      <c r="J224" s="1">
        <v>0.25</v>
      </c>
      <c r="K2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24" s="1" t="str">
        <f>IF(Table2[[#This Row],[discount_percentage]]&gt;=50%,"yes","no")</f>
        <v>no</v>
      </c>
      <c r="M224">
        <v>4.3</v>
      </c>
      <c r="N224" s="4">
        <v>7241</v>
      </c>
      <c r="O224" s="4">
        <f>Table2[[#This Row],[rating]]+(Table2[[#This Row],[rating_count]]/1000)</f>
        <v>11.541</v>
      </c>
      <c r="P224" t="s">
        <v>13662</v>
      </c>
      <c r="Q224" t="s">
        <v>6041</v>
      </c>
      <c r="R224" t="s">
        <v>6042</v>
      </c>
      <c r="S224" t="s">
        <v>6043</v>
      </c>
      <c r="T224" t="s">
        <v>6044</v>
      </c>
      <c r="U224" t="s">
        <v>6045</v>
      </c>
      <c r="V224" t="s">
        <v>6046</v>
      </c>
      <c r="W224" t="s">
        <v>6047</v>
      </c>
    </row>
    <row r="225" spans="1:23" hidden="1">
      <c r="A225" t="s">
        <v>11546</v>
      </c>
      <c r="B225" t="s">
        <v>15445</v>
      </c>
      <c r="C225" t="s">
        <v>16576</v>
      </c>
      <c r="D225" t="str">
        <f>CONCATENATE(Table2[[#This Row],[Product Name Summarized]]&amp; "…")</f>
        <v>Morphy Richards Daisy…</v>
      </c>
      <c r="E225" t="s">
        <v>15586</v>
      </c>
      <c r="F225">
        <v>559</v>
      </c>
      <c r="G225" t="str">
        <f>IF(Table2[[#This Row],[discounted_price]]&lt;200,"&lt;₹200",IF(Table2[[#This Row],[discounted_price]]&lt;=500, "₹200-₹500","&gt;₹500"))</f>
        <v>&gt;₹500</v>
      </c>
      <c r="H225" s="2">
        <v>1010</v>
      </c>
      <c r="I225" s="2">
        <f>Table2[[#This Row],[discounted_price]]*Table2[[#This Row],[actual_price]]</f>
        <v>564590</v>
      </c>
      <c r="J225" s="1">
        <v>0.45</v>
      </c>
      <c r="K2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25" s="1" t="str">
        <f>IF(Table2[[#This Row],[discount_percentage]]&gt;=50%,"yes","no")</f>
        <v>no</v>
      </c>
      <c r="M225">
        <v>4.0999999999999996</v>
      </c>
      <c r="N225" s="4">
        <v>17325</v>
      </c>
      <c r="O225" s="4">
        <f>Table2[[#This Row],[rating]]+(Table2[[#This Row],[rating_count]]/1000)</f>
        <v>21.424999999999997</v>
      </c>
      <c r="P225" t="s">
        <v>14185</v>
      </c>
      <c r="Q225" t="s">
        <v>11549</v>
      </c>
      <c r="R225" t="s">
        <v>11550</v>
      </c>
      <c r="S225" t="s">
        <v>11551</v>
      </c>
      <c r="T225" t="s">
        <v>11552</v>
      </c>
      <c r="U225" t="s">
        <v>11553</v>
      </c>
      <c r="V225" t="s">
        <v>11554</v>
      </c>
      <c r="W225" t="s">
        <v>11555</v>
      </c>
    </row>
    <row r="226" spans="1:23" hidden="1">
      <c r="A226" t="s">
        <v>5892</v>
      </c>
      <c r="B226" t="s">
        <v>14937</v>
      </c>
      <c r="C226" t="s">
        <v>16044</v>
      </c>
      <c r="D226" t="str">
        <f>CONCATENATE(Table2[[#This Row],[Product Name Summarized]]&amp; "…")</f>
        <v>Sandisk Ultra Dual…</v>
      </c>
      <c r="E226" t="s">
        <v>15582</v>
      </c>
      <c r="F226">
        <v>579</v>
      </c>
      <c r="G226" t="str">
        <f>IF(Table2[[#This Row],[discounted_price]]&lt;200,"&lt;₹200",IF(Table2[[#This Row],[discounted_price]]&lt;=500, "₹200-₹500","&gt;₹500"))</f>
        <v>&gt;₹500</v>
      </c>
      <c r="H226" s="2">
        <v>1400</v>
      </c>
      <c r="I226" s="2">
        <f>Table2[[#This Row],[discounted_price]]*Table2[[#This Row],[actual_price]]</f>
        <v>810600</v>
      </c>
      <c r="J226" s="1">
        <v>0.59</v>
      </c>
      <c r="K2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26" s="1" t="str">
        <f>IF(Table2[[#This Row],[discount_percentage]]&gt;=50%,"yes","no")</f>
        <v>yes</v>
      </c>
      <c r="M226">
        <v>4.3</v>
      </c>
      <c r="N226" s="4">
        <v>189104</v>
      </c>
      <c r="O226" s="4">
        <f>Table2[[#This Row],[rating]]+(Table2[[#This Row],[rating_count]]/1000)</f>
        <v>193.40400000000002</v>
      </c>
      <c r="P226" t="s">
        <v>13648</v>
      </c>
      <c r="Q226" t="s">
        <v>5895</v>
      </c>
      <c r="R226" t="s">
        <v>5896</v>
      </c>
      <c r="S226" t="s">
        <v>5897</v>
      </c>
      <c r="T226" t="s">
        <v>5898</v>
      </c>
      <c r="U226" t="s">
        <v>5899</v>
      </c>
      <c r="V226" t="s">
        <v>5900</v>
      </c>
      <c r="W226" t="s">
        <v>5901</v>
      </c>
    </row>
    <row r="227" spans="1:23" hidden="1">
      <c r="A227" t="s">
        <v>526</v>
      </c>
      <c r="B227" t="s">
        <v>527</v>
      </c>
      <c r="C227" t="s">
        <v>15645</v>
      </c>
      <c r="D227" t="str">
        <f>CONCATENATE(Table2[[#This Row],[Product Name Summarized]]&amp; "…")</f>
        <v>Tata Sky Universal…</v>
      </c>
      <c r="E227" t="s">
        <v>15583</v>
      </c>
      <c r="F227">
        <v>230</v>
      </c>
      <c r="G227" t="str">
        <f>IF(Table2[[#This Row],[discounted_price]]&lt;200,"&lt;₹200",IF(Table2[[#This Row],[discounted_price]]&lt;=500, "₹200-₹500","&gt;₹500"))</f>
        <v>₹200-₹500</v>
      </c>
      <c r="H227">
        <v>499</v>
      </c>
      <c r="I227" s="2">
        <f>Table2[[#This Row],[discounted_price]]*Table2[[#This Row],[actual_price]]</f>
        <v>114770</v>
      </c>
      <c r="J227" s="1">
        <v>0.54</v>
      </c>
      <c r="K2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27" s="1" t="str">
        <f>IF(Table2[[#This Row],[discount_percentage]]&gt;=50%,"yes","no")</f>
        <v>yes</v>
      </c>
      <c r="M227">
        <v>3.7</v>
      </c>
      <c r="N227" s="4">
        <v>2960</v>
      </c>
      <c r="O227" s="4">
        <f>Table2[[#This Row],[rating]]+(Table2[[#This Row],[rating_count]]/1000)</f>
        <v>6.66</v>
      </c>
      <c r="P227" t="s">
        <v>13122</v>
      </c>
      <c r="Q227" t="s">
        <v>529</v>
      </c>
      <c r="R227" t="s">
        <v>530</v>
      </c>
      <c r="S227" t="s">
        <v>531</v>
      </c>
      <c r="T227" t="s">
        <v>532</v>
      </c>
      <c r="U227" t="s">
        <v>533</v>
      </c>
      <c r="V227" t="s">
        <v>534</v>
      </c>
      <c r="W227" t="s">
        <v>535</v>
      </c>
    </row>
    <row r="228" spans="1:23" hidden="1">
      <c r="A228" t="s">
        <v>8197</v>
      </c>
      <c r="B228" t="s">
        <v>15148</v>
      </c>
      <c r="C228" t="s">
        <v>16272</v>
      </c>
      <c r="D228" t="str">
        <f>CONCATENATE(Table2[[#This Row],[Product Name Summarized]]&amp; "…")</f>
        <v>Hp 65W Ac…</v>
      </c>
      <c r="E228" t="s">
        <v>15582</v>
      </c>
      <c r="F228">
        <v>770</v>
      </c>
      <c r="G228" t="str">
        <f>IF(Table2[[#This Row],[discounted_price]]&lt;200,"&lt;₹200",IF(Table2[[#This Row],[discounted_price]]&lt;=500, "₹200-₹500","&gt;₹500"))</f>
        <v>&gt;₹500</v>
      </c>
      <c r="H228" s="2">
        <v>1547</v>
      </c>
      <c r="I228" s="2">
        <f>Table2[[#This Row],[discounted_price]]*Table2[[#This Row],[actual_price]]</f>
        <v>1191190</v>
      </c>
      <c r="J228" s="1">
        <v>0.5</v>
      </c>
      <c r="K2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28" s="1" t="str">
        <f>IF(Table2[[#This Row],[discount_percentage]]&gt;=50%,"yes","no")</f>
        <v>yes</v>
      </c>
      <c r="M228">
        <v>4.3</v>
      </c>
      <c r="N228" s="4">
        <v>2585</v>
      </c>
      <c r="O228" s="4">
        <f>Table2[[#This Row],[rating]]+(Table2[[#This Row],[rating_count]]/1000)</f>
        <v>6.8849999999999998</v>
      </c>
      <c r="P228" t="s">
        <v>13866</v>
      </c>
      <c r="Q228" t="s">
        <v>8200</v>
      </c>
      <c r="R228" t="s">
        <v>8201</v>
      </c>
      <c r="S228" t="s">
        <v>8202</v>
      </c>
      <c r="T228" t="s">
        <v>8203</v>
      </c>
      <c r="U228" t="s">
        <v>8204</v>
      </c>
      <c r="V228" t="s">
        <v>8205</v>
      </c>
      <c r="W228" t="s">
        <v>8206</v>
      </c>
    </row>
    <row r="229" spans="1:23" hidden="1">
      <c r="A229" t="s">
        <v>8666</v>
      </c>
      <c r="B229" t="s">
        <v>15188</v>
      </c>
      <c r="C229" t="s">
        <v>16311</v>
      </c>
      <c r="D229" t="str">
        <f>CONCATENATE(Table2[[#This Row],[Product Name Summarized]]&amp; "…")</f>
        <v>Shoptoshop Electric Lint…</v>
      </c>
      <c r="E229" t="s">
        <v>15586</v>
      </c>
      <c r="F229">
        <v>499</v>
      </c>
      <c r="G229" t="str">
        <f>IF(Table2[[#This Row],[discounted_price]]&lt;200,"&lt;₹200",IF(Table2[[#This Row],[discounted_price]]&lt;=500, "₹200-₹500","&gt;₹500"))</f>
        <v>₹200-₹500</v>
      </c>
      <c r="H229">
        <v>999</v>
      </c>
      <c r="I229" s="2">
        <f>Table2[[#This Row],[discounted_price]]*Table2[[#This Row],[actual_price]]</f>
        <v>498501</v>
      </c>
      <c r="J229" s="1">
        <v>0.5</v>
      </c>
      <c r="K2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29" s="1" t="str">
        <f>IF(Table2[[#This Row],[discount_percentage]]&gt;=50%,"yes","no")</f>
        <v>yes</v>
      </c>
      <c r="M229">
        <v>4.0999999999999996</v>
      </c>
      <c r="N229" s="4">
        <v>4859</v>
      </c>
      <c r="O229" s="4">
        <f>Table2[[#This Row],[rating]]+(Table2[[#This Row],[rating_count]]/1000)</f>
        <v>8.9589999999999996</v>
      </c>
      <c r="P229" t="s">
        <v>13909</v>
      </c>
      <c r="Q229" t="s">
        <v>8669</v>
      </c>
      <c r="R229" t="s">
        <v>8670</v>
      </c>
      <c r="S229" t="s">
        <v>8671</v>
      </c>
      <c r="T229" t="s">
        <v>8672</v>
      </c>
      <c r="U229" t="s">
        <v>8673</v>
      </c>
      <c r="V229" t="s">
        <v>8674</v>
      </c>
      <c r="W229" t="s">
        <v>8675</v>
      </c>
    </row>
    <row r="230" spans="1:23" hidden="1">
      <c r="A230" t="s">
        <v>6814</v>
      </c>
      <c r="B230" t="s">
        <v>15023</v>
      </c>
      <c r="C230" t="s">
        <v>16133</v>
      </c>
      <c r="D230" t="str">
        <f>CONCATENATE(Table2[[#This Row],[Product Name Summarized]]&amp; "…")</f>
        <v>Western Digital Wd…</v>
      </c>
      <c r="E230" t="s">
        <v>15582</v>
      </c>
      <c r="F230" s="2">
        <v>4449</v>
      </c>
      <c r="G230" s="2" t="str">
        <f>IF(Table2[[#This Row],[discounted_price]]&lt;200,"&lt;₹200",IF(Table2[[#This Row],[discounted_price]]&lt;=500, "₹200-₹500","&gt;₹500"))</f>
        <v>&gt;₹500</v>
      </c>
      <c r="H230" s="2">
        <v>5734</v>
      </c>
      <c r="I230" s="2">
        <f>Table2[[#This Row],[discounted_price]]*Table2[[#This Row],[actual_price]]</f>
        <v>25510566</v>
      </c>
      <c r="J230" s="1">
        <v>0.22</v>
      </c>
      <c r="K2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30" s="1" t="str">
        <f>IF(Table2[[#This Row],[discount_percentage]]&gt;=50%,"yes","no")</f>
        <v>no</v>
      </c>
      <c r="M230">
        <v>4.4000000000000004</v>
      </c>
      <c r="N230" s="4">
        <v>25006</v>
      </c>
      <c r="O230" s="4">
        <f>Table2[[#This Row],[rating]]+(Table2[[#This Row],[rating_count]]/1000)</f>
        <v>29.405999999999999</v>
      </c>
      <c r="P230" t="s">
        <v>13734</v>
      </c>
      <c r="Q230" t="s">
        <v>6817</v>
      </c>
      <c r="R230" t="s">
        <v>6818</v>
      </c>
      <c r="S230" t="s">
        <v>6819</v>
      </c>
      <c r="T230" t="s">
        <v>6820</v>
      </c>
      <c r="U230" t="s">
        <v>13055</v>
      </c>
      <c r="V230" t="s">
        <v>6821</v>
      </c>
      <c r="W230" t="s">
        <v>6822</v>
      </c>
    </row>
    <row r="231" spans="1:23" hidden="1">
      <c r="A231" t="s">
        <v>2260</v>
      </c>
      <c r="B231" t="s">
        <v>14565</v>
      </c>
      <c r="C231" t="s">
        <v>15784</v>
      </c>
      <c r="D231" t="str">
        <f>CONCATENATE(Table2[[#This Row],[Product Name Summarized]]&amp; "…")</f>
        <v>Cablecreation Rca To…</v>
      </c>
      <c r="E231" t="s">
        <v>15583</v>
      </c>
      <c r="F231">
        <v>439</v>
      </c>
      <c r="G231" t="str">
        <f>IF(Table2[[#This Row],[discounted_price]]&lt;200,"&lt;₹200",IF(Table2[[#This Row],[discounted_price]]&lt;=500, "₹200-₹500","&gt;₹500"))</f>
        <v>₹200-₹500</v>
      </c>
      <c r="H231">
        <v>758</v>
      </c>
      <c r="I231" s="2">
        <f>Table2[[#This Row],[discounted_price]]*Table2[[#This Row],[actual_price]]</f>
        <v>332762</v>
      </c>
      <c r="J231" s="1">
        <v>0.42</v>
      </c>
      <c r="K2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31" s="1" t="str">
        <f>IF(Table2[[#This Row],[discount_percentage]]&gt;=50%,"yes","no")</f>
        <v>no</v>
      </c>
      <c r="M231">
        <v>4.2</v>
      </c>
      <c r="N231" s="4">
        <v>4296</v>
      </c>
      <c r="O231" s="4">
        <f>Table2[[#This Row],[rating]]+(Table2[[#This Row],[rating_count]]/1000)</f>
        <v>8.4960000000000004</v>
      </c>
      <c r="P231" t="s">
        <v>13298</v>
      </c>
      <c r="Q231" t="s">
        <v>2263</v>
      </c>
      <c r="R231" t="s">
        <v>2264</v>
      </c>
      <c r="S231" t="s">
        <v>2265</v>
      </c>
      <c r="T231" t="s">
        <v>2266</v>
      </c>
      <c r="U231" t="s">
        <v>2267</v>
      </c>
      <c r="V231" t="s">
        <v>2268</v>
      </c>
      <c r="W231" t="s">
        <v>2269</v>
      </c>
    </row>
    <row r="232" spans="1:23" hidden="1">
      <c r="A232" t="s">
        <v>2526</v>
      </c>
      <c r="B232" t="s">
        <v>14596</v>
      </c>
      <c r="C232" t="s">
        <v>15713</v>
      </c>
      <c r="D232" t="str">
        <f>CONCATENATE(Table2[[#This Row],[Product Name Summarized]]&amp; "…")</f>
        <v>Kodak 80 Cm…</v>
      </c>
      <c r="E232" t="s">
        <v>15583</v>
      </c>
      <c r="F232" s="2">
        <v>7999</v>
      </c>
      <c r="G232" s="2" t="str">
        <f>IF(Table2[[#This Row],[discounted_price]]&lt;200,"&lt;₹200",IF(Table2[[#This Row],[discounted_price]]&lt;=500, "₹200-₹500","&gt;₹500"))</f>
        <v>&gt;₹500</v>
      </c>
      <c r="H232" s="2">
        <v>15999</v>
      </c>
      <c r="I232" s="2">
        <f>Table2[[#This Row],[discounted_price]]*Table2[[#This Row],[actual_price]]</f>
        <v>127976001</v>
      </c>
      <c r="J232" s="1">
        <v>0.5</v>
      </c>
      <c r="K2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32" s="1" t="str">
        <f>IF(Table2[[#This Row],[discount_percentage]]&gt;=50%,"yes","no")</f>
        <v>yes</v>
      </c>
      <c r="M232">
        <v>3.8</v>
      </c>
      <c r="N232" s="4">
        <v>3022</v>
      </c>
      <c r="O232" s="4">
        <f>Table2[[#This Row],[rating]]+(Table2[[#This Row],[rating_count]]/1000)</f>
        <v>6.8219999999999992</v>
      </c>
      <c r="P232" t="s">
        <v>13327</v>
      </c>
      <c r="Q232" t="s">
        <v>2529</v>
      </c>
      <c r="R232" t="s">
        <v>2530</v>
      </c>
      <c r="S232" t="s">
        <v>2531</v>
      </c>
      <c r="T232" t="s">
        <v>2532</v>
      </c>
      <c r="U232" t="s">
        <v>2533</v>
      </c>
      <c r="V232" t="s">
        <v>2534</v>
      </c>
      <c r="W232" t="s">
        <v>2535</v>
      </c>
    </row>
    <row r="233" spans="1:23" hidden="1">
      <c r="A233" t="s">
        <v>9843</v>
      </c>
      <c r="B233" t="s">
        <v>15291</v>
      </c>
      <c r="C233" t="s">
        <v>16419</v>
      </c>
      <c r="D233" t="str">
        <f>CONCATENATE(Table2[[#This Row],[Product Name Summarized]]&amp; "…")</f>
        <v>Atom Selves-Mh 200…</v>
      </c>
      <c r="E233" t="s">
        <v>15586</v>
      </c>
      <c r="F233">
        <v>308</v>
      </c>
      <c r="G233" t="str">
        <f>IF(Table2[[#This Row],[discounted_price]]&lt;200,"&lt;₹200",IF(Table2[[#This Row],[discounted_price]]&lt;=500, "₹200-₹500","&gt;₹500"))</f>
        <v>₹200-₹500</v>
      </c>
      <c r="H233">
        <v>499</v>
      </c>
      <c r="I233" s="2">
        <f>Table2[[#This Row],[discounted_price]]*Table2[[#This Row],[actual_price]]</f>
        <v>153692</v>
      </c>
      <c r="J233" s="1">
        <v>0.38</v>
      </c>
      <c r="K2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33" s="1" t="str">
        <f>IF(Table2[[#This Row],[discount_percentage]]&gt;=50%,"yes","no")</f>
        <v>no</v>
      </c>
      <c r="M233">
        <v>3.9</v>
      </c>
      <c r="N233" s="4">
        <v>4584</v>
      </c>
      <c r="O233" s="4">
        <f>Table2[[#This Row],[rating]]+(Table2[[#This Row],[rating_count]]/1000)</f>
        <v>8.484</v>
      </c>
      <c r="P233" t="s">
        <v>14024</v>
      </c>
      <c r="Q233" t="s">
        <v>9846</v>
      </c>
      <c r="R233" t="s">
        <v>9847</v>
      </c>
      <c r="S233" t="s">
        <v>9848</v>
      </c>
      <c r="T233" t="s">
        <v>9849</v>
      </c>
      <c r="U233" t="s">
        <v>9850</v>
      </c>
      <c r="V233" t="s">
        <v>9851</v>
      </c>
      <c r="W233" t="s">
        <v>9852</v>
      </c>
    </row>
    <row r="234" spans="1:23" hidden="1">
      <c r="A234" t="s">
        <v>9569</v>
      </c>
      <c r="B234" t="s">
        <v>15268</v>
      </c>
      <c r="C234" t="s">
        <v>16301</v>
      </c>
      <c r="D234" t="str">
        <f>CONCATENATE(Table2[[#This Row],[Product Name Summarized]]&amp; "…")</f>
        <v>Pigeon By Stovekraft…</v>
      </c>
      <c r="E234" t="s">
        <v>15586</v>
      </c>
      <c r="F234" s="2">
        <v>1099</v>
      </c>
      <c r="G234" s="2" t="str">
        <f>IF(Table2[[#This Row],[discounted_price]]&lt;200,"&lt;₹200",IF(Table2[[#This Row],[discounted_price]]&lt;=500, "₹200-₹500","&gt;₹500"))</f>
        <v>&gt;₹500</v>
      </c>
      <c r="H234" s="2">
        <v>1795</v>
      </c>
      <c r="I234" s="2">
        <f>Table2[[#This Row],[discounted_price]]*Table2[[#This Row],[actual_price]]</f>
        <v>1972705</v>
      </c>
      <c r="J234" s="1">
        <v>0.39</v>
      </c>
      <c r="K2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34" s="1" t="str">
        <f>IF(Table2[[#This Row],[discount_percentage]]&gt;=50%,"yes","no")</f>
        <v>no</v>
      </c>
      <c r="M234">
        <v>4.2</v>
      </c>
      <c r="N234" s="4">
        <v>4244</v>
      </c>
      <c r="O234" s="4">
        <f>Table2[[#This Row],[rating]]+(Table2[[#This Row],[rating_count]]/1000)</f>
        <v>8.4439999999999991</v>
      </c>
      <c r="P234" t="s">
        <v>13997</v>
      </c>
      <c r="Q234" t="s">
        <v>9572</v>
      </c>
      <c r="R234" t="s">
        <v>9573</v>
      </c>
      <c r="S234" t="s">
        <v>9574</v>
      </c>
      <c r="T234" t="s">
        <v>9575</v>
      </c>
      <c r="U234" t="s">
        <v>9576</v>
      </c>
      <c r="V234" t="s">
        <v>9577</v>
      </c>
      <c r="W234" t="s">
        <v>9578</v>
      </c>
    </row>
    <row r="235" spans="1:23" hidden="1">
      <c r="A235" t="s">
        <v>1928</v>
      </c>
      <c r="B235" t="s">
        <v>14530</v>
      </c>
      <c r="C235" t="s">
        <v>15759</v>
      </c>
      <c r="D235" t="str">
        <f>CONCATENATE(Table2[[#This Row],[Product Name Summarized]]&amp; "…")</f>
        <v>Amazon Basics Hdmi…</v>
      </c>
      <c r="E235" t="s">
        <v>15583</v>
      </c>
      <c r="F235">
        <v>209</v>
      </c>
      <c r="G235" t="str">
        <f>IF(Table2[[#This Row],[discounted_price]]&lt;200,"&lt;₹200",IF(Table2[[#This Row],[discounted_price]]&lt;=500, "₹200-₹500","&gt;₹500"))</f>
        <v>₹200-₹500</v>
      </c>
      <c r="H235">
        <v>600</v>
      </c>
      <c r="I235" s="2">
        <f>Table2[[#This Row],[discounted_price]]*Table2[[#This Row],[actual_price]]</f>
        <v>125400</v>
      </c>
      <c r="J235" s="1">
        <v>0.65</v>
      </c>
      <c r="K2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35" s="1" t="str">
        <f>IF(Table2[[#This Row],[discount_percentage]]&gt;=50%,"yes","no")</f>
        <v>yes</v>
      </c>
      <c r="M235">
        <v>4.4000000000000004</v>
      </c>
      <c r="N235" s="4">
        <v>18872</v>
      </c>
      <c r="O235" s="4">
        <f>Table2[[#This Row],[rating]]+(Table2[[#This Row],[rating_count]]/1000)</f>
        <v>23.271999999999998</v>
      </c>
      <c r="P235" t="s">
        <v>13266</v>
      </c>
      <c r="Q235" t="s">
        <v>1932</v>
      </c>
      <c r="R235" t="s">
        <v>1933</v>
      </c>
      <c r="S235" t="s">
        <v>1934</v>
      </c>
      <c r="T235" t="s">
        <v>1935</v>
      </c>
      <c r="U235" t="s">
        <v>1936</v>
      </c>
      <c r="V235" t="s">
        <v>1937</v>
      </c>
      <c r="W235" t="s">
        <v>1938</v>
      </c>
    </row>
    <row r="236" spans="1:23" hidden="1">
      <c r="A236" t="s">
        <v>5838</v>
      </c>
      <c r="B236" t="s">
        <v>14932</v>
      </c>
      <c r="C236" t="s">
        <v>16068</v>
      </c>
      <c r="D236" t="str">
        <f>CONCATENATE(Table2[[#This Row],[Product Name Summarized]]&amp; "…")</f>
        <v>Boat Dual Port…</v>
      </c>
      <c r="E236" t="s">
        <v>15583</v>
      </c>
      <c r="F236">
        <v>571</v>
      </c>
      <c r="G236" t="str">
        <f>IF(Table2[[#This Row],[discounted_price]]&lt;200,"&lt;₹200",IF(Table2[[#This Row],[discounted_price]]&lt;=500, "₹200-₹500","&gt;₹500"))</f>
        <v>&gt;₹500</v>
      </c>
      <c r="H236">
        <v>999</v>
      </c>
      <c r="I236" s="2">
        <f>Table2[[#This Row],[discounted_price]]*Table2[[#This Row],[actual_price]]</f>
        <v>570429</v>
      </c>
      <c r="J236" s="1">
        <v>0.43</v>
      </c>
      <c r="K2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36" s="1" t="str">
        <f>IF(Table2[[#This Row],[discount_percentage]]&gt;=50%,"yes","no")</f>
        <v>no</v>
      </c>
      <c r="M236">
        <v>4.3</v>
      </c>
      <c r="N236" s="4">
        <v>38221</v>
      </c>
      <c r="O236" s="4">
        <f>Table2[[#This Row],[rating]]+(Table2[[#This Row],[rating_count]]/1000)</f>
        <v>42.520999999999994</v>
      </c>
      <c r="P236" t="s">
        <v>13643</v>
      </c>
      <c r="Q236" t="s">
        <v>5841</v>
      </c>
      <c r="R236" t="s">
        <v>5842</v>
      </c>
      <c r="S236" t="s">
        <v>5843</v>
      </c>
      <c r="T236" t="s">
        <v>5844</v>
      </c>
      <c r="U236" t="s">
        <v>5845</v>
      </c>
      <c r="V236" t="s">
        <v>5846</v>
      </c>
      <c r="W236" t="s">
        <v>5847</v>
      </c>
    </row>
    <row r="237" spans="1:23" hidden="1">
      <c r="A237" t="s">
        <v>12462</v>
      </c>
      <c r="B237" t="s">
        <v>15530</v>
      </c>
      <c r="C237" t="s">
        <v>16664</v>
      </c>
      <c r="D237" t="str">
        <f>CONCATENATE(Table2[[#This Row],[Product Name Summarized]]&amp; "…")</f>
        <v>Abode Kitchen Essential…</v>
      </c>
      <c r="E237" t="s">
        <v>15586</v>
      </c>
      <c r="F237">
        <v>149</v>
      </c>
      <c r="G237" t="str">
        <f>IF(Table2[[#This Row],[discounted_price]]&lt;200,"&lt;₹200",IF(Table2[[#This Row],[discounted_price]]&lt;=500, "₹200-₹500","&gt;₹500"))</f>
        <v>&lt;₹200</v>
      </c>
      <c r="H237">
        <v>300</v>
      </c>
      <c r="I237" s="2">
        <f>Table2[[#This Row],[discounted_price]]*Table2[[#This Row],[actual_price]]</f>
        <v>44700</v>
      </c>
      <c r="J237" s="1">
        <v>0.5</v>
      </c>
      <c r="K2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37" s="1" t="str">
        <f>IF(Table2[[#This Row],[discount_percentage]]&gt;=50%,"yes","no")</f>
        <v>yes</v>
      </c>
      <c r="M237">
        <v>4.0999999999999996</v>
      </c>
      <c r="N237" s="4">
        <v>4074</v>
      </c>
      <c r="O237" s="4">
        <f>Table2[[#This Row],[rating]]+(Table2[[#This Row],[rating_count]]/1000)</f>
        <v>8.1739999999999995</v>
      </c>
      <c r="P237" t="s">
        <v>14272</v>
      </c>
      <c r="Q237" t="s">
        <v>12465</v>
      </c>
      <c r="R237" t="s">
        <v>12466</v>
      </c>
      <c r="S237" t="s">
        <v>12467</v>
      </c>
      <c r="T237" t="s">
        <v>12468</v>
      </c>
      <c r="U237" t="s">
        <v>12469</v>
      </c>
      <c r="V237" t="s">
        <v>12470</v>
      </c>
      <c r="W237" t="s">
        <v>12471</v>
      </c>
    </row>
    <row r="238" spans="1:23" hidden="1">
      <c r="A238" t="s">
        <v>10799</v>
      </c>
      <c r="B238" t="s">
        <v>10800</v>
      </c>
      <c r="C238" t="s">
        <v>16507</v>
      </c>
      <c r="D238" t="str">
        <f>CONCATENATE(Table2[[#This Row],[Product Name Summarized]]&amp; "…")</f>
        <v>Sujata Powermatic Plus…</v>
      </c>
      <c r="E238" t="s">
        <v>15586</v>
      </c>
      <c r="F238" s="2">
        <v>5890</v>
      </c>
      <c r="G238" s="2" t="str">
        <f>IF(Table2[[#This Row],[discounted_price]]&lt;200,"&lt;₹200",IF(Table2[[#This Row],[discounted_price]]&lt;=500, "₹200-₹500","&gt;₹500"))</f>
        <v>&gt;₹500</v>
      </c>
      <c r="H238" s="2">
        <v>7506</v>
      </c>
      <c r="I238" s="2">
        <f>Table2[[#This Row],[discounted_price]]*Table2[[#This Row],[actual_price]]</f>
        <v>44210340</v>
      </c>
      <c r="J238" s="1">
        <v>0.22</v>
      </c>
      <c r="K2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38" s="1" t="str">
        <f>IF(Table2[[#This Row],[discount_percentage]]&gt;=50%,"yes","no")</f>
        <v>no</v>
      </c>
      <c r="M238">
        <v>4.5</v>
      </c>
      <c r="N238" s="4">
        <v>7241</v>
      </c>
      <c r="O238" s="4">
        <f>Table2[[#This Row],[rating]]+(Table2[[#This Row],[rating_count]]/1000)</f>
        <v>11.741</v>
      </c>
      <c r="P238" t="s">
        <v>14116</v>
      </c>
      <c r="Q238" t="s">
        <v>10802</v>
      </c>
      <c r="R238" t="s">
        <v>10803</v>
      </c>
      <c r="S238" t="s">
        <v>10804</v>
      </c>
      <c r="T238" t="s">
        <v>10805</v>
      </c>
      <c r="U238" t="s">
        <v>10806</v>
      </c>
      <c r="V238" t="s">
        <v>10807</v>
      </c>
      <c r="W238" t="s">
        <v>10808</v>
      </c>
    </row>
    <row r="239" spans="1:23" hidden="1">
      <c r="A239" t="s">
        <v>491</v>
      </c>
      <c r="B239" t="s">
        <v>14373</v>
      </c>
      <c r="C239" t="s">
        <v>15640</v>
      </c>
      <c r="D239" t="str">
        <f>CONCATENATE(Table2[[#This Row],[Product Name Summarized]]&amp; "…")</f>
        <v>Amazonbasics Micro Usb…</v>
      </c>
      <c r="E239" t="s">
        <v>15582</v>
      </c>
      <c r="F239">
        <v>179</v>
      </c>
      <c r="G239" t="str">
        <f>IF(Table2[[#This Row],[discounted_price]]&lt;200,"&lt;₹200",IF(Table2[[#This Row],[discounted_price]]&lt;=500, "₹200-₹500","&gt;₹500"))</f>
        <v>&lt;₹200</v>
      </c>
      <c r="H239">
        <v>500</v>
      </c>
      <c r="I239" s="2">
        <f>Table2[[#This Row],[discounted_price]]*Table2[[#This Row],[actual_price]]</f>
        <v>89500</v>
      </c>
      <c r="J239" s="1">
        <v>0.64</v>
      </c>
      <c r="K2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39" s="1" t="str">
        <f>IF(Table2[[#This Row],[discount_percentage]]&gt;=50%,"yes","no")</f>
        <v>yes</v>
      </c>
      <c r="M239">
        <v>4.2</v>
      </c>
      <c r="N239" s="4">
        <v>92595</v>
      </c>
      <c r="O239" s="4">
        <f>Table2[[#This Row],[rating]]+(Table2[[#This Row],[rating_count]]/1000)</f>
        <v>96.795000000000002</v>
      </c>
      <c r="P239" t="s">
        <v>13119</v>
      </c>
      <c r="Q239" t="s">
        <v>474</v>
      </c>
      <c r="R239" t="s">
        <v>475</v>
      </c>
      <c r="S239" t="s">
        <v>476</v>
      </c>
      <c r="T239" t="s">
        <v>477</v>
      </c>
      <c r="U239" t="s">
        <v>478</v>
      </c>
      <c r="V239" t="s">
        <v>494</v>
      </c>
      <c r="W239" t="s">
        <v>495</v>
      </c>
    </row>
    <row r="240" spans="1:23">
      <c r="A240" t="s">
        <v>2014</v>
      </c>
      <c r="B240" t="s">
        <v>14538</v>
      </c>
      <c r="C240" t="s">
        <v>15766</v>
      </c>
      <c r="D240" t="str">
        <f>CONCATENATE(Table2[[#This Row],[Product Name Summarized]]&amp; "…")</f>
        <v>Rts‚Ñ¢ High Speed…</v>
      </c>
      <c r="E240" t="s">
        <v>15583</v>
      </c>
      <c r="F240">
        <v>598</v>
      </c>
      <c r="G240" t="str">
        <f>IF(Table2[[#This Row],[discounted_price]]&lt;200,"&lt;₹200",IF(Table2[[#This Row],[discounted_price]]&lt;=500, "₹200-₹500","&gt;₹500"))</f>
        <v>&gt;₹500</v>
      </c>
      <c r="H240" s="2">
        <v>4999</v>
      </c>
      <c r="I240" s="2">
        <f>Table2[[#This Row],[discounted_price]]*Table2[[#This Row],[actual_price]]</f>
        <v>2989402</v>
      </c>
      <c r="J240" s="1">
        <v>0.88</v>
      </c>
      <c r="K2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240" s="1" t="str">
        <f>IF(Table2[[#This Row],[discount_percentage]]&gt;=50%,"yes","no")</f>
        <v>yes</v>
      </c>
      <c r="M240">
        <v>4.2</v>
      </c>
      <c r="N240" s="4">
        <v>910</v>
      </c>
      <c r="O240" s="4">
        <f>Table2[[#This Row],[rating]]+(Table2[[#This Row],[rating_count]]/1000)</f>
        <v>5.1100000000000003</v>
      </c>
      <c r="P240" t="s">
        <v>13275</v>
      </c>
      <c r="Q240" t="s">
        <v>2017</v>
      </c>
      <c r="R240" t="s">
        <v>2018</v>
      </c>
      <c r="S240" t="s">
        <v>2019</v>
      </c>
      <c r="T240" t="s">
        <v>2020</v>
      </c>
      <c r="U240" t="s">
        <v>2021</v>
      </c>
      <c r="V240" t="s">
        <v>2022</v>
      </c>
      <c r="W240" t="s">
        <v>2023</v>
      </c>
    </row>
    <row r="241" spans="1:23" hidden="1">
      <c r="A241" t="s">
        <v>10760</v>
      </c>
      <c r="B241" t="s">
        <v>15375</v>
      </c>
      <c r="C241" t="s">
        <v>16356</v>
      </c>
      <c r="D241" t="str">
        <f>CONCATENATE(Table2[[#This Row],[Product Name Summarized]]&amp; "…")</f>
        <v>Wonderchef Nutri-Blend Mixer,…</v>
      </c>
      <c r="E241" t="s">
        <v>15586</v>
      </c>
      <c r="F241" s="2">
        <v>2899</v>
      </c>
      <c r="G241" s="2" t="str">
        <f>IF(Table2[[#This Row],[discounted_price]]&lt;200,"&lt;₹200",IF(Table2[[#This Row],[discounted_price]]&lt;=500, "₹200-₹500","&gt;₹500"))</f>
        <v>&gt;₹500</v>
      </c>
      <c r="H241" s="2">
        <v>5500</v>
      </c>
      <c r="I241" s="2">
        <f>Table2[[#This Row],[discounted_price]]*Table2[[#This Row],[actual_price]]</f>
        <v>15944500</v>
      </c>
      <c r="J241" s="1">
        <v>0.47</v>
      </c>
      <c r="K2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41" s="1" t="str">
        <f>IF(Table2[[#This Row],[discount_percentage]]&gt;=50%,"yes","no")</f>
        <v>no</v>
      </c>
      <c r="M241">
        <v>3.8</v>
      </c>
      <c r="N241" s="4">
        <v>8958</v>
      </c>
      <c r="O241" s="4">
        <f>Table2[[#This Row],[rating]]+(Table2[[#This Row],[rating_count]]/1000)</f>
        <v>12.757999999999999</v>
      </c>
      <c r="P241" t="s">
        <v>14112</v>
      </c>
      <c r="Q241" t="s">
        <v>10763</v>
      </c>
      <c r="R241" t="s">
        <v>10764</v>
      </c>
      <c r="S241" t="s">
        <v>10765</v>
      </c>
      <c r="T241" t="s">
        <v>10766</v>
      </c>
      <c r="U241" t="s">
        <v>10767</v>
      </c>
      <c r="V241" t="s">
        <v>10768</v>
      </c>
      <c r="W241" t="s">
        <v>10769</v>
      </c>
    </row>
    <row r="242" spans="1:23" hidden="1">
      <c r="A242" t="s">
        <v>1257</v>
      </c>
      <c r="B242" t="s">
        <v>14452</v>
      </c>
      <c r="C242" t="s">
        <v>15708</v>
      </c>
      <c r="D242" t="str">
        <f>CONCATENATE(Table2[[#This Row],[Product Name Summarized]]&amp; "…")</f>
        <v>Boat Type-C A400…</v>
      </c>
      <c r="E242" t="s">
        <v>15582</v>
      </c>
      <c r="F242">
        <v>349</v>
      </c>
      <c r="G242" t="str">
        <f>IF(Table2[[#This Row],[discounted_price]]&lt;200,"&lt;₹200",IF(Table2[[#This Row],[discounted_price]]&lt;=500, "₹200-₹500","&gt;₹500"))</f>
        <v>₹200-₹500</v>
      </c>
      <c r="H242">
        <v>699</v>
      </c>
      <c r="I242" s="2">
        <f>Table2[[#This Row],[discounted_price]]*Table2[[#This Row],[actual_price]]</f>
        <v>243951</v>
      </c>
      <c r="J242" s="1">
        <v>0.5</v>
      </c>
      <c r="K2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42" s="1" t="str">
        <f>IF(Table2[[#This Row],[discount_percentage]]&gt;=50%,"yes","no")</f>
        <v>yes</v>
      </c>
      <c r="M242">
        <v>4.3</v>
      </c>
      <c r="N242" s="4">
        <v>20850</v>
      </c>
      <c r="O242" s="4">
        <f>Table2[[#This Row],[rating]]+(Table2[[#This Row],[rating_count]]/1000)</f>
        <v>25.150000000000002</v>
      </c>
      <c r="P242" t="s">
        <v>13197</v>
      </c>
      <c r="Q242" t="s">
        <v>295</v>
      </c>
      <c r="R242" t="s">
        <v>296</v>
      </c>
      <c r="S242" t="s">
        <v>297</v>
      </c>
      <c r="T242" t="s">
        <v>298</v>
      </c>
      <c r="U242" t="s">
        <v>299</v>
      </c>
      <c r="V242" t="s">
        <v>1260</v>
      </c>
      <c r="W242" t="s">
        <v>1261</v>
      </c>
    </row>
    <row r="243" spans="1:23" hidden="1">
      <c r="A243" t="s">
        <v>1247</v>
      </c>
      <c r="B243" t="s">
        <v>14451</v>
      </c>
      <c r="C243" t="s">
        <v>15707</v>
      </c>
      <c r="D243" t="str">
        <f>CONCATENATE(Table2[[#This Row],[Product Name Summarized]]&amp; "…")</f>
        <v>Lripl Compatible Sony…</v>
      </c>
      <c r="E243" t="s">
        <v>15583</v>
      </c>
      <c r="F243">
        <v>399</v>
      </c>
      <c r="G243" t="str">
        <f>IF(Table2[[#This Row],[discounted_price]]&lt;200,"&lt;₹200",IF(Table2[[#This Row],[discounted_price]]&lt;=500, "₹200-₹500","&gt;₹500"))</f>
        <v>₹200-₹500</v>
      </c>
      <c r="H243">
        <v>399</v>
      </c>
      <c r="I243" s="2">
        <f>Table2[[#This Row],[discounted_price]]*Table2[[#This Row],[actual_price]]</f>
        <v>159201</v>
      </c>
      <c r="J243" s="1">
        <v>0</v>
      </c>
      <c r="K2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243" s="1" t="str">
        <f>IF(Table2[[#This Row],[discount_percentage]]&gt;=50%,"yes","no")</f>
        <v>no</v>
      </c>
      <c r="M243">
        <v>3.9</v>
      </c>
      <c r="N243" s="4">
        <v>1951</v>
      </c>
      <c r="O243" s="4">
        <f>Table2[[#This Row],[rating]]+(Table2[[#This Row],[rating_count]]/1000)</f>
        <v>5.851</v>
      </c>
      <c r="P243" t="s">
        <v>13196</v>
      </c>
      <c r="Q243" t="s">
        <v>1250</v>
      </c>
      <c r="R243" t="s">
        <v>1251</v>
      </c>
      <c r="S243" t="s">
        <v>1252</v>
      </c>
      <c r="T243" t="s">
        <v>1253</v>
      </c>
      <c r="U243" t="s">
        <v>1254</v>
      </c>
      <c r="V243" t="s">
        <v>1255</v>
      </c>
      <c r="W243" t="s">
        <v>1256</v>
      </c>
    </row>
    <row r="244" spans="1:23" hidden="1">
      <c r="A244" t="s">
        <v>9456</v>
      </c>
      <c r="B244" t="s">
        <v>15258</v>
      </c>
      <c r="C244" t="s">
        <v>16384</v>
      </c>
      <c r="D244" t="str">
        <f>CONCATENATE(Table2[[#This Row],[Product Name Summarized]]&amp; "…")</f>
        <v>Philips Daily Collection…</v>
      </c>
      <c r="E244" t="s">
        <v>15586</v>
      </c>
      <c r="F244" s="2">
        <v>2095</v>
      </c>
      <c r="G244" s="2" t="str">
        <f>IF(Table2[[#This Row],[discounted_price]]&lt;200,"&lt;₹200",IF(Table2[[#This Row],[discounted_price]]&lt;=500, "₹200-₹500","&gt;₹500"))</f>
        <v>&gt;₹500</v>
      </c>
      <c r="H244" s="2">
        <v>2095</v>
      </c>
      <c r="I244" s="2">
        <f>Table2[[#This Row],[discounted_price]]*Table2[[#This Row],[actual_price]]</f>
        <v>4389025</v>
      </c>
      <c r="J244" s="1">
        <v>0</v>
      </c>
      <c r="K2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244" s="1" t="str">
        <f>IF(Table2[[#This Row],[discount_percentage]]&gt;=50%,"yes","no")</f>
        <v>no</v>
      </c>
      <c r="M244">
        <v>4.5</v>
      </c>
      <c r="N244" s="4">
        <v>7949</v>
      </c>
      <c r="O244" s="4">
        <f>Table2[[#This Row],[rating]]+(Table2[[#This Row],[rating_count]]/1000)</f>
        <v>12.449</v>
      </c>
      <c r="P244" t="s">
        <v>13986</v>
      </c>
      <c r="Q244" t="s">
        <v>9460</v>
      </c>
      <c r="R244" t="s">
        <v>9461</v>
      </c>
      <c r="S244" t="s">
        <v>9462</v>
      </c>
      <c r="T244" t="s">
        <v>9463</v>
      </c>
      <c r="U244" t="s">
        <v>9464</v>
      </c>
      <c r="V244" t="s">
        <v>9465</v>
      </c>
      <c r="W244" t="s">
        <v>9466</v>
      </c>
    </row>
    <row r="245" spans="1:23" hidden="1">
      <c r="A245" t="s">
        <v>4814</v>
      </c>
      <c r="B245" t="s">
        <v>14843</v>
      </c>
      <c r="C245" t="s">
        <v>15852</v>
      </c>
      <c r="D245" t="str">
        <f>CONCATENATE(Table2[[#This Row],[Product Name Summarized]]&amp; "…")</f>
        <v>Boat Bassheads 100…</v>
      </c>
      <c r="E245" t="s">
        <v>15583</v>
      </c>
      <c r="F245">
        <v>365</v>
      </c>
      <c r="G245" t="str">
        <f>IF(Table2[[#This Row],[discounted_price]]&lt;200,"&lt;₹200",IF(Table2[[#This Row],[discounted_price]]&lt;=500, "₹200-₹500","&gt;₹500"))</f>
        <v>₹200-₹500</v>
      </c>
      <c r="H245">
        <v>999</v>
      </c>
      <c r="I245" s="2">
        <f>Table2[[#This Row],[discounted_price]]*Table2[[#This Row],[actual_price]]</f>
        <v>364635</v>
      </c>
      <c r="J245" s="1">
        <v>0.63</v>
      </c>
      <c r="K2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45" s="1" t="str">
        <f>IF(Table2[[#This Row],[discount_percentage]]&gt;=50%,"yes","no")</f>
        <v>yes</v>
      </c>
      <c r="M245">
        <v>4.0999999999999996</v>
      </c>
      <c r="N245" s="4">
        <v>363711</v>
      </c>
      <c r="O245" s="4">
        <f>Table2[[#This Row],[rating]]+(Table2[[#This Row],[rating_count]]/1000)</f>
        <v>367.81100000000004</v>
      </c>
      <c r="P245" t="s">
        <v>13419</v>
      </c>
      <c r="Q245" t="s">
        <v>3119</v>
      </c>
      <c r="R245" t="s">
        <v>3120</v>
      </c>
      <c r="S245" t="s">
        <v>3121</v>
      </c>
      <c r="T245" t="s">
        <v>3122</v>
      </c>
      <c r="U245" t="s">
        <v>3123</v>
      </c>
      <c r="V245" t="s">
        <v>4816</v>
      </c>
      <c r="W245" t="s">
        <v>4817</v>
      </c>
    </row>
    <row r="246" spans="1:23" hidden="1">
      <c r="A246" t="s">
        <v>8051</v>
      </c>
      <c r="B246" t="s">
        <v>15135</v>
      </c>
      <c r="C246" t="s">
        <v>16259</v>
      </c>
      <c r="D246" t="str">
        <f>CONCATENATE(Table2[[#This Row],[Product Name Summarized]]&amp; "…")</f>
        <v>Orico 2.5"(6.3Cm) Usb…</v>
      </c>
      <c r="E246" t="s">
        <v>15582</v>
      </c>
      <c r="F246">
        <v>657</v>
      </c>
      <c r="G246" t="str">
        <f>IF(Table2[[#This Row],[discounted_price]]&lt;200,"&lt;₹200",IF(Table2[[#This Row],[discounted_price]]&lt;=500, "₹200-₹500","&gt;₹500"))</f>
        <v>&gt;₹500</v>
      </c>
      <c r="H246">
        <v>999</v>
      </c>
      <c r="I246" s="2">
        <f>Table2[[#This Row],[discounted_price]]*Table2[[#This Row],[actual_price]]</f>
        <v>656343</v>
      </c>
      <c r="J246" s="1">
        <v>0.34</v>
      </c>
      <c r="K2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46" s="1" t="str">
        <f>IF(Table2[[#This Row],[discount_percentage]]&gt;=50%,"yes","no")</f>
        <v>no</v>
      </c>
      <c r="M246">
        <v>4.3</v>
      </c>
      <c r="N246" s="4">
        <v>13944</v>
      </c>
      <c r="O246" s="4">
        <f>Table2[[#This Row],[rating]]+(Table2[[#This Row],[rating_count]]/1000)</f>
        <v>18.244</v>
      </c>
      <c r="P246" t="s">
        <v>13852</v>
      </c>
      <c r="Q246" t="s">
        <v>8054</v>
      </c>
      <c r="R246" t="s">
        <v>8055</v>
      </c>
      <c r="S246" t="s">
        <v>8056</v>
      </c>
      <c r="T246" t="s">
        <v>8057</v>
      </c>
      <c r="U246" t="s">
        <v>8058</v>
      </c>
      <c r="V246" t="s">
        <v>8059</v>
      </c>
      <c r="W246" t="s">
        <v>8060</v>
      </c>
    </row>
    <row r="247" spans="1:23" hidden="1">
      <c r="A247" t="s">
        <v>471</v>
      </c>
      <c r="B247" t="s">
        <v>472</v>
      </c>
      <c r="C247" t="s">
        <v>15640</v>
      </c>
      <c r="D247" t="str">
        <f>CONCATENATE(Table2[[#This Row],[Product Name Summarized]]&amp; "…")</f>
        <v>Amazonbasics Micro Usb…</v>
      </c>
      <c r="E247" t="s">
        <v>15582</v>
      </c>
      <c r="F247">
        <v>199</v>
      </c>
      <c r="G247" t="str">
        <f>IF(Table2[[#This Row],[discounted_price]]&lt;200,"&lt;₹200",IF(Table2[[#This Row],[discounted_price]]&lt;=500, "₹200-₹500","&gt;₹500"))</f>
        <v>&lt;₹200</v>
      </c>
      <c r="H247">
        <v>395</v>
      </c>
      <c r="I247" s="2">
        <f>Table2[[#This Row],[discounted_price]]*Table2[[#This Row],[actual_price]]</f>
        <v>78605</v>
      </c>
      <c r="J247" s="1">
        <v>0.5</v>
      </c>
      <c r="K2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47" s="1" t="str">
        <f>IF(Table2[[#This Row],[discount_percentage]]&gt;=50%,"yes","no")</f>
        <v>yes</v>
      </c>
      <c r="M247">
        <v>4.2</v>
      </c>
      <c r="N247" s="4">
        <v>92595</v>
      </c>
      <c r="O247" s="4">
        <f>Table2[[#This Row],[rating]]+(Table2[[#This Row],[rating_count]]/1000)</f>
        <v>96.795000000000002</v>
      </c>
      <c r="P247" t="s">
        <v>473</v>
      </c>
      <c r="Q247" t="s">
        <v>474</v>
      </c>
      <c r="R247" t="s">
        <v>475</v>
      </c>
      <c r="S247" t="s">
        <v>476</v>
      </c>
      <c r="T247" t="s">
        <v>477</v>
      </c>
      <c r="U247" t="s">
        <v>478</v>
      </c>
      <c r="V247" t="s">
        <v>479</v>
      </c>
      <c r="W247" t="s">
        <v>480</v>
      </c>
    </row>
    <row r="248" spans="1:23" hidden="1">
      <c r="A248" t="s">
        <v>471</v>
      </c>
      <c r="B248" t="s">
        <v>472</v>
      </c>
      <c r="C248" t="s">
        <v>15640</v>
      </c>
      <c r="D248" t="str">
        <f>CONCATENATE(Table2[[#This Row],[Product Name Summarized]]&amp; "…")</f>
        <v>Amazonbasics Micro Usb…</v>
      </c>
      <c r="E248" t="s">
        <v>15582</v>
      </c>
      <c r="F248">
        <v>199</v>
      </c>
      <c r="G248" t="str">
        <f>IF(Table2[[#This Row],[discounted_price]]&lt;200,"&lt;₹200",IF(Table2[[#This Row],[discounted_price]]&lt;=500, "₹200-₹500","&gt;₹500"))</f>
        <v>&lt;₹200</v>
      </c>
      <c r="H248">
        <v>395</v>
      </c>
      <c r="I248" s="2">
        <f>Table2[[#This Row],[discounted_price]]*Table2[[#This Row],[actual_price]]</f>
        <v>78605</v>
      </c>
      <c r="J248" s="1">
        <v>0.5</v>
      </c>
      <c r="K2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48" s="1" t="str">
        <f>IF(Table2[[#This Row],[discount_percentage]]&gt;=50%,"yes","no")</f>
        <v>yes</v>
      </c>
      <c r="M248">
        <v>4.2</v>
      </c>
      <c r="N248" s="4">
        <v>92595</v>
      </c>
      <c r="O248" s="4">
        <f>Table2[[#This Row],[rating]]+(Table2[[#This Row],[rating_count]]/1000)</f>
        <v>96.795000000000002</v>
      </c>
      <c r="P248" t="s">
        <v>473</v>
      </c>
      <c r="Q248" t="s">
        <v>474</v>
      </c>
      <c r="R248" t="s">
        <v>475</v>
      </c>
      <c r="S248" t="s">
        <v>476</v>
      </c>
      <c r="T248" t="s">
        <v>477</v>
      </c>
      <c r="U248" t="s">
        <v>478</v>
      </c>
      <c r="V248" t="s">
        <v>479</v>
      </c>
      <c r="W248" t="s">
        <v>7396</v>
      </c>
    </row>
    <row r="249" spans="1:23" hidden="1">
      <c r="A249" t="s">
        <v>9764</v>
      </c>
      <c r="B249" t="s">
        <v>15284</v>
      </c>
      <c r="C249" t="s">
        <v>16412</v>
      </c>
      <c r="D249" t="str">
        <f>CONCATENATE(Table2[[#This Row],[Product Name Summarized]]&amp; "…")</f>
        <v>Philips Powerpro Fc9352/01…</v>
      </c>
      <c r="E249" t="s">
        <v>15586</v>
      </c>
      <c r="F249" s="2">
        <v>8999</v>
      </c>
      <c r="G249" s="2" t="str">
        <f>IF(Table2[[#This Row],[discounted_price]]&lt;200,"&lt;₹200",IF(Table2[[#This Row],[discounted_price]]&lt;=500, "₹200-₹500","&gt;₹500"))</f>
        <v>&gt;₹500</v>
      </c>
      <c r="H249" s="2">
        <v>9995</v>
      </c>
      <c r="I249" s="2">
        <f>Table2[[#This Row],[discounted_price]]*Table2[[#This Row],[actual_price]]</f>
        <v>89945005</v>
      </c>
      <c r="J249" s="1">
        <v>0.1</v>
      </c>
      <c r="K2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249" s="1" t="str">
        <f>IF(Table2[[#This Row],[discount_percentage]]&gt;=50%,"yes","no")</f>
        <v>no</v>
      </c>
      <c r="M249">
        <v>4.4000000000000004</v>
      </c>
      <c r="N249" s="4">
        <v>17994</v>
      </c>
      <c r="O249" s="4">
        <f>Table2[[#This Row],[rating]]+(Table2[[#This Row],[rating_count]]/1000)</f>
        <v>22.393999999999998</v>
      </c>
      <c r="P249" t="s">
        <v>14016</v>
      </c>
      <c r="Q249" t="s">
        <v>9767</v>
      </c>
      <c r="R249" t="s">
        <v>9768</v>
      </c>
      <c r="S249" t="s">
        <v>9769</v>
      </c>
      <c r="T249" t="s">
        <v>9770</v>
      </c>
      <c r="U249" t="s">
        <v>9771</v>
      </c>
      <c r="V249" t="s">
        <v>9772</v>
      </c>
      <c r="W249" t="s">
        <v>9773</v>
      </c>
    </row>
    <row r="250" spans="1:23" hidden="1">
      <c r="A250" t="s">
        <v>11335</v>
      </c>
      <c r="B250" t="s">
        <v>15426</v>
      </c>
      <c r="C250" t="s">
        <v>16556</v>
      </c>
      <c r="D250" t="str">
        <f>CONCATENATE(Table2[[#This Row],[Product Name Summarized]]&amp; "…")</f>
        <v>American Micronic- Imported…</v>
      </c>
      <c r="E250" t="s">
        <v>15586</v>
      </c>
      <c r="F250" s="2">
        <v>8886</v>
      </c>
      <c r="G250" s="2" t="str">
        <f>IF(Table2[[#This Row],[discounted_price]]&lt;200,"&lt;₹200",IF(Table2[[#This Row],[discounted_price]]&lt;=500, "₹200-₹500","&gt;₹500"))</f>
        <v>&gt;₹500</v>
      </c>
      <c r="H250" s="2">
        <v>11850</v>
      </c>
      <c r="I250" s="2">
        <f>Table2[[#This Row],[discounted_price]]*Table2[[#This Row],[actual_price]]</f>
        <v>105299100</v>
      </c>
      <c r="J250" s="1">
        <v>0.25</v>
      </c>
      <c r="K2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50" s="1" t="str">
        <f>IF(Table2[[#This Row],[discount_percentage]]&gt;=50%,"yes","no")</f>
        <v>no</v>
      </c>
      <c r="M250">
        <v>4.2</v>
      </c>
      <c r="N250" s="4">
        <v>3065</v>
      </c>
      <c r="O250" s="4">
        <f>Table2[[#This Row],[rating]]+(Table2[[#This Row],[rating_count]]/1000)</f>
        <v>7.2650000000000006</v>
      </c>
      <c r="P250" t="s">
        <v>14166</v>
      </c>
      <c r="Q250" t="s">
        <v>11338</v>
      </c>
      <c r="R250" t="s">
        <v>11339</v>
      </c>
      <c r="S250" t="s">
        <v>11340</v>
      </c>
      <c r="T250" t="s">
        <v>11341</v>
      </c>
      <c r="U250" t="s">
        <v>11342</v>
      </c>
      <c r="V250" t="s">
        <v>11343</v>
      </c>
      <c r="W250" t="s">
        <v>11344</v>
      </c>
    </row>
    <row r="251" spans="1:23" hidden="1">
      <c r="A251" t="s">
        <v>6545</v>
      </c>
      <c r="B251" t="s">
        <v>14997</v>
      </c>
      <c r="C251" t="s">
        <v>16131</v>
      </c>
      <c r="D251" t="str">
        <f>CONCATENATE(Table2[[#This Row],[Product Name Summarized]]&amp; "…")</f>
        <v>Lenovo 300 Wired…</v>
      </c>
      <c r="E251" t="s">
        <v>15582</v>
      </c>
      <c r="F251">
        <v>289</v>
      </c>
      <c r="G251" t="str">
        <f>IF(Table2[[#This Row],[discounted_price]]&lt;200,"&lt;₹200",IF(Table2[[#This Row],[discounted_price]]&lt;=500, "₹200-₹500","&gt;₹500"))</f>
        <v>₹200-₹500</v>
      </c>
      <c r="H251">
        <v>590</v>
      </c>
      <c r="I251" s="2">
        <f>Table2[[#This Row],[discounted_price]]*Table2[[#This Row],[actual_price]]</f>
        <v>170510</v>
      </c>
      <c r="J251" s="1">
        <v>0.51</v>
      </c>
      <c r="K2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51" s="1" t="str">
        <f>IF(Table2[[#This Row],[discount_percentage]]&gt;=50%,"yes","no")</f>
        <v>yes</v>
      </c>
      <c r="M251">
        <v>4.4000000000000004</v>
      </c>
      <c r="N251" s="4">
        <v>25886</v>
      </c>
      <c r="O251" s="4">
        <f>Table2[[#This Row],[rating]]+(Table2[[#This Row],[rating_count]]/1000)</f>
        <v>30.286000000000001</v>
      </c>
      <c r="P251" t="s">
        <v>13709</v>
      </c>
      <c r="Q251" t="s">
        <v>6548</v>
      </c>
      <c r="R251" t="s">
        <v>6549</v>
      </c>
      <c r="S251" t="s">
        <v>6550</v>
      </c>
      <c r="T251" t="s">
        <v>6551</v>
      </c>
      <c r="U251" t="s">
        <v>6552</v>
      </c>
      <c r="V251" t="s">
        <v>6553</v>
      </c>
      <c r="W251" t="s">
        <v>6554</v>
      </c>
    </row>
    <row r="252" spans="1:23" hidden="1">
      <c r="A252" t="s">
        <v>3149</v>
      </c>
      <c r="B252" t="s">
        <v>14660</v>
      </c>
      <c r="C252" t="s">
        <v>15855</v>
      </c>
      <c r="D252" t="str">
        <f>CONCATENATE(Table2[[#This Row],[Product Name Summarized]]&amp; "…")</f>
        <v>Elv Car Mount…</v>
      </c>
      <c r="E252" t="s">
        <v>15583</v>
      </c>
      <c r="F252">
        <v>349</v>
      </c>
      <c r="G252" t="str">
        <f>IF(Table2[[#This Row],[discounted_price]]&lt;200,"&lt;₹200",IF(Table2[[#This Row],[discounted_price]]&lt;=500, "₹200-₹500","&gt;₹500"))</f>
        <v>₹200-₹500</v>
      </c>
      <c r="H252">
        <v>999</v>
      </c>
      <c r="I252" s="2">
        <f>Table2[[#This Row],[discounted_price]]*Table2[[#This Row],[actual_price]]</f>
        <v>348651</v>
      </c>
      <c r="J252" s="1">
        <v>0.65</v>
      </c>
      <c r="K2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52" s="1" t="str">
        <f>IF(Table2[[#This Row],[discount_percentage]]&gt;=50%,"yes","no")</f>
        <v>yes</v>
      </c>
      <c r="M252">
        <v>3.9</v>
      </c>
      <c r="N252" s="4">
        <v>46399</v>
      </c>
      <c r="O252" s="4">
        <f>Table2[[#This Row],[rating]]+(Table2[[#This Row],[rating_count]]/1000)</f>
        <v>50.298999999999999</v>
      </c>
      <c r="P252" t="s">
        <v>13390</v>
      </c>
      <c r="Q252" t="s">
        <v>3153</v>
      </c>
      <c r="R252" t="s">
        <v>3154</v>
      </c>
      <c r="S252" t="s">
        <v>3155</v>
      </c>
      <c r="T252" t="s">
        <v>3156</v>
      </c>
      <c r="U252" t="s">
        <v>3157</v>
      </c>
      <c r="V252" t="s">
        <v>3158</v>
      </c>
      <c r="W252" t="s">
        <v>3159</v>
      </c>
    </row>
    <row r="253" spans="1:23" hidden="1">
      <c r="A253" t="s">
        <v>7995</v>
      </c>
      <c r="B253" t="s">
        <v>7996</v>
      </c>
      <c r="C253" t="s">
        <v>16254</v>
      </c>
      <c r="D253" t="str">
        <f>CONCATENATE(Table2[[#This Row],[Product Name Summarized]]&amp; "…")</f>
        <v>Parker Vector Camouflage…</v>
      </c>
      <c r="E253" t="s">
        <v>15585</v>
      </c>
      <c r="F253">
        <v>341</v>
      </c>
      <c r="G253" t="str">
        <f>IF(Table2[[#This Row],[discounted_price]]&lt;200,"&lt;₹200",IF(Table2[[#This Row],[discounted_price]]&lt;=500, "₹200-₹500","&gt;₹500"))</f>
        <v>₹200-₹500</v>
      </c>
      <c r="H253">
        <v>450</v>
      </c>
      <c r="I253" s="2">
        <f>Table2[[#This Row],[discounted_price]]*Table2[[#This Row],[actual_price]]</f>
        <v>153450</v>
      </c>
      <c r="J253" s="1">
        <v>0.24</v>
      </c>
      <c r="K2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53" s="1" t="str">
        <f>IF(Table2[[#This Row],[discount_percentage]]&gt;=50%,"yes","no")</f>
        <v>no</v>
      </c>
      <c r="M253">
        <v>4.3</v>
      </c>
      <c r="N253" s="4">
        <v>2493</v>
      </c>
      <c r="O253" s="4">
        <f>Table2[[#This Row],[rating]]+(Table2[[#This Row],[rating_count]]/1000)</f>
        <v>6.7929999999999993</v>
      </c>
      <c r="P253" t="s">
        <v>13847</v>
      </c>
      <c r="Q253" t="s">
        <v>7998</v>
      </c>
      <c r="R253" t="s">
        <v>7999</v>
      </c>
      <c r="S253" t="s">
        <v>8000</v>
      </c>
      <c r="T253" t="s">
        <v>8001</v>
      </c>
      <c r="U253" t="s">
        <v>8002</v>
      </c>
      <c r="V253" t="s">
        <v>8003</v>
      </c>
      <c r="W253" t="s">
        <v>8004</v>
      </c>
    </row>
    <row r="254" spans="1:23" hidden="1">
      <c r="A254" t="s">
        <v>10860</v>
      </c>
      <c r="B254" t="s">
        <v>15383</v>
      </c>
      <c r="C254" t="s">
        <v>16512</v>
      </c>
      <c r="D254" t="str">
        <f>CONCATENATE(Table2[[#This Row],[Product Name Summarized]]&amp; "…")</f>
        <v>Inalsa Hand Blender…</v>
      </c>
      <c r="E254" t="s">
        <v>15586</v>
      </c>
      <c r="F254" s="2">
        <v>2742</v>
      </c>
      <c r="G254" s="2" t="str">
        <f>IF(Table2[[#This Row],[discounted_price]]&lt;200,"&lt;₹200",IF(Table2[[#This Row],[discounted_price]]&lt;=500, "₹200-₹500","&gt;₹500"))</f>
        <v>&gt;₹500</v>
      </c>
      <c r="H254" s="2">
        <v>3995</v>
      </c>
      <c r="I254" s="2">
        <f>Table2[[#This Row],[discounted_price]]*Table2[[#This Row],[actual_price]]</f>
        <v>10954290</v>
      </c>
      <c r="J254" s="1">
        <v>0.31</v>
      </c>
      <c r="K2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54" s="1" t="str">
        <f>IF(Table2[[#This Row],[discount_percentage]]&gt;=50%,"yes","no")</f>
        <v>no</v>
      </c>
      <c r="M254">
        <v>4.4000000000000004</v>
      </c>
      <c r="N254" s="4">
        <v>11148</v>
      </c>
      <c r="O254" s="4">
        <f>Table2[[#This Row],[rating]]+(Table2[[#This Row],[rating_count]]/1000)</f>
        <v>15.548</v>
      </c>
      <c r="P254" t="s">
        <v>14122</v>
      </c>
      <c r="Q254" t="s">
        <v>10863</v>
      </c>
      <c r="R254" t="s">
        <v>10864</v>
      </c>
      <c r="S254" t="s">
        <v>10865</v>
      </c>
      <c r="T254" t="s">
        <v>10866</v>
      </c>
      <c r="U254" t="s">
        <v>10867</v>
      </c>
      <c r="V254" t="s">
        <v>10868</v>
      </c>
      <c r="W254" t="s">
        <v>10869</v>
      </c>
    </row>
    <row r="255" spans="1:23" hidden="1">
      <c r="A255" t="s">
        <v>5727</v>
      </c>
      <c r="B255" t="s">
        <v>14922</v>
      </c>
      <c r="C255" t="s">
        <v>16059</v>
      </c>
      <c r="D255" t="str">
        <f>CONCATENATE(Table2[[#This Row],[Product Name Summarized]]&amp; "…")</f>
        <v>Digitek Dtr 550…</v>
      </c>
      <c r="E255" t="s">
        <v>15583</v>
      </c>
      <c r="F255" s="2">
        <v>1549</v>
      </c>
      <c r="G255" s="2" t="str">
        <f>IF(Table2[[#This Row],[discounted_price]]&lt;200,"&lt;₹200",IF(Table2[[#This Row],[discounted_price]]&lt;=500, "₹200-₹500","&gt;₹500"))</f>
        <v>&gt;₹500</v>
      </c>
      <c r="H255" s="2">
        <v>2495</v>
      </c>
      <c r="I255" s="2">
        <f>Table2[[#This Row],[discounted_price]]*Table2[[#This Row],[actual_price]]</f>
        <v>3864755</v>
      </c>
      <c r="J255" s="1">
        <v>0.38</v>
      </c>
      <c r="K2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55" s="1" t="str">
        <f>IF(Table2[[#This Row],[discount_percentage]]&gt;=50%,"yes","no")</f>
        <v>no</v>
      </c>
      <c r="M255">
        <v>4.4000000000000004</v>
      </c>
      <c r="N255" s="4">
        <v>15137</v>
      </c>
      <c r="O255" s="4">
        <f>Table2[[#This Row],[rating]]+(Table2[[#This Row],[rating_count]]/1000)</f>
        <v>19.536999999999999</v>
      </c>
      <c r="P255" t="s">
        <v>13633</v>
      </c>
      <c r="Q255" t="s">
        <v>5731</v>
      </c>
      <c r="R255" t="s">
        <v>5732</v>
      </c>
      <c r="S255" t="s">
        <v>5733</v>
      </c>
      <c r="T255" t="s">
        <v>5734</v>
      </c>
      <c r="U255" t="s">
        <v>5735</v>
      </c>
      <c r="V255" t="s">
        <v>5736</v>
      </c>
      <c r="W255" t="s">
        <v>5737</v>
      </c>
    </row>
    <row r="256" spans="1:23" hidden="1">
      <c r="A256" t="s">
        <v>6058</v>
      </c>
      <c r="B256" t="s">
        <v>14952</v>
      </c>
      <c r="C256" t="s">
        <v>16087</v>
      </c>
      <c r="D256" t="str">
        <f>CONCATENATE(Table2[[#This Row],[Product Name Summarized]]&amp; "…")</f>
        <v>Casio Mj-12D 150…</v>
      </c>
      <c r="E256" t="s">
        <v>15585</v>
      </c>
      <c r="F256">
        <v>440</v>
      </c>
      <c r="G256" t="str">
        <f>IF(Table2[[#This Row],[discounted_price]]&lt;200,"&lt;₹200",IF(Table2[[#This Row],[discounted_price]]&lt;=500, "₹200-₹500","&gt;₹500"))</f>
        <v>₹200-₹500</v>
      </c>
      <c r="H256">
        <v>440</v>
      </c>
      <c r="I256" s="2">
        <f>Table2[[#This Row],[discounted_price]]*Table2[[#This Row],[actual_price]]</f>
        <v>193600</v>
      </c>
      <c r="J256" s="1">
        <v>0</v>
      </c>
      <c r="K2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256" s="1" t="str">
        <f>IF(Table2[[#This Row],[discount_percentage]]&gt;=50%,"yes","no")</f>
        <v>no</v>
      </c>
      <c r="M256">
        <v>4.5</v>
      </c>
      <c r="N256" s="4">
        <v>8610</v>
      </c>
      <c r="O256" s="4">
        <f>Table2[[#This Row],[rating]]+(Table2[[#This Row],[rating_count]]/1000)</f>
        <v>13.11</v>
      </c>
      <c r="P256" t="s">
        <v>13664</v>
      </c>
      <c r="Q256" t="s">
        <v>6062</v>
      </c>
      <c r="R256" t="s">
        <v>6063</v>
      </c>
      <c r="S256" t="s">
        <v>6064</v>
      </c>
      <c r="T256" t="s">
        <v>6065</v>
      </c>
      <c r="U256" t="s">
        <v>6066</v>
      </c>
      <c r="V256" t="s">
        <v>6067</v>
      </c>
      <c r="W256" t="s">
        <v>6068</v>
      </c>
    </row>
    <row r="257" spans="1:23" hidden="1">
      <c r="A257" t="s">
        <v>6005</v>
      </c>
      <c r="B257" t="s">
        <v>14947</v>
      </c>
      <c r="C257" t="s">
        <v>16082</v>
      </c>
      <c r="D257" t="str">
        <f>CONCATENATE(Table2[[#This Row],[Product Name Summarized]]&amp; "…")</f>
        <v>Redgear Pro Wireless…</v>
      </c>
      <c r="E257" t="s">
        <v>15582</v>
      </c>
      <c r="F257" s="2">
        <v>1699</v>
      </c>
      <c r="G257" s="2" t="str">
        <f>IF(Table2[[#This Row],[discounted_price]]&lt;200,"&lt;₹200",IF(Table2[[#This Row],[discounted_price]]&lt;=500, "₹200-₹500","&gt;₹500"))</f>
        <v>&gt;₹500</v>
      </c>
      <c r="H257" s="2">
        <v>3999</v>
      </c>
      <c r="I257" s="2">
        <f>Table2[[#This Row],[discounted_price]]*Table2[[#This Row],[actual_price]]</f>
        <v>6794301</v>
      </c>
      <c r="J257" s="1">
        <v>0.57999999999999996</v>
      </c>
      <c r="K2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57" s="1" t="str">
        <f>IF(Table2[[#This Row],[discount_percentage]]&gt;=50%,"yes","no")</f>
        <v>yes</v>
      </c>
      <c r="M257">
        <v>4.2</v>
      </c>
      <c r="N257" s="4">
        <v>25488</v>
      </c>
      <c r="O257" s="4">
        <f>Table2[[#This Row],[rating]]+(Table2[[#This Row],[rating_count]]/1000)</f>
        <v>29.687999999999999</v>
      </c>
      <c r="P257" t="s">
        <v>13659</v>
      </c>
      <c r="Q257" t="s">
        <v>6009</v>
      </c>
      <c r="R257" t="s">
        <v>6010</v>
      </c>
      <c r="S257" t="s">
        <v>6011</v>
      </c>
      <c r="T257" t="s">
        <v>6012</v>
      </c>
      <c r="U257" t="s">
        <v>6013</v>
      </c>
      <c r="V257" t="s">
        <v>6014</v>
      </c>
      <c r="W257" t="s">
        <v>6015</v>
      </c>
    </row>
    <row r="258" spans="1:23" hidden="1">
      <c r="A258" t="s">
        <v>9653</v>
      </c>
      <c r="B258" t="s">
        <v>15275</v>
      </c>
      <c r="C258" t="s">
        <v>16401</v>
      </c>
      <c r="D258" t="str">
        <f>CONCATENATE(Table2[[#This Row],[Product Name Summarized]]&amp; "…")</f>
        <v>Prestige Iris 750…</v>
      </c>
      <c r="E258" t="s">
        <v>15586</v>
      </c>
      <c r="F258" s="2">
        <v>3249</v>
      </c>
      <c r="G258" s="2" t="str">
        <f>IF(Table2[[#This Row],[discounted_price]]&lt;200,"&lt;₹200",IF(Table2[[#This Row],[discounted_price]]&lt;=500, "₹200-₹500","&gt;₹500"))</f>
        <v>&gt;₹500</v>
      </c>
      <c r="H258" s="2">
        <v>6295</v>
      </c>
      <c r="I258" s="2">
        <f>Table2[[#This Row],[discounted_price]]*Table2[[#This Row],[actual_price]]</f>
        <v>20452455</v>
      </c>
      <c r="J258" s="1">
        <v>0.48</v>
      </c>
      <c r="K2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58" s="1" t="str">
        <f>IF(Table2[[#This Row],[discount_percentage]]&gt;=50%,"yes","no")</f>
        <v>no</v>
      </c>
      <c r="M258">
        <v>3.9</v>
      </c>
      <c r="N258" s="4">
        <v>43070</v>
      </c>
      <c r="O258" s="4">
        <f>Table2[[#This Row],[rating]]+(Table2[[#This Row],[rating_count]]/1000)</f>
        <v>46.97</v>
      </c>
      <c r="P258" t="s">
        <v>14005</v>
      </c>
      <c r="Q258" t="s">
        <v>9656</v>
      </c>
      <c r="R258" t="s">
        <v>9657</v>
      </c>
      <c r="S258" t="s">
        <v>9658</v>
      </c>
      <c r="T258" t="s">
        <v>9659</v>
      </c>
      <c r="U258" t="s">
        <v>9660</v>
      </c>
      <c r="V258" t="s">
        <v>9661</v>
      </c>
      <c r="W258" t="s">
        <v>9662</v>
      </c>
    </row>
    <row r="259" spans="1:23" hidden="1">
      <c r="A259" t="s">
        <v>12522</v>
      </c>
      <c r="B259" t="s">
        <v>15535</v>
      </c>
      <c r="C259" t="s">
        <v>16670</v>
      </c>
      <c r="D259" t="str">
        <f>CONCATENATE(Table2[[#This Row],[Product Name Summarized]]&amp; "…")</f>
        <v>Prestige Pic 15.0+…</v>
      </c>
      <c r="E259" t="s">
        <v>15586</v>
      </c>
      <c r="F259" s="2">
        <v>3180</v>
      </c>
      <c r="G259" s="2" t="str">
        <f>IF(Table2[[#This Row],[discounted_price]]&lt;200,"&lt;₹200",IF(Table2[[#This Row],[discounted_price]]&lt;=500, "₹200-₹500","&gt;₹500"))</f>
        <v>&gt;₹500</v>
      </c>
      <c r="H259" s="2">
        <v>5295</v>
      </c>
      <c r="I259" s="2">
        <f>Table2[[#This Row],[discounted_price]]*Table2[[#This Row],[actual_price]]</f>
        <v>16838100</v>
      </c>
      <c r="J259" s="1">
        <v>0.4</v>
      </c>
      <c r="K2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59" s="1" t="str">
        <f>IF(Table2[[#This Row],[discount_percentage]]&gt;=50%,"yes","no")</f>
        <v>no</v>
      </c>
      <c r="M259">
        <v>4.2</v>
      </c>
      <c r="N259" s="4">
        <v>6919</v>
      </c>
      <c r="O259" s="4">
        <f>Table2[[#This Row],[rating]]+(Table2[[#This Row],[rating_count]]/1000)</f>
        <v>11.119</v>
      </c>
      <c r="P259" t="s">
        <v>14278</v>
      </c>
      <c r="Q259" t="s">
        <v>12525</v>
      </c>
      <c r="R259" t="s">
        <v>12526</v>
      </c>
      <c r="S259" t="s">
        <v>12527</v>
      </c>
      <c r="T259" t="s">
        <v>12528</v>
      </c>
      <c r="U259" t="s">
        <v>12529</v>
      </c>
      <c r="V259" t="s">
        <v>12530</v>
      </c>
      <c r="W259" t="s">
        <v>12531</v>
      </c>
    </row>
    <row r="260" spans="1:23" hidden="1">
      <c r="A260" t="s">
        <v>2147</v>
      </c>
      <c r="B260" t="s">
        <v>14551</v>
      </c>
      <c r="C260" t="s">
        <v>15762</v>
      </c>
      <c r="D260" t="str">
        <f>CONCATENATE(Table2[[#This Row],[Product Name Summarized]]&amp; "…")</f>
        <v>Caprigo Heavy Duty…</v>
      </c>
      <c r="E260" t="s">
        <v>15583</v>
      </c>
      <c r="F260">
        <v>399</v>
      </c>
      <c r="G260" t="str">
        <f>IF(Table2[[#This Row],[discounted_price]]&lt;200,"&lt;₹200",IF(Table2[[#This Row],[discounted_price]]&lt;=500, "₹200-₹500","&gt;₹500"))</f>
        <v>₹200-₹500</v>
      </c>
      <c r="H260">
        <v>999</v>
      </c>
      <c r="I260" s="2">
        <f>Table2[[#This Row],[discounted_price]]*Table2[[#This Row],[actual_price]]</f>
        <v>398601</v>
      </c>
      <c r="J260" s="1">
        <v>0.6</v>
      </c>
      <c r="K2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60" s="1" t="str">
        <f>IF(Table2[[#This Row],[discount_percentage]]&gt;=50%,"yes","no")</f>
        <v>yes</v>
      </c>
      <c r="M260">
        <v>4</v>
      </c>
      <c r="N260" s="4">
        <v>1236</v>
      </c>
      <c r="O260" s="4">
        <f>Table2[[#This Row],[rating]]+(Table2[[#This Row],[rating_count]]/1000)</f>
        <v>5.2359999999999998</v>
      </c>
      <c r="P260" t="s">
        <v>13286</v>
      </c>
      <c r="Q260" t="s">
        <v>2150</v>
      </c>
      <c r="R260" t="s">
        <v>2151</v>
      </c>
      <c r="S260" t="s">
        <v>2152</v>
      </c>
      <c r="T260" t="s">
        <v>2153</v>
      </c>
      <c r="U260" t="s">
        <v>2154</v>
      </c>
      <c r="V260" t="s">
        <v>2155</v>
      </c>
      <c r="W260" t="s">
        <v>2156</v>
      </c>
    </row>
    <row r="261" spans="1:23" hidden="1">
      <c r="A261" t="s">
        <v>6220</v>
      </c>
      <c r="B261" t="s">
        <v>14968</v>
      </c>
      <c r="C261" t="s">
        <v>16101</v>
      </c>
      <c r="D261" t="str">
        <f>CONCATENATE(Table2[[#This Row],[Product Name Summarized]]&amp; "…")</f>
        <v>Tp-Link Ac750 Dual…</v>
      </c>
      <c r="E261" t="s">
        <v>15582</v>
      </c>
      <c r="F261" s="2">
        <v>1529</v>
      </c>
      <c r="G261" s="2" t="str">
        <f>IF(Table2[[#This Row],[discounted_price]]&lt;200,"&lt;₹200",IF(Table2[[#This Row],[discounted_price]]&lt;=500, "₹200-₹500","&gt;₹500"))</f>
        <v>&gt;₹500</v>
      </c>
      <c r="H261" s="2">
        <v>2399</v>
      </c>
      <c r="I261" s="2">
        <f>Table2[[#This Row],[discounted_price]]*Table2[[#This Row],[actual_price]]</f>
        <v>3668071</v>
      </c>
      <c r="J261" s="1">
        <v>0.36</v>
      </c>
      <c r="K2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61" s="1" t="str">
        <f>IF(Table2[[#This Row],[discount_percentage]]&gt;=50%,"yes","no")</f>
        <v>no</v>
      </c>
      <c r="M261">
        <v>4.3</v>
      </c>
      <c r="N261" s="4">
        <v>68409</v>
      </c>
      <c r="O261" s="4">
        <f>Table2[[#This Row],[rating]]+(Table2[[#This Row],[rating_count]]/1000)</f>
        <v>72.709000000000003</v>
      </c>
      <c r="P261" t="s">
        <v>13680</v>
      </c>
      <c r="Q261" t="s">
        <v>6223</v>
      </c>
      <c r="R261" t="s">
        <v>6224</v>
      </c>
      <c r="S261" t="s">
        <v>6225</v>
      </c>
      <c r="T261" t="s">
        <v>6226</v>
      </c>
      <c r="U261" t="s">
        <v>6227</v>
      </c>
      <c r="V261" t="s">
        <v>6228</v>
      </c>
      <c r="W261" t="s">
        <v>6229</v>
      </c>
    </row>
    <row r="262" spans="1:23" hidden="1">
      <c r="A262" t="s">
        <v>8071</v>
      </c>
      <c r="B262" t="s">
        <v>15137</v>
      </c>
      <c r="C262" t="s">
        <v>16261</v>
      </c>
      <c r="D262" t="str">
        <f>CONCATENATE(Table2[[#This Row],[Product Name Summarized]]&amp; "…")</f>
        <v>Panasonic Eneloop Bq-Cc55N…</v>
      </c>
      <c r="E262" t="s">
        <v>15583</v>
      </c>
      <c r="F262" s="2">
        <v>1500</v>
      </c>
      <c r="G262" s="2" t="str">
        <f>IF(Table2[[#This Row],[discounted_price]]&lt;200,"&lt;₹200",IF(Table2[[#This Row],[discounted_price]]&lt;=500, "₹200-₹500","&gt;₹500"))</f>
        <v>&gt;₹500</v>
      </c>
      <c r="H262" s="2">
        <v>1500</v>
      </c>
      <c r="I262" s="2">
        <f>Table2[[#This Row],[discounted_price]]*Table2[[#This Row],[actual_price]]</f>
        <v>2250000</v>
      </c>
      <c r="J262" s="1">
        <v>0</v>
      </c>
      <c r="K2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262" s="1" t="str">
        <f>IF(Table2[[#This Row],[discount_percentage]]&gt;=50%,"yes","no")</f>
        <v>no</v>
      </c>
      <c r="M262">
        <v>4.4000000000000004</v>
      </c>
      <c r="N262" s="4">
        <v>25996</v>
      </c>
      <c r="O262" s="4">
        <f>Table2[[#This Row],[rating]]+(Table2[[#This Row],[rating_count]]/1000)</f>
        <v>30.396000000000001</v>
      </c>
      <c r="P262" t="s">
        <v>13854</v>
      </c>
      <c r="Q262" t="s">
        <v>8074</v>
      </c>
      <c r="R262" t="s">
        <v>8075</v>
      </c>
      <c r="S262" t="s">
        <v>8076</v>
      </c>
      <c r="T262" t="s">
        <v>8077</v>
      </c>
      <c r="U262" t="s">
        <v>8078</v>
      </c>
      <c r="V262" t="s">
        <v>8079</v>
      </c>
      <c r="W262" t="s">
        <v>8080</v>
      </c>
    </row>
    <row r="263" spans="1:23" hidden="1">
      <c r="A263" t="s">
        <v>9683</v>
      </c>
      <c r="B263" t="s">
        <v>9684</v>
      </c>
      <c r="C263" t="s">
        <v>16404</v>
      </c>
      <c r="D263" t="str">
        <f>CONCATENATE(Table2[[#This Row],[Product Name Summarized]]&amp; "…")</f>
        <v>Butterfly Smart Mixer…</v>
      </c>
      <c r="E263" t="s">
        <v>15586</v>
      </c>
      <c r="F263" s="2">
        <v>3199</v>
      </c>
      <c r="G263" s="2" t="str">
        <f>IF(Table2[[#This Row],[discounted_price]]&lt;200,"&lt;₹200",IF(Table2[[#This Row],[discounted_price]]&lt;=500, "₹200-₹500","&gt;₹500"))</f>
        <v>&gt;₹500</v>
      </c>
      <c r="H263" s="2">
        <v>4999</v>
      </c>
      <c r="I263" s="2">
        <f>Table2[[#This Row],[discounted_price]]*Table2[[#This Row],[actual_price]]</f>
        <v>15991801</v>
      </c>
      <c r="J263" s="1">
        <v>0.36</v>
      </c>
      <c r="K2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63" s="1" t="str">
        <f>IF(Table2[[#This Row],[discount_percentage]]&gt;=50%,"yes","no")</f>
        <v>no</v>
      </c>
      <c r="M263">
        <v>4</v>
      </c>
      <c r="N263" s="4">
        <v>20869</v>
      </c>
      <c r="O263" s="4">
        <f>Table2[[#This Row],[rating]]+(Table2[[#This Row],[rating_count]]/1000)</f>
        <v>24.869</v>
      </c>
      <c r="P263" t="s">
        <v>14008</v>
      </c>
      <c r="Q263" t="s">
        <v>9686</v>
      </c>
      <c r="R263" t="s">
        <v>9687</v>
      </c>
      <c r="S263" t="s">
        <v>9688</v>
      </c>
      <c r="T263" t="s">
        <v>9689</v>
      </c>
      <c r="U263" t="s">
        <v>9690</v>
      </c>
      <c r="V263" t="s">
        <v>9691</v>
      </c>
      <c r="W263" t="s">
        <v>9692</v>
      </c>
    </row>
    <row r="264" spans="1:23" hidden="1">
      <c r="A264" t="s">
        <v>11796</v>
      </c>
      <c r="B264" t="s">
        <v>11797</v>
      </c>
      <c r="C264" t="s">
        <v>16599</v>
      </c>
      <c r="D264" t="str">
        <f>CONCATENATE(Table2[[#This Row],[Product Name Summarized]]&amp; "…")</f>
        <v>Inalsa Hand Blender|…</v>
      </c>
      <c r="E264" t="s">
        <v>15586</v>
      </c>
      <c r="F264">
        <v>979</v>
      </c>
      <c r="G264" t="str">
        <f>IF(Table2[[#This Row],[discounted_price]]&lt;200,"&lt;₹200",IF(Table2[[#This Row],[discounted_price]]&lt;=500, "₹200-₹500","&gt;₹500"))</f>
        <v>&gt;₹500</v>
      </c>
      <c r="H264" s="2">
        <v>1395</v>
      </c>
      <c r="I264" s="2">
        <f>Table2[[#This Row],[discounted_price]]*Table2[[#This Row],[actual_price]]</f>
        <v>1365705</v>
      </c>
      <c r="J264" s="1">
        <v>0.3</v>
      </c>
      <c r="K2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64" s="1" t="str">
        <f>IF(Table2[[#This Row],[discount_percentage]]&gt;=50%,"yes","no")</f>
        <v>no</v>
      </c>
      <c r="M264">
        <v>4.2</v>
      </c>
      <c r="N264" s="4">
        <v>15252</v>
      </c>
      <c r="O264" s="4">
        <f>Table2[[#This Row],[rating]]+(Table2[[#This Row],[rating_count]]/1000)</f>
        <v>19.452000000000002</v>
      </c>
      <c r="P264" t="s">
        <v>14208</v>
      </c>
      <c r="Q264" t="s">
        <v>11799</v>
      </c>
      <c r="R264" t="s">
        <v>11800</v>
      </c>
      <c r="S264" t="s">
        <v>11801</v>
      </c>
      <c r="T264" t="s">
        <v>11802</v>
      </c>
      <c r="U264" t="s">
        <v>11803</v>
      </c>
      <c r="V264" t="s">
        <v>11804</v>
      </c>
      <c r="W264" t="s">
        <v>11805</v>
      </c>
    </row>
    <row r="265" spans="1:23" hidden="1">
      <c r="A265" t="s">
        <v>12472</v>
      </c>
      <c r="B265" t="s">
        <v>12473</v>
      </c>
      <c r="C265" t="s">
        <v>16665</v>
      </c>
      <c r="D265" t="str">
        <f>CONCATENATE(Table2[[#This Row],[Product Name Summarized]]&amp; "…")</f>
        <v>Sujata Supermix, Mixer…</v>
      </c>
      <c r="E265" t="s">
        <v>15586</v>
      </c>
      <c r="F265" s="2">
        <v>5490</v>
      </c>
      <c r="G265" s="2" t="str">
        <f>IF(Table2[[#This Row],[discounted_price]]&lt;200,"&lt;₹200",IF(Table2[[#This Row],[discounted_price]]&lt;=500, "₹200-₹500","&gt;₹500"))</f>
        <v>&gt;₹500</v>
      </c>
      <c r="H265" s="2">
        <v>7200</v>
      </c>
      <c r="I265" s="2">
        <f>Table2[[#This Row],[discounted_price]]*Table2[[#This Row],[actual_price]]</f>
        <v>39528000</v>
      </c>
      <c r="J265" s="1">
        <v>0.24</v>
      </c>
      <c r="K2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65" s="1" t="str">
        <f>IF(Table2[[#This Row],[discount_percentage]]&gt;=50%,"yes","no")</f>
        <v>no</v>
      </c>
      <c r="M265">
        <v>4.5</v>
      </c>
      <c r="N265" s="4">
        <v>1408</v>
      </c>
      <c r="O265" s="4">
        <f>Table2[[#This Row],[rating]]+(Table2[[#This Row],[rating_count]]/1000)</f>
        <v>5.9079999999999995</v>
      </c>
      <c r="P265" t="s">
        <v>14273</v>
      </c>
      <c r="Q265" t="s">
        <v>12475</v>
      </c>
      <c r="R265" t="s">
        <v>12476</v>
      </c>
      <c r="S265" t="s">
        <v>12477</v>
      </c>
      <c r="T265" t="s">
        <v>12478</v>
      </c>
      <c r="U265" t="s">
        <v>12479</v>
      </c>
      <c r="V265" t="s">
        <v>12480</v>
      </c>
      <c r="W265" t="s">
        <v>12481</v>
      </c>
    </row>
    <row r="266" spans="1:23" hidden="1">
      <c r="A266" t="s">
        <v>2407</v>
      </c>
      <c r="B266" t="s">
        <v>14582</v>
      </c>
      <c r="C266" t="s">
        <v>15793</v>
      </c>
      <c r="D266" t="str">
        <f>CONCATENATE(Table2[[#This Row],[Product Name Summarized]]&amp; "…")</f>
        <v>Airtel Digital Tv…</v>
      </c>
      <c r="E266" t="s">
        <v>15583</v>
      </c>
      <c r="F266">
        <v>917</v>
      </c>
      <c r="G266" t="str">
        <f>IF(Table2[[#This Row],[discounted_price]]&lt;200,"&lt;₹200",IF(Table2[[#This Row],[discounted_price]]&lt;=500, "₹200-₹500","&gt;₹500"))</f>
        <v>&gt;₹500</v>
      </c>
      <c r="H266" s="2">
        <v>2299</v>
      </c>
      <c r="I266" s="2">
        <f>Table2[[#This Row],[discounted_price]]*Table2[[#This Row],[actual_price]]</f>
        <v>2108183</v>
      </c>
      <c r="J266" s="1">
        <v>0.6</v>
      </c>
      <c r="K2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66" s="1" t="str">
        <f>IF(Table2[[#This Row],[discount_percentage]]&gt;=50%,"yes","no")</f>
        <v>yes</v>
      </c>
      <c r="M266">
        <v>4.2</v>
      </c>
      <c r="N266" s="4">
        <v>3300</v>
      </c>
      <c r="O266" s="4">
        <f>Table2[[#This Row],[rating]]+(Table2[[#This Row],[rating_count]]/1000)</f>
        <v>7.5</v>
      </c>
      <c r="P266" t="s">
        <v>13315</v>
      </c>
      <c r="Q266" t="s">
        <v>2410</v>
      </c>
      <c r="R266" t="s">
        <v>2411</v>
      </c>
      <c r="S266" t="s">
        <v>2412</v>
      </c>
      <c r="T266" t="s">
        <v>2413</v>
      </c>
      <c r="U266" t="s">
        <v>2414</v>
      </c>
      <c r="V266" t="s">
        <v>2415</v>
      </c>
      <c r="W266" t="s">
        <v>2416</v>
      </c>
    </row>
    <row r="267" spans="1:23" hidden="1">
      <c r="A267" t="s">
        <v>2345</v>
      </c>
      <c r="B267" t="s">
        <v>14575</v>
      </c>
      <c r="C267" t="s">
        <v>15790</v>
      </c>
      <c r="D267" t="str">
        <f>CONCATENATE(Table2[[#This Row],[Product Name Summarized]]&amp; "…")</f>
        <v>Amazonbasics High-Speed Braided…</v>
      </c>
      <c r="E267" t="s">
        <v>15583</v>
      </c>
      <c r="F267">
        <v>269</v>
      </c>
      <c r="G267" t="str">
        <f>IF(Table2[[#This Row],[discounted_price]]&lt;200,"&lt;₹200",IF(Table2[[#This Row],[discounted_price]]&lt;=500, "₹200-₹500","&gt;₹500"))</f>
        <v>₹200-₹500</v>
      </c>
      <c r="H267">
        <v>650</v>
      </c>
      <c r="I267" s="2">
        <f>Table2[[#This Row],[discounted_price]]*Table2[[#This Row],[actual_price]]</f>
        <v>174850</v>
      </c>
      <c r="J267" s="1">
        <v>0.59</v>
      </c>
      <c r="K2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67" s="1" t="str">
        <f>IF(Table2[[#This Row],[discount_percentage]]&gt;=50%,"yes","no")</f>
        <v>yes</v>
      </c>
      <c r="M267">
        <v>4.4000000000000004</v>
      </c>
      <c r="N267" s="4">
        <v>35877</v>
      </c>
      <c r="O267" s="4">
        <f>Table2[[#This Row],[rating]]+(Table2[[#This Row],[rating_count]]/1000)</f>
        <v>40.277000000000001</v>
      </c>
      <c r="P267" t="s">
        <v>13308</v>
      </c>
      <c r="Q267" t="s">
        <v>2348</v>
      </c>
      <c r="R267" t="s">
        <v>2349</v>
      </c>
      <c r="S267" t="s">
        <v>2350</v>
      </c>
      <c r="T267" t="s">
        <v>2351</v>
      </c>
      <c r="U267" t="s">
        <v>2352</v>
      </c>
      <c r="V267" t="s">
        <v>2353</v>
      </c>
      <c r="W267" t="s">
        <v>2354</v>
      </c>
    </row>
    <row r="268" spans="1:23" hidden="1">
      <c r="A268" t="s">
        <v>12171</v>
      </c>
      <c r="B268" t="s">
        <v>15502</v>
      </c>
      <c r="C268" t="s">
        <v>16636</v>
      </c>
      <c r="D268" t="str">
        <f>CONCATENATE(Table2[[#This Row],[Product Name Summarized]]&amp; "…")</f>
        <v>Kent 11054 Alkaline…</v>
      </c>
      <c r="E268" t="s">
        <v>15586</v>
      </c>
      <c r="F268" s="2">
        <v>1799</v>
      </c>
      <c r="G268" s="2" t="str">
        <f>IF(Table2[[#This Row],[discounted_price]]&lt;200,"&lt;₹200",IF(Table2[[#This Row],[discounted_price]]&lt;=500, "₹200-₹500","&gt;₹500"))</f>
        <v>&gt;₹500</v>
      </c>
      <c r="H268" s="2">
        <v>1950</v>
      </c>
      <c r="I268" s="2">
        <f>Table2[[#This Row],[discounted_price]]*Table2[[#This Row],[actual_price]]</f>
        <v>3508050</v>
      </c>
      <c r="J268" s="1">
        <v>0.08</v>
      </c>
      <c r="K2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268" s="1" t="str">
        <f>IF(Table2[[#This Row],[discount_percentage]]&gt;=50%,"yes","no")</f>
        <v>no</v>
      </c>
      <c r="M268">
        <v>3.9</v>
      </c>
      <c r="N268" s="4">
        <v>1888</v>
      </c>
      <c r="O268" s="4">
        <f>Table2[[#This Row],[rating]]+(Table2[[#This Row],[rating_count]]/1000)</f>
        <v>5.7880000000000003</v>
      </c>
      <c r="P268" t="s">
        <v>14244</v>
      </c>
      <c r="Q268" t="s">
        <v>12174</v>
      </c>
      <c r="R268" t="s">
        <v>12175</v>
      </c>
      <c r="S268" t="s">
        <v>12176</v>
      </c>
      <c r="T268" t="s">
        <v>12177</v>
      </c>
      <c r="U268" t="s">
        <v>12178</v>
      </c>
      <c r="V268" t="s">
        <v>12179</v>
      </c>
      <c r="W268" t="s">
        <v>12180</v>
      </c>
    </row>
    <row r="269" spans="1:23" hidden="1">
      <c r="A269" t="s">
        <v>11656</v>
      </c>
      <c r="B269" t="s">
        <v>15455</v>
      </c>
      <c r="C269" t="s">
        <v>16585</v>
      </c>
      <c r="D269" t="str">
        <f>CONCATENATE(Table2[[#This Row],[Product Name Summarized]]&amp; "…")</f>
        <v>Instacuppa Milk Frother…</v>
      </c>
      <c r="E269" t="s">
        <v>15586</v>
      </c>
      <c r="F269" s="2">
        <v>1099</v>
      </c>
      <c r="G269" s="2" t="str">
        <f>IF(Table2[[#This Row],[discounted_price]]&lt;200,"&lt;₹200",IF(Table2[[#This Row],[discounted_price]]&lt;=500, "₹200-₹500","&gt;₹500"))</f>
        <v>&gt;₹500</v>
      </c>
      <c r="H269" s="2">
        <v>1499</v>
      </c>
      <c r="I269" s="2">
        <f>Table2[[#This Row],[discounted_price]]*Table2[[#This Row],[actual_price]]</f>
        <v>1647401</v>
      </c>
      <c r="J269" s="1">
        <v>0.27</v>
      </c>
      <c r="K2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69" s="1" t="str">
        <f>IF(Table2[[#This Row],[discount_percentage]]&gt;=50%,"yes","no")</f>
        <v>no</v>
      </c>
      <c r="M269">
        <v>4.0999999999999996</v>
      </c>
      <c r="N269" s="4">
        <v>4401</v>
      </c>
      <c r="O269" s="4">
        <f>Table2[[#This Row],[rating]]+(Table2[[#This Row],[rating_count]]/1000)</f>
        <v>8.5009999999999994</v>
      </c>
      <c r="P269" t="s">
        <v>14195</v>
      </c>
      <c r="Q269" t="s">
        <v>11659</v>
      </c>
      <c r="R269" t="s">
        <v>11660</v>
      </c>
      <c r="S269" t="s">
        <v>11661</v>
      </c>
      <c r="T269" t="s">
        <v>11662</v>
      </c>
      <c r="U269" t="s">
        <v>11663</v>
      </c>
      <c r="V269" t="s">
        <v>11664</v>
      </c>
      <c r="W269" t="s">
        <v>11665</v>
      </c>
    </row>
    <row r="270" spans="1:23" hidden="1">
      <c r="A270" t="s">
        <v>5367</v>
      </c>
      <c r="B270" t="s">
        <v>14891</v>
      </c>
      <c r="C270" t="s">
        <v>16027</v>
      </c>
      <c r="D270" t="str">
        <f>CONCATENATE(Table2[[#This Row],[Product Name Summarized]]&amp; "…")</f>
        <v>Gizga Essentials Hard…</v>
      </c>
      <c r="E270" t="s">
        <v>15582</v>
      </c>
      <c r="F270">
        <v>199</v>
      </c>
      <c r="G270" t="str">
        <f>IF(Table2[[#This Row],[discounted_price]]&lt;200,"&lt;₹200",IF(Table2[[#This Row],[discounted_price]]&lt;=500, "₹200-₹500","&gt;₹500"))</f>
        <v>&lt;₹200</v>
      </c>
      <c r="H270">
        <v>599</v>
      </c>
      <c r="I270" s="2">
        <f>Table2[[#This Row],[discounted_price]]*Table2[[#This Row],[actual_price]]</f>
        <v>119201</v>
      </c>
      <c r="J270" s="1">
        <v>0.67</v>
      </c>
      <c r="K2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70" s="1" t="str">
        <f>IF(Table2[[#This Row],[discount_percentage]]&gt;=50%,"yes","no")</f>
        <v>yes</v>
      </c>
      <c r="M270">
        <v>4.5</v>
      </c>
      <c r="N270" s="4">
        <v>13568</v>
      </c>
      <c r="O270" s="4">
        <f>Table2[[#This Row],[rating]]+(Table2[[#This Row],[rating_count]]/1000)</f>
        <v>18.067999999999998</v>
      </c>
      <c r="P270" t="s">
        <v>13600</v>
      </c>
      <c r="Q270" t="s">
        <v>5371</v>
      </c>
      <c r="R270" t="s">
        <v>5372</v>
      </c>
      <c r="S270" t="s">
        <v>5373</v>
      </c>
      <c r="T270" t="s">
        <v>5374</v>
      </c>
      <c r="U270" t="s">
        <v>5375</v>
      </c>
      <c r="V270" t="s">
        <v>5376</v>
      </c>
      <c r="W270" t="s">
        <v>5377</v>
      </c>
    </row>
    <row r="271" spans="1:23" hidden="1">
      <c r="A271" t="s">
        <v>5032</v>
      </c>
      <c r="B271" t="s">
        <v>14862</v>
      </c>
      <c r="C271" t="s">
        <v>16000</v>
      </c>
      <c r="D271" t="str">
        <f>CONCATENATE(Table2[[#This Row],[Product Name Summarized]]&amp; "…")</f>
        <v>Boya Bym1 Auxiliary…</v>
      </c>
      <c r="E271" t="s">
        <v>15584</v>
      </c>
      <c r="F271">
        <v>798</v>
      </c>
      <c r="G271" t="str">
        <f>IF(Table2[[#This Row],[discounted_price]]&lt;200,"&lt;₹200",IF(Table2[[#This Row],[discounted_price]]&lt;=500, "₹200-₹500","&gt;₹500"))</f>
        <v>&gt;₹500</v>
      </c>
      <c r="H271" s="2">
        <v>1995</v>
      </c>
      <c r="I271" s="2">
        <f>Table2[[#This Row],[discounted_price]]*Table2[[#This Row],[actual_price]]</f>
        <v>1592010</v>
      </c>
      <c r="J271" s="1">
        <v>0.6</v>
      </c>
      <c r="K2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71" s="1" t="str">
        <f>IF(Table2[[#This Row],[discount_percentage]]&gt;=50%,"yes","no")</f>
        <v>yes</v>
      </c>
      <c r="M271">
        <v>4</v>
      </c>
      <c r="N271" s="4">
        <v>68664</v>
      </c>
      <c r="O271" s="4">
        <f>Table2[[#This Row],[rating]]+(Table2[[#This Row],[rating_count]]/1000)</f>
        <v>72.664000000000001</v>
      </c>
      <c r="P271" t="s">
        <v>13571</v>
      </c>
      <c r="Q271" t="s">
        <v>5036</v>
      </c>
      <c r="R271" t="s">
        <v>5037</v>
      </c>
      <c r="S271" t="s">
        <v>5038</v>
      </c>
      <c r="T271" t="s">
        <v>5039</v>
      </c>
      <c r="U271" t="s">
        <v>5040</v>
      </c>
      <c r="V271" t="s">
        <v>5041</v>
      </c>
      <c r="W271" t="s">
        <v>5042</v>
      </c>
    </row>
    <row r="272" spans="1:23" hidden="1">
      <c r="A272" t="s">
        <v>12844</v>
      </c>
      <c r="B272" t="s">
        <v>15565</v>
      </c>
      <c r="C272" t="s">
        <v>16699</v>
      </c>
      <c r="D272" t="str">
        <f>CONCATENATE(Table2[[#This Row],[Product Name Summarized]]&amp; "…")</f>
        <v>Syska Sdi-07 1000…</v>
      </c>
      <c r="E272" t="s">
        <v>15586</v>
      </c>
      <c r="F272">
        <v>457</v>
      </c>
      <c r="G272" t="str">
        <f>IF(Table2[[#This Row],[discounted_price]]&lt;200,"&lt;₹200",IF(Table2[[#This Row],[discounted_price]]&lt;=500, "₹200-₹500","&gt;₹500"))</f>
        <v>₹200-₹500</v>
      </c>
      <c r="H272">
        <v>799</v>
      </c>
      <c r="I272" s="2">
        <f>Table2[[#This Row],[discounted_price]]*Table2[[#This Row],[actual_price]]</f>
        <v>365143</v>
      </c>
      <c r="J272" s="1">
        <v>0.43</v>
      </c>
      <c r="K2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72" s="1" t="str">
        <f>IF(Table2[[#This Row],[discount_percentage]]&gt;=50%,"yes","no")</f>
        <v>no</v>
      </c>
      <c r="M272">
        <v>4.3</v>
      </c>
      <c r="N272" s="4">
        <v>1868</v>
      </c>
      <c r="O272" s="4">
        <f>Table2[[#This Row],[rating]]+(Table2[[#This Row],[rating_count]]/1000)</f>
        <v>6.1680000000000001</v>
      </c>
      <c r="P272" t="s">
        <v>12846</v>
      </c>
      <c r="Q272" t="s">
        <v>12847</v>
      </c>
      <c r="R272" t="s">
        <v>12848</v>
      </c>
      <c r="S272" t="s">
        <v>12849</v>
      </c>
      <c r="T272" t="s">
        <v>12850</v>
      </c>
      <c r="U272" t="s">
        <v>12851</v>
      </c>
      <c r="V272" t="s">
        <v>12852</v>
      </c>
      <c r="W272" t="s">
        <v>12853</v>
      </c>
    </row>
    <row r="273" spans="1:23">
      <c r="A273" t="s">
        <v>11866</v>
      </c>
      <c r="B273" t="s">
        <v>15473</v>
      </c>
      <c r="C273" t="s">
        <v>16606</v>
      </c>
      <c r="D273" t="str">
        <f>CONCATENATE(Table2[[#This Row],[Product Name Summarized]]&amp; "…")</f>
        <v>Orient Electric Aura…</v>
      </c>
      <c r="E273" t="s">
        <v>15586</v>
      </c>
      <c r="F273" s="2">
        <v>2790</v>
      </c>
      <c r="G273" s="2" t="str">
        <f>IF(Table2[[#This Row],[discounted_price]]&lt;200,"&lt;₹200",IF(Table2[[#This Row],[discounted_price]]&lt;=500, "₹200-₹500","&gt;₹500"))</f>
        <v>&gt;₹500</v>
      </c>
      <c r="H273" s="2">
        <v>4890</v>
      </c>
      <c r="I273" s="2">
        <f>Table2[[#This Row],[discounted_price]]*Table2[[#This Row],[actual_price]]</f>
        <v>13643100</v>
      </c>
      <c r="J273" s="1">
        <v>0.43</v>
      </c>
      <c r="K2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73" s="1" t="str">
        <f>IF(Table2[[#This Row],[discount_percentage]]&gt;=50%,"yes","no")</f>
        <v>no</v>
      </c>
      <c r="M273">
        <v>3.9</v>
      </c>
      <c r="N273" s="4">
        <v>588</v>
      </c>
      <c r="O273" s="4">
        <f>Table2[[#This Row],[rating]]+(Table2[[#This Row],[rating_count]]/1000)</f>
        <v>4.4879999999999995</v>
      </c>
      <c r="P273" t="s">
        <v>14214</v>
      </c>
      <c r="Q273" t="s">
        <v>11869</v>
      </c>
      <c r="R273" t="s">
        <v>11870</v>
      </c>
      <c r="S273" t="s">
        <v>11871</v>
      </c>
      <c r="T273" t="s">
        <v>11872</v>
      </c>
      <c r="U273" t="s">
        <v>11873</v>
      </c>
      <c r="V273" t="s">
        <v>11874</v>
      </c>
      <c r="W273" t="s">
        <v>11875</v>
      </c>
    </row>
    <row r="274" spans="1:23" hidden="1">
      <c r="A274" t="s">
        <v>5482</v>
      </c>
      <c r="B274" t="s">
        <v>14902</v>
      </c>
      <c r="C274" t="s">
        <v>16038</v>
      </c>
      <c r="D274" t="str">
        <f>CONCATENATE(Table2[[#This Row],[Product Name Summarized]]&amp; "…")</f>
        <v>Zebronics Zeb-Km2100 Multimedia…</v>
      </c>
      <c r="E274" t="s">
        <v>15582</v>
      </c>
      <c r="F274">
        <v>329</v>
      </c>
      <c r="G274" t="str">
        <f>IF(Table2[[#This Row],[discounted_price]]&lt;200,"&lt;₹200",IF(Table2[[#This Row],[discounted_price]]&lt;=500, "₹200-₹500","&gt;₹500"))</f>
        <v>₹200-₹500</v>
      </c>
      <c r="H274">
        <v>399</v>
      </c>
      <c r="I274" s="2">
        <f>Table2[[#This Row],[discounted_price]]*Table2[[#This Row],[actual_price]]</f>
        <v>131271</v>
      </c>
      <c r="J274" s="1">
        <v>0.18</v>
      </c>
      <c r="K2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274" s="1" t="str">
        <f>IF(Table2[[#This Row],[discount_percentage]]&gt;=50%,"yes","no")</f>
        <v>no</v>
      </c>
      <c r="M274">
        <v>3.6</v>
      </c>
      <c r="N274" s="4">
        <v>33735</v>
      </c>
      <c r="O274" s="4">
        <f>Table2[[#This Row],[rating]]+(Table2[[#This Row],[rating_count]]/1000)</f>
        <v>37.335000000000001</v>
      </c>
      <c r="P274" t="s">
        <v>13611</v>
      </c>
      <c r="Q274" t="s">
        <v>5485</v>
      </c>
      <c r="R274" t="s">
        <v>5486</v>
      </c>
      <c r="S274" t="s">
        <v>5487</v>
      </c>
      <c r="T274" t="s">
        <v>5488</v>
      </c>
      <c r="U274" t="s">
        <v>5489</v>
      </c>
      <c r="V274" t="s">
        <v>5490</v>
      </c>
      <c r="W274" t="s">
        <v>5491</v>
      </c>
    </row>
    <row r="275" spans="1:23" hidden="1">
      <c r="A275" t="s">
        <v>292</v>
      </c>
      <c r="B275" t="s">
        <v>14354</v>
      </c>
      <c r="C275" t="s">
        <v>15622</v>
      </c>
      <c r="D275" t="str">
        <f>CONCATENATE(Table2[[#This Row],[Product Name Summarized]]&amp; "…")</f>
        <v>Boat A400 Usb…</v>
      </c>
      <c r="E275" t="s">
        <v>15582</v>
      </c>
      <c r="F275">
        <v>299</v>
      </c>
      <c r="G275" t="str">
        <f>IF(Table2[[#This Row],[discounted_price]]&lt;200,"&lt;₹200",IF(Table2[[#This Row],[discounted_price]]&lt;=500, "₹200-₹500","&gt;₹500"))</f>
        <v>₹200-₹500</v>
      </c>
      <c r="H275">
        <v>999</v>
      </c>
      <c r="I275" s="2">
        <f>Table2[[#This Row],[discounted_price]]*Table2[[#This Row],[actual_price]]</f>
        <v>298701</v>
      </c>
      <c r="J275" s="1">
        <v>0.7</v>
      </c>
      <c r="K2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75" s="1" t="str">
        <f>IF(Table2[[#This Row],[discount_percentage]]&gt;=50%,"yes","no")</f>
        <v>yes</v>
      </c>
      <c r="M275">
        <v>4.3</v>
      </c>
      <c r="N275" s="4">
        <v>20850</v>
      </c>
      <c r="O275" s="4">
        <f>Table2[[#This Row],[rating]]+(Table2[[#This Row],[rating_count]]/1000)</f>
        <v>25.150000000000002</v>
      </c>
      <c r="P275" t="s">
        <v>13101</v>
      </c>
      <c r="Q275" t="s">
        <v>295</v>
      </c>
      <c r="R275" t="s">
        <v>296</v>
      </c>
      <c r="S275" t="s">
        <v>297</v>
      </c>
      <c r="T275" t="s">
        <v>298</v>
      </c>
      <c r="U275" t="s">
        <v>299</v>
      </c>
      <c r="V275" t="s">
        <v>300</v>
      </c>
      <c r="W275" t="s">
        <v>301</v>
      </c>
    </row>
    <row r="276" spans="1:23" hidden="1">
      <c r="A276" t="s">
        <v>292</v>
      </c>
      <c r="B276" t="s">
        <v>14354</v>
      </c>
      <c r="C276" t="s">
        <v>15622</v>
      </c>
      <c r="D276" t="str">
        <f>CONCATENATE(Table2[[#This Row],[Product Name Summarized]]&amp; "…")</f>
        <v>Boat A400 Usb…</v>
      </c>
      <c r="E276" t="s">
        <v>15582</v>
      </c>
      <c r="F276">
        <v>299</v>
      </c>
      <c r="G276" t="str">
        <f>IF(Table2[[#This Row],[discounted_price]]&lt;200,"&lt;₹200",IF(Table2[[#This Row],[discounted_price]]&lt;=500, "₹200-₹500","&gt;₹500"))</f>
        <v>₹200-₹500</v>
      </c>
      <c r="H276">
        <v>999</v>
      </c>
      <c r="I276" s="2">
        <f>Table2[[#This Row],[discounted_price]]*Table2[[#This Row],[actual_price]]</f>
        <v>298701</v>
      </c>
      <c r="J276" s="1">
        <v>0.7</v>
      </c>
      <c r="K2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76" s="1" t="str">
        <f>IF(Table2[[#This Row],[discount_percentage]]&gt;=50%,"yes","no")</f>
        <v>yes</v>
      </c>
      <c r="M276">
        <v>4.3</v>
      </c>
      <c r="N276" s="4">
        <v>20850</v>
      </c>
      <c r="O276" s="4">
        <f>Table2[[#This Row],[rating]]+(Table2[[#This Row],[rating_count]]/1000)</f>
        <v>25.150000000000002</v>
      </c>
      <c r="P276" t="s">
        <v>13101</v>
      </c>
      <c r="Q276" t="s">
        <v>4179</v>
      </c>
      <c r="R276" t="s">
        <v>4180</v>
      </c>
      <c r="S276" t="s">
        <v>4181</v>
      </c>
      <c r="T276" t="s">
        <v>4182</v>
      </c>
      <c r="U276" t="s">
        <v>4183</v>
      </c>
      <c r="V276" t="s">
        <v>4184</v>
      </c>
      <c r="W276" t="s">
        <v>4185</v>
      </c>
    </row>
    <row r="277" spans="1:23" hidden="1">
      <c r="A277" t="s">
        <v>292</v>
      </c>
      <c r="B277" t="s">
        <v>14354</v>
      </c>
      <c r="C277" t="s">
        <v>15622</v>
      </c>
      <c r="D277" t="str">
        <f>CONCATENATE(Table2[[#This Row],[Product Name Summarized]]&amp; "…")</f>
        <v>Boat A400 Usb…</v>
      </c>
      <c r="E277" t="s">
        <v>15582</v>
      </c>
      <c r="F277">
        <v>299</v>
      </c>
      <c r="G277" t="str">
        <f>IF(Table2[[#This Row],[discounted_price]]&lt;200,"&lt;₹200",IF(Table2[[#This Row],[discounted_price]]&lt;=500, "₹200-₹500","&gt;₹500"))</f>
        <v>₹200-₹500</v>
      </c>
      <c r="H277">
        <v>999</v>
      </c>
      <c r="I277" s="2">
        <f>Table2[[#This Row],[discounted_price]]*Table2[[#This Row],[actual_price]]</f>
        <v>298701</v>
      </c>
      <c r="J277" s="1">
        <v>0.7</v>
      </c>
      <c r="K2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77" s="1" t="str">
        <f>IF(Table2[[#This Row],[discount_percentage]]&gt;=50%,"yes","no")</f>
        <v>yes</v>
      </c>
      <c r="M277">
        <v>4.3</v>
      </c>
      <c r="N277" s="4">
        <v>20850</v>
      </c>
      <c r="O277" s="4">
        <f>Table2[[#This Row],[rating]]+(Table2[[#This Row],[rating_count]]/1000)</f>
        <v>25.150000000000002</v>
      </c>
      <c r="P277" t="s">
        <v>13101</v>
      </c>
      <c r="Q277" t="s">
        <v>295</v>
      </c>
      <c r="R277" t="s">
        <v>296</v>
      </c>
      <c r="S277" t="s">
        <v>297</v>
      </c>
      <c r="T277" t="s">
        <v>298</v>
      </c>
      <c r="U277" t="s">
        <v>299</v>
      </c>
      <c r="V277" t="s">
        <v>300</v>
      </c>
      <c r="W277" t="s">
        <v>6359</v>
      </c>
    </row>
    <row r="278" spans="1:23" hidden="1">
      <c r="A278" t="s">
        <v>122</v>
      </c>
      <c r="B278" t="s">
        <v>14337</v>
      </c>
      <c r="C278" t="s">
        <v>15606</v>
      </c>
      <c r="D278" t="str">
        <f>CONCATENATE(Table2[[#This Row],[Product Name Summarized]]&amp; "…")</f>
        <v>Boat Rugged V3…</v>
      </c>
      <c r="E278" t="s">
        <v>15582</v>
      </c>
      <c r="F278">
        <v>299</v>
      </c>
      <c r="G278" t="str">
        <f>IF(Table2[[#This Row],[discounted_price]]&lt;200,"&lt;₹200",IF(Table2[[#This Row],[discounted_price]]&lt;=500, "₹200-₹500","&gt;₹500"))</f>
        <v>₹200-₹500</v>
      </c>
      <c r="H278">
        <v>799</v>
      </c>
      <c r="I278" s="2">
        <f>Table2[[#This Row],[discounted_price]]*Table2[[#This Row],[actual_price]]</f>
        <v>238901</v>
      </c>
      <c r="J278" s="1">
        <v>0.63</v>
      </c>
      <c r="K2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78" s="1" t="str">
        <f>IF(Table2[[#This Row],[discount_percentage]]&gt;=50%,"yes","no")</f>
        <v>yes</v>
      </c>
      <c r="M278">
        <v>4.2</v>
      </c>
      <c r="N278" s="4">
        <v>94364</v>
      </c>
      <c r="O278" s="4">
        <f>Table2[[#This Row],[rating]]+(Table2[[#This Row],[rating_count]]/1000)</f>
        <v>98.564000000000007</v>
      </c>
      <c r="P278" t="s">
        <v>13086</v>
      </c>
      <c r="Q278" t="s">
        <v>50</v>
      </c>
      <c r="R278" t="s">
        <v>51</v>
      </c>
      <c r="S278" t="s">
        <v>52</v>
      </c>
      <c r="T278" t="s">
        <v>53</v>
      </c>
      <c r="U278" t="s">
        <v>54</v>
      </c>
      <c r="V278" t="s">
        <v>3759</v>
      </c>
      <c r="W278" t="s">
        <v>3760</v>
      </c>
    </row>
    <row r="279" spans="1:23" hidden="1">
      <c r="A279" t="s">
        <v>122</v>
      </c>
      <c r="B279" t="s">
        <v>14337</v>
      </c>
      <c r="C279" t="s">
        <v>15606</v>
      </c>
      <c r="D279" t="str">
        <f>CONCATENATE(Table2[[#This Row],[Product Name Summarized]]&amp; "…")</f>
        <v>Boat Rugged V3…</v>
      </c>
      <c r="E279" t="s">
        <v>15582</v>
      </c>
      <c r="F279">
        <v>299</v>
      </c>
      <c r="G279" t="str">
        <f>IF(Table2[[#This Row],[discounted_price]]&lt;200,"&lt;₹200",IF(Table2[[#This Row],[discounted_price]]&lt;=500, "₹200-₹500","&gt;₹500"))</f>
        <v>₹200-₹500</v>
      </c>
      <c r="H279">
        <v>799</v>
      </c>
      <c r="I279" s="2">
        <f>Table2[[#This Row],[discounted_price]]*Table2[[#This Row],[actual_price]]</f>
        <v>238901</v>
      </c>
      <c r="J279" s="1">
        <v>0.63</v>
      </c>
      <c r="K2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79" s="1" t="str">
        <f>IF(Table2[[#This Row],[discount_percentage]]&gt;=50%,"yes","no")</f>
        <v>yes</v>
      </c>
      <c r="M279">
        <v>4.2</v>
      </c>
      <c r="N279" s="4">
        <v>94363</v>
      </c>
      <c r="O279" s="4">
        <f>Table2[[#This Row],[rating]]+(Table2[[#This Row],[rating_count]]/1000)</f>
        <v>98.563000000000002</v>
      </c>
      <c r="P279" t="s">
        <v>13086</v>
      </c>
      <c r="Q279" t="s">
        <v>50</v>
      </c>
      <c r="R279" t="s">
        <v>51</v>
      </c>
      <c r="S279" t="s">
        <v>52</v>
      </c>
      <c r="T279" t="s">
        <v>53</v>
      </c>
      <c r="U279" t="s">
        <v>54</v>
      </c>
      <c r="V279" t="s">
        <v>125</v>
      </c>
      <c r="W279" t="s">
        <v>126</v>
      </c>
    </row>
    <row r="280" spans="1:23" hidden="1">
      <c r="A280" t="s">
        <v>4604</v>
      </c>
      <c r="B280" t="s">
        <v>14820</v>
      </c>
      <c r="C280" t="s">
        <v>15965</v>
      </c>
      <c r="D280" t="str">
        <f>CONCATENATE(Table2[[#This Row],[Product Name Summarized]]&amp; "…")</f>
        <v>Oraimo 18W Usb…</v>
      </c>
      <c r="E280" t="s">
        <v>15583</v>
      </c>
      <c r="F280">
        <v>699</v>
      </c>
      <c r="G280" t="str">
        <f>IF(Table2[[#This Row],[discounted_price]]&lt;200,"&lt;₹200",IF(Table2[[#This Row],[discounted_price]]&lt;=500, "₹200-₹500","&gt;₹500"))</f>
        <v>&gt;₹500</v>
      </c>
      <c r="H280" s="2">
        <v>1199</v>
      </c>
      <c r="I280" s="2">
        <f>Table2[[#This Row],[discounted_price]]*Table2[[#This Row],[actual_price]]</f>
        <v>838101</v>
      </c>
      <c r="J280" s="1">
        <v>0.42</v>
      </c>
      <c r="K2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80" s="1" t="str">
        <f>IF(Table2[[#This Row],[discount_percentage]]&gt;=50%,"yes","no")</f>
        <v>no</v>
      </c>
      <c r="M280">
        <v>4</v>
      </c>
      <c r="N280" s="4">
        <v>14404</v>
      </c>
      <c r="O280" s="4">
        <f>Table2[[#This Row],[rating]]+(Table2[[#This Row],[rating_count]]/1000)</f>
        <v>18.404</v>
      </c>
      <c r="P280" t="s">
        <v>13531</v>
      </c>
      <c r="Q280" t="s">
        <v>3666</v>
      </c>
      <c r="R280" t="s">
        <v>3667</v>
      </c>
      <c r="S280" t="s">
        <v>3668</v>
      </c>
      <c r="T280" t="s">
        <v>3669</v>
      </c>
      <c r="U280" t="s">
        <v>3670</v>
      </c>
      <c r="V280" t="s">
        <v>4607</v>
      </c>
      <c r="W280" t="s">
        <v>4608</v>
      </c>
    </row>
    <row r="281" spans="1:23" hidden="1">
      <c r="A281" t="s">
        <v>4604</v>
      </c>
      <c r="B281" t="s">
        <v>14820</v>
      </c>
      <c r="C281" t="s">
        <v>15965</v>
      </c>
      <c r="D281" t="str">
        <f>CONCATENATE(Table2[[#This Row],[Product Name Summarized]]&amp; "…")</f>
        <v>Oraimo 18W Usb…</v>
      </c>
      <c r="E281" t="s">
        <v>15583</v>
      </c>
      <c r="F281">
        <v>699</v>
      </c>
      <c r="G281" t="str">
        <f>IF(Table2[[#This Row],[discounted_price]]&lt;200,"&lt;₹200",IF(Table2[[#This Row],[discounted_price]]&lt;=500, "₹200-₹500","&gt;₹500"))</f>
        <v>&gt;₹500</v>
      </c>
      <c r="H281" s="2">
        <v>1199</v>
      </c>
      <c r="I281" s="2">
        <f>Table2[[#This Row],[discounted_price]]*Table2[[#This Row],[actual_price]]</f>
        <v>838101</v>
      </c>
      <c r="J281" s="1">
        <v>0.42</v>
      </c>
      <c r="K2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81" s="1" t="str">
        <f>IF(Table2[[#This Row],[discount_percentage]]&gt;=50%,"yes","no")</f>
        <v>no</v>
      </c>
      <c r="M281">
        <v>4</v>
      </c>
      <c r="N281" s="4">
        <v>14403</v>
      </c>
      <c r="O281" s="4">
        <f>Table2[[#This Row],[rating]]+(Table2[[#This Row],[rating_count]]/1000)</f>
        <v>18.402999999999999</v>
      </c>
      <c r="P281" t="s">
        <v>13531</v>
      </c>
      <c r="Q281" t="s">
        <v>3666</v>
      </c>
      <c r="R281" t="s">
        <v>3667</v>
      </c>
      <c r="S281" t="s">
        <v>3668</v>
      </c>
      <c r="T281" t="s">
        <v>3669</v>
      </c>
      <c r="U281" t="s">
        <v>3670</v>
      </c>
      <c r="V281" t="s">
        <v>8026</v>
      </c>
      <c r="W281" t="s">
        <v>8027</v>
      </c>
    </row>
    <row r="282" spans="1:23" hidden="1">
      <c r="A282" t="s">
        <v>10407</v>
      </c>
      <c r="B282" t="s">
        <v>15344</v>
      </c>
      <c r="C282" t="s">
        <v>16471</v>
      </c>
      <c r="D282" t="str">
        <f>CONCATENATE(Table2[[#This Row],[Product Name Summarized]]&amp; "…")</f>
        <v>Butterfly Smart Wet…</v>
      </c>
      <c r="E282" t="s">
        <v>15586</v>
      </c>
      <c r="F282" s="3">
        <v>3657.66</v>
      </c>
      <c r="G282" s="3" t="str">
        <f>IF(Table2[[#This Row],[discounted_price]]&lt;200,"&lt;₹200",IF(Table2[[#This Row],[discounted_price]]&lt;=500, "₹200-₹500","&gt;₹500"))</f>
        <v>&gt;₹500</v>
      </c>
      <c r="H282" s="2">
        <v>5156</v>
      </c>
      <c r="I282" s="2">
        <f>Table2[[#This Row],[discounted_price]]*Table2[[#This Row],[actual_price]]</f>
        <v>18858894.960000001</v>
      </c>
      <c r="J282" s="1">
        <v>0.28999999999999998</v>
      </c>
      <c r="K2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82" s="1" t="str">
        <f>IF(Table2[[#This Row],[discount_percentage]]&gt;=50%,"yes","no")</f>
        <v>no</v>
      </c>
      <c r="M282">
        <v>3.9</v>
      </c>
      <c r="N282" s="4">
        <v>12837</v>
      </c>
      <c r="O282" s="4">
        <f>Table2[[#This Row],[rating]]+(Table2[[#This Row],[rating_count]]/1000)</f>
        <v>16.736999999999998</v>
      </c>
      <c r="P282" t="s">
        <v>14077</v>
      </c>
      <c r="Q282" t="s">
        <v>10411</v>
      </c>
      <c r="R282" t="s">
        <v>10412</v>
      </c>
      <c r="S282" t="s">
        <v>10413</v>
      </c>
      <c r="T282" t="s">
        <v>10414</v>
      </c>
      <c r="U282" t="s">
        <v>10415</v>
      </c>
      <c r="V282" t="s">
        <v>10416</v>
      </c>
      <c r="W282" t="s">
        <v>10417</v>
      </c>
    </row>
    <row r="283" spans="1:23" hidden="1">
      <c r="A283" t="s">
        <v>7315</v>
      </c>
      <c r="B283" t="s">
        <v>15068</v>
      </c>
      <c r="C283" t="s">
        <v>16197</v>
      </c>
      <c r="D283" t="str">
        <f>CONCATENATE(Table2[[#This Row],[Product Name Summarized]]&amp; "…")</f>
        <v>Wacom One By…</v>
      </c>
      <c r="E283" t="s">
        <v>15582</v>
      </c>
      <c r="F283" s="2">
        <v>3303</v>
      </c>
      <c r="G283" s="2" t="str">
        <f>IF(Table2[[#This Row],[discounted_price]]&lt;200,"&lt;₹200",IF(Table2[[#This Row],[discounted_price]]&lt;=500, "₹200-₹500","&gt;₹500"))</f>
        <v>&gt;₹500</v>
      </c>
      <c r="H283" s="2">
        <v>4699</v>
      </c>
      <c r="I283" s="2">
        <f>Table2[[#This Row],[discounted_price]]*Table2[[#This Row],[actual_price]]</f>
        <v>15520797</v>
      </c>
      <c r="J283" s="1">
        <v>0.3</v>
      </c>
      <c r="K2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83" s="1" t="str">
        <f>IF(Table2[[#This Row],[discount_percentage]]&gt;=50%,"yes","no")</f>
        <v>no</v>
      </c>
      <c r="M283">
        <v>4.4000000000000004</v>
      </c>
      <c r="N283" s="4">
        <v>13544</v>
      </c>
      <c r="O283" s="4">
        <f>Table2[[#This Row],[rating]]+(Table2[[#This Row],[rating_count]]/1000)</f>
        <v>17.944000000000003</v>
      </c>
      <c r="P283" t="s">
        <v>13781</v>
      </c>
      <c r="Q283" t="s">
        <v>7318</v>
      </c>
      <c r="R283" t="s">
        <v>7319</v>
      </c>
      <c r="S283" t="s">
        <v>7320</v>
      </c>
      <c r="T283" t="s">
        <v>7321</v>
      </c>
      <c r="U283" t="s">
        <v>7322</v>
      </c>
      <c r="V283" t="s">
        <v>7323</v>
      </c>
      <c r="W283" t="s">
        <v>7324</v>
      </c>
    </row>
    <row r="284" spans="1:23">
      <c r="A284" t="s">
        <v>10651</v>
      </c>
      <c r="B284" t="s">
        <v>15366</v>
      </c>
      <c r="C284" t="s">
        <v>16493</v>
      </c>
      <c r="D284" t="str">
        <f>CONCATENATE(Table2[[#This Row],[Product Name Summarized]]&amp; "…")</f>
        <v>Havells Instanio 1-Litre…</v>
      </c>
      <c r="E284" t="s">
        <v>15586</v>
      </c>
      <c r="F284" s="2">
        <v>2599</v>
      </c>
      <c r="G284" s="2" t="str">
        <f>IF(Table2[[#This Row],[discounted_price]]&lt;200,"&lt;₹200",IF(Table2[[#This Row],[discounted_price]]&lt;=500, "₹200-₹500","&gt;₹500"))</f>
        <v>&gt;₹500</v>
      </c>
      <c r="H284" s="2">
        <v>4560</v>
      </c>
      <c r="I284" s="2">
        <f>Table2[[#This Row],[discounted_price]]*Table2[[#This Row],[actual_price]]</f>
        <v>11851440</v>
      </c>
      <c r="J284" s="1">
        <v>0.43</v>
      </c>
      <c r="K2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84" s="1" t="str">
        <f>IF(Table2[[#This Row],[discount_percentage]]&gt;=50%,"yes","no")</f>
        <v>no</v>
      </c>
      <c r="M284">
        <v>4.4000000000000004</v>
      </c>
      <c r="N284" s="4">
        <v>646</v>
      </c>
      <c r="O284" s="4">
        <f>Table2[[#This Row],[rating]]+(Table2[[#This Row],[rating_count]]/1000)</f>
        <v>5.0460000000000003</v>
      </c>
      <c r="P284" t="s">
        <v>14101</v>
      </c>
      <c r="Q284" t="s">
        <v>10654</v>
      </c>
      <c r="R284" t="s">
        <v>10655</v>
      </c>
      <c r="S284" t="s">
        <v>10656</v>
      </c>
      <c r="T284" t="s">
        <v>10657</v>
      </c>
      <c r="U284" t="s">
        <v>10658</v>
      </c>
      <c r="V284" t="s">
        <v>8728</v>
      </c>
      <c r="W284" t="s">
        <v>10659</v>
      </c>
    </row>
    <row r="285" spans="1:23" hidden="1">
      <c r="A285" t="s">
        <v>8719</v>
      </c>
      <c r="B285" t="s">
        <v>8720</v>
      </c>
      <c r="C285" t="s">
        <v>16316</v>
      </c>
      <c r="D285" t="str">
        <f>CONCATENATE(Table2[[#This Row],[Product Name Summarized]]&amp; "…")</f>
        <v>Havells Instanio 3-Litre…</v>
      </c>
      <c r="E285" t="s">
        <v>15586</v>
      </c>
      <c r="F285" s="2">
        <v>3600</v>
      </c>
      <c r="G285" s="2" t="str">
        <f>IF(Table2[[#This Row],[discounted_price]]&lt;200,"&lt;₹200",IF(Table2[[#This Row],[discounted_price]]&lt;=500, "₹200-₹500","&gt;₹500"))</f>
        <v>&gt;₹500</v>
      </c>
      <c r="H285" s="2">
        <v>6190</v>
      </c>
      <c r="I285" s="2">
        <f>Table2[[#This Row],[discounted_price]]*Table2[[#This Row],[actual_price]]</f>
        <v>22284000</v>
      </c>
      <c r="J285" s="1">
        <v>0.42</v>
      </c>
      <c r="K2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85" s="1" t="str">
        <f>IF(Table2[[#This Row],[discount_percentage]]&gt;=50%,"yes","no")</f>
        <v>no</v>
      </c>
      <c r="M285">
        <v>4.3</v>
      </c>
      <c r="N285" s="4">
        <v>11924</v>
      </c>
      <c r="O285" s="4">
        <f>Table2[[#This Row],[rating]]+(Table2[[#This Row],[rating_count]]/1000)</f>
        <v>16.224</v>
      </c>
      <c r="P285" t="s">
        <v>13914</v>
      </c>
      <c r="Q285" t="s">
        <v>8723</v>
      </c>
      <c r="R285" t="s">
        <v>8724</v>
      </c>
      <c r="S285" t="s">
        <v>8725</v>
      </c>
      <c r="T285" t="s">
        <v>8726</v>
      </c>
      <c r="U285" t="s">
        <v>8727</v>
      </c>
      <c r="V285" t="s">
        <v>8728</v>
      </c>
      <c r="W285" t="s">
        <v>8729</v>
      </c>
    </row>
    <row r="286" spans="1:23">
      <c r="A286" t="s">
        <v>11626</v>
      </c>
      <c r="B286" t="s">
        <v>15452</v>
      </c>
      <c r="C286" t="s">
        <v>16316</v>
      </c>
      <c r="D286" t="str">
        <f>CONCATENATE(Table2[[#This Row],[Product Name Summarized]]&amp; "…")</f>
        <v>Havells Instanio 3-Litre…</v>
      </c>
      <c r="E286" t="s">
        <v>15586</v>
      </c>
      <c r="F286" s="2">
        <v>3645</v>
      </c>
      <c r="G286" s="2" t="str">
        <f>IF(Table2[[#This Row],[discounted_price]]&lt;200,"&lt;₹200",IF(Table2[[#This Row],[discounted_price]]&lt;=500, "₹200-₹500","&gt;₹500"))</f>
        <v>&gt;₹500</v>
      </c>
      <c r="H286" s="2">
        <v>6070</v>
      </c>
      <c r="I286" s="2">
        <f>Table2[[#This Row],[discounted_price]]*Table2[[#This Row],[actual_price]]</f>
        <v>22125150</v>
      </c>
      <c r="J286" s="1">
        <v>0.4</v>
      </c>
      <c r="K2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86" s="1" t="str">
        <f>IF(Table2[[#This Row],[discount_percentage]]&gt;=50%,"yes","no")</f>
        <v>no</v>
      </c>
      <c r="M286">
        <v>4.2</v>
      </c>
      <c r="N286" s="4">
        <v>561</v>
      </c>
      <c r="O286" s="4">
        <f>Table2[[#This Row],[rating]]+(Table2[[#This Row],[rating_count]]/1000)</f>
        <v>4.7610000000000001</v>
      </c>
      <c r="P286" t="s">
        <v>14192</v>
      </c>
      <c r="Q286" t="s">
        <v>11629</v>
      </c>
      <c r="R286" t="s">
        <v>11630</v>
      </c>
      <c r="S286" t="s">
        <v>11631</v>
      </c>
      <c r="T286" t="s">
        <v>11632</v>
      </c>
      <c r="U286" t="s">
        <v>11633</v>
      </c>
      <c r="V286" t="s">
        <v>11634</v>
      </c>
      <c r="W286" t="s">
        <v>11635</v>
      </c>
    </row>
    <row r="287" spans="1:23" hidden="1">
      <c r="A287" t="s">
        <v>12653</v>
      </c>
      <c r="B287" t="s">
        <v>12654</v>
      </c>
      <c r="C287" t="s">
        <v>16683</v>
      </c>
      <c r="D287" t="str">
        <f>CONCATENATE(Table2[[#This Row],[Product Name Summarized]]&amp; "…")</f>
        <v>Sujata Dynamix, Mixer…</v>
      </c>
      <c r="E287" t="s">
        <v>15586</v>
      </c>
      <c r="F287" s="2">
        <v>6120</v>
      </c>
      <c r="G287" s="2" t="str">
        <f>IF(Table2[[#This Row],[discounted_price]]&lt;200,"&lt;₹200",IF(Table2[[#This Row],[discounted_price]]&lt;=500, "₹200-₹500","&gt;₹500"))</f>
        <v>&gt;₹500</v>
      </c>
      <c r="H287" s="2">
        <v>8073</v>
      </c>
      <c r="I287" s="2">
        <f>Table2[[#This Row],[discounted_price]]*Table2[[#This Row],[actual_price]]</f>
        <v>49406760</v>
      </c>
      <c r="J287" s="1">
        <v>0.24</v>
      </c>
      <c r="K2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87" s="1" t="str">
        <f>IF(Table2[[#This Row],[discount_percentage]]&gt;=50%,"yes","no")</f>
        <v>no</v>
      </c>
      <c r="M287">
        <v>4.5999999999999996</v>
      </c>
      <c r="N287" s="4">
        <v>2751</v>
      </c>
      <c r="O287" s="4">
        <f>Table2[[#This Row],[rating]]+(Table2[[#This Row],[rating_count]]/1000)</f>
        <v>7.3509999999999991</v>
      </c>
      <c r="P287" t="s">
        <v>14291</v>
      </c>
      <c r="Q287" t="s">
        <v>12656</v>
      </c>
      <c r="R287" t="s">
        <v>12657</v>
      </c>
      <c r="S287" t="s">
        <v>12658</v>
      </c>
      <c r="T287" t="s">
        <v>12659</v>
      </c>
      <c r="U287" t="s">
        <v>12660</v>
      </c>
      <c r="V287" t="s">
        <v>12661</v>
      </c>
      <c r="W287" t="s">
        <v>12662</v>
      </c>
    </row>
    <row r="288" spans="1:23" hidden="1">
      <c r="A288" t="s">
        <v>8957</v>
      </c>
      <c r="B288" t="s">
        <v>8958</v>
      </c>
      <c r="C288" t="s">
        <v>16339</v>
      </c>
      <c r="D288" t="str">
        <f>CONCATENATE(Table2[[#This Row],[Product Name Summarized]]&amp; "…")</f>
        <v>Havells Cista Room…</v>
      </c>
      <c r="E288" t="s">
        <v>15586</v>
      </c>
      <c r="F288" s="2">
        <v>2499</v>
      </c>
      <c r="G288" s="2" t="str">
        <f>IF(Table2[[#This Row],[discounted_price]]&lt;200,"&lt;₹200",IF(Table2[[#This Row],[discounted_price]]&lt;=500, "₹200-₹500","&gt;₹500"))</f>
        <v>&gt;₹500</v>
      </c>
      <c r="H288" s="2">
        <v>3945</v>
      </c>
      <c r="I288" s="2">
        <f>Table2[[#This Row],[discounted_price]]*Table2[[#This Row],[actual_price]]</f>
        <v>9858555</v>
      </c>
      <c r="J288" s="1">
        <v>0.37</v>
      </c>
      <c r="K2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88" s="1" t="str">
        <f>IF(Table2[[#This Row],[discount_percentage]]&gt;=50%,"yes","no")</f>
        <v>no</v>
      </c>
      <c r="M288">
        <v>3.8</v>
      </c>
      <c r="N288" s="4">
        <v>2732</v>
      </c>
      <c r="O288" s="4">
        <f>Table2[[#This Row],[rating]]+(Table2[[#This Row],[rating_count]]/1000)</f>
        <v>6.532</v>
      </c>
      <c r="P288" t="s">
        <v>13937</v>
      </c>
      <c r="Q288" t="s">
        <v>8960</v>
      </c>
      <c r="R288" t="s">
        <v>8961</v>
      </c>
      <c r="S288" t="s">
        <v>8962</v>
      </c>
      <c r="T288" t="s">
        <v>8963</v>
      </c>
      <c r="U288" t="s">
        <v>8964</v>
      </c>
      <c r="V288" t="s">
        <v>8965</v>
      </c>
      <c r="W288" t="s">
        <v>8966</v>
      </c>
    </row>
    <row r="289" spans="1:23" hidden="1">
      <c r="A289" t="s">
        <v>9170</v>
      </c>
      <c r="B289" t="s">
        <v>15232</v>
      </c>
      <c r="C289" t="s">
        <v>16358</v>
      </c>
      <c r="D289" t="str">
        <f>CONCATENATE(Table2[[#This Row],[Product Name Summarized]]&amp; "…")</f>
        <v>Butterfly Ekn 1.5-Litre…</v>
      </c>
      <c r="E289" t="s">
        <v>15586</v>
      </c>
      <c r="F289">
        <v>749</v>
      </c>
      <c r="G289" t="str">
        <f>IF(Table2[[#This Row],[discounted_price]]&lt;200,"&lt;₹200",IF(Table2[[#This Row],[discounted_price]]&lt;=500, "₹200-₹500","&gt;₹500"))</f>
        <v>&gt;₹500</v>
      </c>
      <c r="H289" s="2">
        <v>1111</v>
      </c>
      <c r="I289" s="2">
        <f>Table2[[#This Row],[discounted_price]]*Table2[[#This Row],[actual_price]]</f>
        <v>832139</v>
      </c>
      <c r="J289" s="1">
        <v>0.33</v>
      </c>
      <c r="K2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89" s="1" t="str">
        <f>IF(Table2[[#This Row],[discount_percentage]]&gt;=50%,"yes","no")</f>
        <v>no</v>
      </c>
      <c r="M289">
        <v>4.2</v>
      </c>
      <c r="N289" s="4">
        <v>35693</v>
      </c>
      <c r="O289" s="4">
        <f>Table2[[#This Row],[rating]]+(Table2[[#This Row],[rating_count]]/1000)</f>
        <v>39.893000000000001</v>
      </c>
      <c r="P289" t="s">
        <v>13958</v>
      </c>
      <c r="Q289" t="s">
        <v>9173</v>
      </c>
      <c r="R289" t="s">
        <v>9174</v>
      </c>
      <c r="S289" t="s">
        <v>9175</v>
      </c>
      <c r="T289" t="s">
        <v>9176</v>
      </c>
      <c r="U289" t="s">
        <v>9177</v>
      </c>
      <c r="V289" t="s">
        <v>9178</v>
      </c>
      <c r="W289" t="s">
        <v>9179</v>
      </c>
    </row>
    <row r="290" spans="1:23" hidden="1">
      <c r="A290" t="s">
        <v>8494</v>
      </c>
      <c r="B290" t="s">
        <v>15172</v>
      </c>
      <c r="C290" t="s">
        <v>16298</v>
      </c>
      <c r="D290" t="str">
        <f>CONCATENATE(Table2[[#This Row],[Product Name Summarized]]&amp; "…")</f>
        <v>Boat Bassheads 900…</v>
      </c>
      <c r="E290" t="s">
        <v>15583</v>
      </c>
      <c r="F290">
        <v>849</v>
      </c>
      <c r="G290" t="str">
        <f>IF(Table2[[#This Row],[discounted_price]]&lt;200,"&lt;₹200",IF(Table2[[#This Row],[discounted_price]]&lt;=500, "₹200-₹500","&gt;₹500"))</f>
        <v>&gt;₹500</v>
      </c>
      <c r="H290" s="2">
        <v>2490</v>
      </c>
      <c r="I290" s="2">
        <f>Table2[[#This Row],[discounted_price]]*Table2[[#This Row],[actual_price]]</f>
        <v>2114010</v>
      </c>
      <c r="J290" s="1">
        <v>0.66</v>
      </c>
      <c r="K2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90" s="1" t="str">
        <f>IF(Table2[[#This Row],[discount_percentage]]&gt;=50%,"yes","no")</f>
        <v>yes</v>
      </c>
      <c r="M290">
        <v>4.2</v>
      </c>
      <c r="N290" s="4">
        <v>91188</v>
      </c>
      <c r="O290" s="4">
        <f>Table2[[#This Row],[rating]]+(Table2[[#This Row],[rating_count]]/1000)</f>
        <v>95.388000000000005</v>
      </c>
      <c r="P290" t="s">
        <v>13893</v>
      </c>
      <c r="Q290" t="s">
        <v>8497</v>
      </c>
      <c r="R290" t="s">
        <v>8498</v>
      </c>
      <c r="S290" t="s">
        <v>8499</v>
      </c>
      <c r="T290" t="s">
        <v>8500</v>
      </c>
      <c r="U290" t="s">
        <v>8501</v>
      </c>
      <c r="V290" t="s">
        <v>8502</v>
      </c>
      <c r="W290" t="s">
        <v>8503</v>
      </c>
    </row>
    <row r="291" spans="1:23" hidden="1">
      <c r="A291" t="s">
        <v>12241</v>
      </c>
      <c r="B291" t="s">
        <v>15509</v>
      </c>
      <c r="C291" t="s">
        <v>16643</v>
      </c>
      <c r="D291" t="str">
        <f>CONCATENATE(Table2[[#This Row],[Product Name Summarized]]&amp; "…")</f>
        <v>Usha Ei 3710…</v>
      </c>
      <c r="E291" t="s">
        <v>15586</v>
      </c>
      <c r="F291" s="2">
        <v>1110</v>
      </c>
      <c r="G291" s="2" t="str">
        <f>IF(Table2[[#This Row],[discounted_price]]&lt;200,"&lt;₹200",IF(Table2[[#This Row],[discounted_price]]&lt;=500, "₹200-₹500","&gt;₹500"))</f>
        <v>&gt;₹500</v>
      </c>
      <c r="H291" s="2">
        <v>1599</v>
      </c>
      <c r="I291" s="2">
        <f>Table2[[#This Row],[discounted_price]]*Table2[[#This Row],[actual_price]]</f>
        <v>1774890</v>
      </c>
      <c r="J291" s="1">
        <v>0.31</v>
      </c>
      <c r="K2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91" s="1" t="str">
        <f>IF(Table2[[#This Row],[discount_percentage]]&gt;=50%,"yes","no")</f>
        <v>no</v>
      </c>
      <c r="M291">
        <v>4.3</v>
      </c>
      <c r="N291" s="4">
        <v>4022</v>
      </c>
      <c r="O291" s="4">
        <f>Table2[[#This Row],[rating]]+(Table2[[#This Row],[rating_count]]/1000)</f>
        <v>8.3219999999999992</v>
      </c>
      <c r="P291" t="s">
        <v>14250</v>
      </c>
      <c r="Q291" t="s">
        <v>12244</v>
      </c>
      <c r="R291" t="s">
        <v>12245</v>
      </c>
      <c r="S291" t="s">
        <v>12246</v>
      </c>
      <c r="T291" t="s">
        <v>12247</v>
      </c>
      <c r="U291" t="s">
        <v>12248</v>
      </c>
      <c r="V291" t="s">
        <v>12249</v>
      </c>
      <c r="W291" t="s">
        <v>12250</v>
      </c>
    </row>
    <row r="292" spans="1:23" hidden="1">
      <c r="A292" t="s">
        <v>11012</v>
      </c>
      <c r="B292" t="s">
        <v>11013</v>
      </c>
      <c r="C292" t="s">
        <v>16527</v>
      </c>
      <c r="D292" t="str">
        <f>CONCATENATE(Table2[[#This Row],[Product Name Summarized]]&amp; "…")</f>
        <v>Prestige Clean Home…</v>
      </c>
      <c r="E292" t="s">
        <v>15586</v>
      </c>
      <c r="F292">
        <v>600</v>
      </c>
      <c r="G292" t="str">
        <f>IF(Table2[[#This Row],[discounted_price]]&lt;200,"&lt;₹200",IF(Table2[[#This Row],[discounted_price]]&lt;=500, "₹200-₹500","&gt;₹500"))</f>
        <v>&gt;₹500</v>
      </c>
      <c r="H292">
        <v>640</v>
      </c>
      <c r="I292" s="2">
        <f>Table2[[#This Row],[discounted_price]]*Table2[[#This Row],[actual_price]]</f>
        <v>384000</v>
      </c>
      <c r="J292" s="1">
        <v>0.06</v>
      </c>
      <c r="K2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292" s="1" t="str">
        <f>IF(Table2[[#This Row],[discount_percentage]]&gt;=50%,"yes","no")</f>
        <v>no</v>
      </c>
      <c r="M292">
        <v>3.8</v>
      </c>
      <c r="N292" s="4">
        <v>2593</v>
      </c>
      <c r="O292" s="4">
        <f>Table2[[#This Row],[rating]]+(Table2[[#This Row],[rating_count]]/1000)</f>
        <v>6.3929999999999998</v>
      </c>
      <c r="P292" t="s">
        <v>11014</v>
      </c>
      <c r="Q292" t="s">
        <v>11015</v>
      </c>
      <c r="R292" t="s">
        <v>11016</v>
      </c>
      <c r="S292" t="s">
        <v>11017</v>
      </c>
      <c r="T292" t="s">
        <v>11018</v>
      </c>
      <c r="U292" t="s">
        <v>11019</v>
      </c>
      <c r="V292" t="s">
        <v>11020</v>
      </c>
      <c r="W292" t="s">
        <v>11021</v>
      </c>
    </row>
    <row r="293" spans="1:23" hidden="1">
      <c r="A293" t="s">
        <v>2231</v>
      </c>
      <c r="B293" t="s">
        <v>14561</v>
      </c>
      <c r="C293" t="s">
        <v>15780</v>
      </c>
      <c r="D293" t="str">
        <f>CONCATENATE(Table2[[#This Row],[Product Name Summarized]]&amp; "…")</f>
        <v>Storite High Speed…</v>
      </c>
      <c r="E293" t="s">
        <v>15582</v>
      </c>
      <c r="F293">
        <v>299</v>
      </c>
      <c r="G293" t="str">
        <f>IF(Table2[[#This Row],[discounted_price]]&lt;200,"&lt;₹200",IF(Table2[[#This Row],[discounted_price]]&lt;=500, "₹200-₹500","&gt;₹500"))</f>
        <v>₹200-₹500</v>
      </c>
      <c r="H293">
        <v>799</v>
      </c>
      <c r="I293" s="2">
        <f>Table2[[#This Row],[discounted_price]]*Table2[[#This Row],[actual_price]]</f>
        <v>238901</v>
      </c>
      <c r="J293" s="1">
        <v>0.63</v>
      </c>
      <c r="K2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293" s="1" t="str">
        <f>IF(Table2[[#This Row],[discount_percentage]]&gt;=50%,"yes","no")</f>
        <v>yes</v>
      </c>
      <c r="M293">
        <v>4.2</v>
      </c>
      <c r="N293" s="4">
        <v>2117</v>
      </c>
      <c r="O293" s="4">
        <f>Table2[[#This Row],[rating]]+(Table2[[#This Row],[rating_count]]/1000)</f>
        <v>6.3170000000000002</v>
      </c>
      <c r="P293" t="s">
        <v>13295</v>
      </c>
      <c r="Q293" t="s">
        <v>2234</v>
      </c>
      <c r="R293" t="s">
        <v>2235</v>
      </c>
      <c r="S293" t="s">
        <v>2236</v>
      </c>
      <c r="T293" t="s">
        <v>2237</v>
      </c>
      <c r="U293" t="s">
        <v>2238</v>
      </c>
      <c r="V293" t="s">
        <v>2239</v>
      </c>
      <c r="W293" t="s">
        <v>2240</v>
      </c>
    </row>
    <row r="294" spans="1:23" hidden="1">
      <c r="A294" t="s">
        <v>641</v>
      </c>
      <c r="B294" t="s">
        <v>14389</v>
      </c>
      <c r="C294" t="s">
        <v>15653</v>
      </c>
      <c r="D294" t="str">
        <f>CONCATENATE(Table2[[#This Row],[Product Name Summarized]]&amp; "…")</f>
        <v>Model-P4 6 Way…</v>
      </c>
      <c r="E294" t="s">
        <v>15583</v>
      </c>
      <c r="F294" s="2">
        <v>1599</v>
      </c>
      <c r="G294" s="2" t="str">
        <f>IF(Table2[[#This Row],[discounted_price]]&lt;200,"&lt;₹200",IF(Table2[[#This Row],[discounted_price]]&lt;=500, "₹200-₹500","&gt;₹500"))</f>
        <v>&gt;₹500</v>
      </c>
      <c r="H294" s="2">
        <v>2999</v>
      </c>
      <c r="I294" s="2">
        <f>Table2[[#This Row],[discounted_price]]*Table2[[#This Row],[actual_price]]</f>
        <v>4795401</v>
      </c>
      <c r="J294" s="1">
        <v>0.47</v>
      </c>
      <c r="K2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294" s="1" t="str">
        <f>IF(Table2[[#This Row],[discount_percentage]]&gt;=50%,"yes","no")</f>
        <v>no</v>
      </c>
      <c r="M294">
        <v>4.2</v>
      </c>
      <c r="N294" s="4">
        <v>2727</v>
      </c>
      <c r="O294" s="4">
        <f>Table2[[#This Row],[rating]]+(Table2[[#This Row],[rating_count]]/1000)</f>
        <v>6.9269999999999996</v>
      </c>
      <c r="P294" t="s">
        <v>13134</v>
      </c>
      <c r="Q294" t="s">
        <v>645</v>
      </c>
      <c r="R294" t="s">
        <v>646</v>
      </c>
      <c r="S294" t="s">
        <v>647</v>
      </c>
      <c r="T294" t="s">
        <v>648</v>
      </c>
      <c r="U294" t="s">
        <v>649</v>
      </c>
      <c r="V294" t="s">
        <v>650</v>
      </c>
      <c r="W294" t="s">
        <v>651</v>
      </c>
    </row>
    <row r="295" spans="1:23" hidden="1">
      <c r="A295" t="s">
        <v>10275</v>
      </c>
      <c r="B295" t="s">
        <v>15332</v>
      </c>
      <c r="C295" t="s">
        <v>16460</v>
      </c>
      <c r="D295" t="str">
        <f>CONCATENATE(Table2[[#This Row],[Product Name Summarized]]&amp; "…")</f>
        <v>Usha Steam Pro…</v>
      </c>
      <c r="E295" t="s">
        <v>15586</v>
      </c>
      <c r="F295">
        <v>999</v>
      </c>
      <c r="G295" t="str">
        <f>IF(Table2[[#This Row],[discounted_price]]&lt;200,"&lt;₹200",IF(Table2[[#This Row],[discounted_price]]&lt;=500, "₹200-₹500","&gt;₹500"))</f>
        <v>&gt;₹500</v>
      </c>
      <c r="H295" s="2">
        <v>1560</v>
      </c>
      <c r="I295" s="2">
        <f>Table2[[#This Row],[discounted_price]]*Table2[[#This Row],[actual_price]]</f>
        <v>1558440</v>
      </c>
      <c r="J295" s="1">
        <v>0.36</v>
      </c>
      <c r="K2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95" s="1" t="str">
        <f>IF(Table2[[#This Row],[discount_percentage]]&gt;=50%,"yes","no")</f>
        <v>no</v>
      </c>
      <c r="M295">
        <v>3.6</v>
      </c>
      <c r="N295" s="4">
        <v>4881</v>
      </c>
      <c r="O295" s="4">
        <f>Table2[[#This Row],[rating]]+(Table2[[#This Row],[rating_count]]/1000)</f>
        <v>8.4809999999999999</v>
      </c>
      <c r="P295" t="s">
        <v>14065</v>
      </c>
      <c r="Q295" t="s">
        <v>10278</v>
      </c>
      <c r="R295" t="s">
        <v>10279</v>
      </c>
      <c r="S295" t="s">
        <v>10280</v>
      </c>
      <c r="T295" t="s">
        <v>10281</v>
      </c>
      <c r="U295" t="s">
        <v>10282</v>
      </c>
      <c r="V295" t="s">
        <v>10283</v>
      </c>
      <c r="W295" t="s">
        <v>10284</v>
      </c>
    </row>
    <row r="296" spans="1:23" hidden="1">
      <c r="A296" t="s">
        <v>6752</v>
      </c>
      <c r="B296" t="s">
        <v>15017</v>
      </c>
      <c r="C296" t="s">
        <v>16150</v>
      </c>
      <c r="D296" t="str">
        <f>CONCATENATE(Table2[[#This Row],[Product Name Summarized]]&amp; "…")</f>
        <v>Portronics My Buddy…</v>
      </c>
      <c r="E296" t="s">
        <v>15582</v>
      </c>
      <c r="F296" s="2">
        <v>1889</v>
      </c>
      <c r="G296" s="2" t="str">
        <f>IF(Table2[[#This Row],[discounted_price]]&lt;200,"&lt;₹200",IF(Table2[[#This Row],[discounted_price]]&lt;=500, "₹200-₹500","&gt;₹500"))</f>
        <v>&gt;₹500</v>
      </c>
      <c r="H296" s="2">
        <v>2699</v>
      </c>
      <c r="I296" s="2">
        <f>Table2[[#This Row],[discounted_price]]*Table2[[#This Row],[actual_price]]</f>
        <v>5098411</v>
      </c>
      <c r="J296" s="1">
        <v>0.3</v>
      </c>
      <c r="K2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296" s="1" t="str">
        <f>IF(Table2[[#This Row],[discount_percentage]]&gt;=50%,"yes","no")</f>
        <v>no</v>
      </c>
      <c r="M296">
        <v>4.3</v>
      </c>
      <c r="N296" s="4">
        <v>17394</v>
      </c>
      <c r="O296" s="4">
        <f>Table2[[#This Row],[rating]]+(Table2[[#This Row],[rating_count]]/1000)</f>
        <v>21.693999999999999</v>
      </c>
      <c r="P296" t="s">
        <v>13728</v>
      </c>
      <c r="Q296" t="s">
        <v>6755</v>
      </c>
      <c r="R296" t="s">
        <v>6756</v>
      </c>
      <c r="S296" t="s">
        <v>6757</v>
      </c>
      <c r="T296" t="s">
        <v>6758</v>
      </c>
      <c r="U296" t="s">
        <v>6759</v>
      </c>
      <c r="V296" t="s">
        <v>6760</v>
      </c>
      <c r="W296" t="s">
        <v>6761</v>
      </c>
    </row>
    <row r="297" spans="1:23" hidden="1">
      <c r="A297" t="s">
        <v>8102</v>
      </c>
      <c r="B297" t="s">
        <v>8103</v>
      </c>
      <c r="C297" t="s">
        <v>16264</v>
      </c>
      <c r="D297" t="str">
        <f>CONCATENATE(Table2[[#This Row],[Product Name Summarized]]&amp; "…")</f>
        <v>Redgear Cosmo 7,1…</v>
      </c>
      <c r="E297" t="s">
        <v>15582</v>
      </c>
      <c r="F297" s="2">
        <v>1990</v>
      </c>
      <c r="G297" s="2" t="str">
        <f>IF(Table2[[#This Row],[discounted_price]]&lt;200,"&lt;₹200",IF(Table2[[#This Row],[discounted_price]]&lt;=500, "₹200-₹500","&gt;₹500"))</f>
        <v>&gt;₹500</v>
      </c>
      <c r="H297" s="2">
        <v>2999</v>
      </c>
      <c r="I297" s="2">
        <f>Table2[[#This Row],[discounted_price]]*Table2[[#This Row],[actual_price]]</f>
        <v>5968010</v>
      </c>
      <c r="J297" s="1">
        <v>0.34</v>
      </c>
      <c r="K2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297" s="1" t="str">
        <f>IF(Table2[[#This Row],[discount_percentage]]&gt;=50%,"yes","no")</f>
        <v>no</v>
      </c>
      <c r="M297">
        <v>4.3</v>
      </c>
      <c r="N297" s="4">
        <v>14237</v>
      </c>
      <c r="O297" s="4">
        <f>Table2[[#This Row],[rating]]+(Table2[[#This Row],[rating_count]]/1000)</f>
        <v>18.536999999999999</v>
      </c>
      <c r="P297" t="s">
        <v>13857</v>
      </c>
      <c r="Q297" t="s">
        <v>8105</v>
      </c>
      <c r="R297" t="s">
        <v>8106</v>
      </c>
      <c r="S297" t="s">
        <v>8107</v>
      </c>
      <c r="T297" t="s">
        <v>8108</v>
      </c>
      <c r="U297" t="s">
        <v>13063</v>
      </c>
      <c r="V297" t="s">
        <v>8109</v>
      </c>
      <c r="W297" t="s">
        <v>8110</v>
      </c>
    </row>
    <row r="298" spans="1:23" hidden="1">
      <c r="A298" t="s">
        <v>5493</v>
      </c>
      <c r="B298" t="s">
        <v>14903</v>
      </c>
      <c r="C298" t="s">
        <v>16039</v>
      </c>
      <c r="D298" t="str">
        <f>CONCATENATE(Table2[[#This Row],[Product Name Summarized]]&amp; "…")</f>
        <v>Zebronics Zeb-Comfort Wired…</v>
      </c>
      <c r="E298" t="s">
        <v>15582</v>
      </c>
      <c r="F298">
        <v>139</v>
      </c>
      <c r="G298" t="str">
        <f>IF(Table2[[#This Row],[discounted_price]]&lt;200,"&lt;₹200",IF(Table2[[#This Row],[discounted_price]]&lt;=500, "₹200-₹500","&gt;₹500"))</f>
        <v>&lt;₹200</v>
      </c>
      <c r="H298">
        <v>299</v>
      </c>
      <c r="I298" s="2">
        <f>Table2[[#This Row],[discounted_price]]*Table2[[#This Row],[actual_price]]</f>
        <v>41561</v>
      </c>
      <c r="J298" s="1">
        <v>0.54</v>
      </c>
      <c r="K2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298" s="1" t="str">
        <f>IF(Table2[[#This Row],[discount_percentage]]&gt;=50%,"yes","no")</f>
        <v>yes</v>
      </c>
      <c r="M298">
        <v>3.8</v>
      </c>
      <c r="N298" s="4">
        <v>3044</v>
      </c>
      <c r="O298" s="4">
        <f>Table2[[#This Row],[rating]]+(Table2[[#This Row],[rating_count]]/1000)</f>
        <v>6.8439999999999994</v>
      </c>
      <c r="P298" t="s">
        <v>13612</v>
      </c>
      <c r="Q298" t="s">
        <v>5496</v>
      </c>
      <c r="R298" t="s">
        <v>5497</v>
      </c>
      <c r="S298" t="s">
        <v>5498</v>
      </c>
      <c r="T298" t="s">
        <v>5499</v>
      </c>
      <c r="U298" t="s">
        <v>5500</v>
      </c>
      <c r="V298" t="s">
        <v>5501</v>
      </c>
      <c r="W298" t="s">
        <v>5502</v>
      </c>
    </row>
    <row r="299" spans="1:23" hidden="1">
      <c r="A299" t="s">
        <v>566</v>
      </c>
      <c r="B299" t="s">
        <v>14381</v>
      </c>
      <c r="C299" t="s">
        <v>15648</v>
      </c>
      <c r="D299" t="str">
        <f>CONCATENATE(Table2[[#This Row],[Product Name Summarized]]&amp; "…")</f>
        <v>Airtel Digitaltv Dth…</v>
      </c>
      <c r="E299" t="s">
        <v>15583</v>
      </c>
      <c r="F299">
        <v>179</v>
      </c>
      <c r="G299" t="str">
        <f>IF(Table2[[#This Row],[discounted_price]]&lt;200,"&lt;₹200",IF(Table2[[#This Row],[discounted_price]]&lt;=500, "₹200-₹500","&gt;₹500"))</f>
        <v>&lt;₹200</v>
      </c>
      <c r="H299">
        <v>799</v>
      </c>
      <c r="I299" s="2">
        <f>Table2[[#This Row],[discounted_price]]*Table2[[#This Row],[actual_price]]</f>
        <v>143021</v>
      </c>
      <c r="J299" s="1">
        <v>0.78</v>
      </c>
      <c r="K2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299" s="1" t="str">
        <f>IF(Table2[[#This Row],[discount_percentage]]&gt;=50%,"yes","no")</f>
        <v>yes</v>
      </c>
      <c r="M299">
        <v>3.7</v>
      </c>
      <c r="N299" s="4">
        <v>2201</v>
      </c>
      <c r="O299" s="4">
        <f>Table2[[#This Row],[rating]]+(Table2[[#This Row],[rating_count]]/1000)</f>
        <v>5.9009999999999998</v>
      </c>
      <c r="P299" t="s">
        <v>13127</v>
      </c>
      <c r="Q299" t="s">
        <v>569</v>
      </c>
      <c r="R299" t="s">
        <v>570</v>
      </c>
      <c r="S299" t="s">
        <v>571</v>
      </c>
      <c r="T299" t="s">
        <v>572</v>
      </c>
      <c r="U299" t="s">
        <v>573</v>
      </c>
      <c r="V299" t="s">
        <v>574</v>
      </c>
      <c r="W299" t="s">
        <v>575</v>
      </c>
    </row>
    <row r="300" spans="1:23" hidden="1">
      <c r="A300" t="s">
        <v>12402</v>
      </c>
      <c r="B300" t="s">
        <v>15524</v>
      </c>
      <c r="C300" t="s">
        <v>16658</v>
      </c>
      <c r="D300" t="str">
        <f>CONCATENATE(Table2[[#This Row],[Product Name Summarized]]&amp; "…")</f>
        <v>Ibell Mpk120L Premium…</v>
      </c>
      <c r="E300" t="s">
        <v>15586</v>
      </c>
      <c r="F300" s="2">
        <v>1456</v>
      </c>
      <c r="G300" s="2" t="str">
        <f>IF(Table2[[#This Row],[discounted_price]]&lt;200,"&lt;₹200",IF(Table2[[#This Row],[discounted_price]]&lt;=500, "₹200-₹500","&gt;₹500"))</f>
        <v>&gt;₹500</v>
      </c>
      <c r="H300" s="2">
        <v>3190</v>
      </c>
      <c r="I300" s="2">
        <f>Table2[[#This Row],[discounted_price]]*Table2[[#This Row],[actual_price]]</f>
        <v>4644640</v>
      </c>
      <c r="J300" s="1">
        <v>0.54</v>
      </c>
      <c r="K3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00" s="1" t="str">
        <f>IF(Table2[[#This Row],[discount_percentage]]&gt;=50%,"yes","no")</f>
        <v>yes</v>
      </c>
      <c r="M300">
        <v>4.0999999999999996</v>
      </c>
      <c r="N300" s="4">
        <v>1776</v>
      </c>
      <c r="O300" s="4">
        <f>Table2[[#This Row],[rating]]+(Table2[[#This Row],[rating_count]]/1000)</f>
        <v>5.8759999999999994</v>
      </c>
      <c r="P300" t="s">
        <v>14266</v>
      </c>
      <c r="Q300" t="s">
        <v>12405</v>
      </c>
      <c r="R300" t="s">
        <v>12406</v>
      </c>
      <c r="S300" t="s">
        <v>12407</v>
      </c>
      <c r="T300" t="s">
        <v>12408</v>
      </c>
      <c r="U300" t="s">
        <v>12409</v>
      </c>
      <c r="V300" t="s">
        <v>12410</v>
      </c>
      <c r="W300" t="s">
        <v>12411</v>
      </c>
    </row>
    <row r="301" spans="1:23" hidden="1">
      <c r="A301" t="s">
        <v>5983</v>
      </c>
      <c r="B301" t="s">
        <v>14945</v>
      </c>
      <c r="C301" t="s">
        <v>16080</v>
      </c>
      <c r="D301" t="str">
        <f>CONCATENATE(Table2[[#This Row],[Product Name Summarized]]&amp; "…")</f>
        <v>Jbl Go 2,…</v>
      </c>
      <c r="E301" t="s">
        <v>15583</v>
      </c>
      <c r="F301" s="2">
        <v>1999</v>
      </c>
      <c r="G301" s="2" t="str">
        <f>IF(Table2[[#This Row],[discounted_price]]&lt;200,"&lt;₹200",IF(Table2[[#This Row],[discounted_price]]&lt;=500, "₹200-₹500","&gt;₹500"))</f>
        <v>&gt;₹500</v>
      </c>
      <c r="H301" s="2">
        <v>2999</v>
      </c>
      <c r="I301" s="2">
        <f>Table2[[#This Row],[discounted_price]]*Table2[[#This Row],[actual_price]]</f>
        <v>5995001</v>
      </c>
      <c r="J301" s="1">
        <v>0.33</v>
      </c>
      <c r="K3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01" s="1" t="str">
        <f>IF(Table2[[#This Row],[discount_percentage]]&gt;=50%,"yes","no")</f>
        <v>no</v>
      </c>
      <c r="M301">
        <v>4.3</v>
      </c>
      <c r="N301" s="4">
        <v>63899</v>
      </c>
      <c r="O301" s="4">
        <f>Table2[[#This Row],[rating]]+(Table2[[#This Row],[rating_count]]/1000)</f>
        <v>68.198999999999998</v>
      </c>
      <c r="P301" t="s">
        <v>13657</v>
      </c>
      <c r="Q301" t="s">
        <v>5986</v>
      </c>
      <c r="R301" t="s">
        <v>5987</v>
      </c>
      <c r="S301" t="s">
        <v>5988</v>
      </c>
      <c r="T301" t="s">
        <v>5989</v>
      </c>
      <c r="U301" t="s">
        <v>5990</v>
      </c>
      <c r="V301" t="s">
        <v>5991</v>
      </c>
      <c r="W301" t="s">
        <v>5992</v>
      </c>
    </row>
    <row r="302" spans="1:23" hidden="1">
      <c r="A302" t="s">
        <v>10829</v>
      </c>
      <c r="B302" t="s">
        <v>10830</v>
      </c>
      <c r="C302" t="s">
        <v>16509</v>
      </c>
      <c r="D302" t="str">
        <f>CONCATENATE(Table2[[#This Row],[Product Name Summarized]]&amp; "…")</f>
        <v>Dr Trust Electronic…</v>
      </c>
      <c r="E302" t="s">
        <v>15590</v>
      </c>
      <c r="F302">
        <v>899</v>
      </c>
      <c r="G302" t="str">
        <f>IF(Table2[[#This Row],[discounted_price]]&lt;200,"&lt;₹200",IF(Table2[[#This Row],[discounted_price]]&lt;=500, "₹200-₹500","&gt;₹500"))</f>
        <v>&gt;₹500</v>
      </c>
      <c r="H302" s="2">
        <v>1900</v>
      </c>
      <c r="I302" s="2">
        <f>Table2[[#This Row],[discounted_price]]*Table2[[#This Row],[actual_price]]</f>
        <v>1708100</v>
      </c>
      <c r="J302" s="1">
        <v>0.53</v>
      </c>
      <c r="K3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02" s="1" t="str">
        <f>IF(Table2[[#This Row],[discount_percentage]]&gt;=50%,"yes","no")</f>
        <v>yes</v>
      </c>
      <c r="M302">
        <v>4</v>
      </c>
      <c r="N302" s="4">
        <v>3663</v>
      </c>
      <c r="O302" s="4">
        <f>Table2[[#This Row],[rating]]+(Table2[[#This Row],[rating_count]]/1000)</f>
        <v>7.6630000000000003</v>
      </c>
      <c r="P302" t="s">
        <v>14119</v>
      </c>
      <c r="Q302" t="s">
        <v>10833</v>
      </c>
      <c r="R302" t="s">
        <v>10834</v>
      </c>
      <c r="S302" t="s">
        <v>10835</v>
      </c>
      <c r="T302" t="s">
        <v>10836</v>
      </c>
      <c r="U302" t="s">
        <v>10837</v>
      </c>
      <c r="V302" t="s">
        <v>10838</v>
      </c>
      <c r="W302" t="s">
        <v>10839</v>
      </c>
    </row>
    <row r="303" spans="1:23" hidden="1">
      <c r="A303" t="s">
        <v>6292</v>
      </c>
      <c r="B303" t="s">
        <v>14974</v>
      </c>
      <c r="C303" t="s">
        <v>16108</v>
      </c>
      <c r="D303" t="str">
        <f>CONCATENATE(Table2[[#This Row],[Product Name Summarized]]&amp; "…")</f>
        <v>Zebronics Zeb-Transformer Gaming…</v>
      </c>
      <c r="E303" t="s">
        <v>15582</v>
      </c>
      <c r="F303" s="2">
        <v>1299</v>
      </c>
      <c r="G303" s="2" t="str">
        <f>IF(Table2[[#This Row],[discounted_price]]&lt;200,"&lt;₹200",IF(Table2[[#This Row],[discounted_price]]&lt;=500, "₹200-₹500","&gt;₹500"))</f>
        <v>&gt;₹500</v>
      </c>
      <c r="H303" s="2">
        <v>1599</v>
      </c>
      <c r="I303" s="2">
        <f>Table2[[#This Row],[discounted_price]]*Table2[[#This Row],[actual_price]]</f>
        <v>2077101</v>
      </c>
      <c r="J303" s="1">
        <v>0.19</v>
      </c>
      <c r="K3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303" s="1" t="str">
        <f>IF(Table2[[#This Row],[discount_percentage]]&gt;=50%,"yes","no")</f>
        <v>no</v>
      </c>
      <c r="M303">
        <v>4.3</v>
      </c>
      <c r="N303" s="4">
        <v>27223</v>
      </c>
      <c r="O303" s="4">
        <f>Table2[[#This Row],[rating]]+(Table2[[#This Row],[rating_count]]/1000)</f>
        <v>31.523</v>
      </c>
      <c r="P303" t="s">
        <v>13687</v>
      </c>
      <c r="Q303" t="s">
        <v>6295</v>
      </c>
      <c r="R303" t="s">
        <v>6296</v>
      </c>
      <c r="S303" t="s">
        <v>6297</v>
      </c>
      <c r="T303" t="s">
        <v>6298</v>
      </c>
      <c r="U303" t="s">
        <v>6299</v>
      </c>
      <c r="V303" t="s">
        <v>6300</v>
      </c>
      <c r="W303" t="s">
        <v>6301</v>
      </c>
    </row>
    <row r="304" spans="1:23" hidden="1">
      <c r="A304" t="s">
        <v>5463</v>
      </c>
      <c r="B304" t="s">
        <v>14900</v>
      </c>
      <c r="C304" t="s">
        <v>16036</v>
      </c>
      <c r="D304" t="str">
        <f>CONCATENATE(Table2[[#This Row],[Product Name Summarized]]&amp; "…")</f>
        <v>Xiaomi Mi Wired…</v>
      </c>
      <c r="E304" t="s">
        <v>15583</v>
      </c>
      <c r="F304">
        <v>429</v>
      </c>
      <c r="G304" t="str">
        <f>IF(Table2[[#This Row],[discounted_price]]&lt;200,"&lt;₹200",IF(Table2[[#This Row],[discounted_price]]&lt;=500, "₹200-₹500","&gt;₹500"))</f>
        <v>₹200-₹500</v>
      </c>
      <c r="H304">
        <v>599</v>
      </c>
      <c r="I304" s="2">
        <f>Table2[[#This Row],[discounted_price]]*Table2[[#This Row],[actual_price]]</f>
        <v>256971</v>
      </c>
      <c r="J304" s="1">
        <v>0.28000000000000003</v>
      </c>
      <c r="K3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304" s="1" t="str">
        <f>IF(Table2[[#This Row],[discount_percentage]]&gt;=50%,"yes","no")</f>
        <v>no</v>
      </c>
      <c r="M304">
        <v>4.0999999999999996</v>
      </c>
      <c r="N304" s="4">
        <v>119466</v>
      </c>
      <c r="O304" s="4">
        <f>Table2[[#This Row],[rating]]+(Table2[[#This Row],[rating_count]]/1000)</f>
        <v>123.56599999999999</v>
      </c>
      <c r="P304" t="s">
        <v>13609</v>
      </c>
      <c r="Q304" t="s">
        <v>5466</v>
      </c>
      <c r="R304" t="s">
        <v>5467</v>
      </c>
      <c r="S304" t="s">
        <v>5468</v>
      </c>
      <c r="T304" t="s">
        <v>5469</v>
      </c>
      <c r="U304" t="s">
        <v>13049</v>
      </c>
      <c r="V304" t="s">
        <v>5470</v>
      </c>
      <c r="W304" t="s">
        <v>5471</v>
      </c>
    </row>
    <row r="305" spans="1:23" hidden="1">
      <c r="A305" t="s">
        <v>2274</v>
      </c>
      <c r="B305" t="s">
        <v>14567</v>
      </c>
      <c r="C305" t="s">
        <v>15606</v>
      </c>
      <c r="D305" t="str">
        <f>CONCATENATE(Table2[[#This Row],[Product Name Summarized]]&amp; "…")</f>
        <v>Boat Rugged V3…</v>
      </c>
      <c r="E305" t="s">
        <v>15582</v>
      </c>
      <c r="F305">
        <v>299</v>
      </c>
      <c r="G305" t="str">
        <f>IF(Table2[[#This Row],[discounted_price]]&lt;200,"&lt;₹200",IF(Table2[[#This Row],[discounted_price]]&lt;=500, "₹200-₹500","&gt;₹500"))</f>
        <v>₹200-₹500</v>
      </c>
      <c r="H305">
        <v>799</v>
      </c>
      <c r="I305" s="2">
        <f>Table2[[#This Row],[discounted_price]]*Table2[[#This Row],[actual_price]]</f>
        <v>238901</v>
      </c>
      <c r="J305" s="1">
        <v>0.63</v>
      </c>
      <c r="K3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05" s="1" t="str">
        <f>IF(Table2[[#This Row],[discount_percentage]]&gt;=50%,"yes","no")</f>
        <v>yes</v>
      </c>
      <c r="M305">
        <v>4.2</v>
      </c>
      <c r="N305" s="4">
        <v>94363</v>
      </c>
      <c r="O305" s="4">
        <f>Table2[[#This Row],[rating]]+(Table2[[#This Row],[rating_count]]/1000)</f>
        <v>98.563000000000002</v>
      </c>
      <c r="P305" t="s">
        <v>13300</v>
      </c>
      <c r="Q305" t="s">
        <v>50</v>
      </c>
      <c r="R305" t="s">
        <v>51</v>
      </c>
      <c r="S305" t="s">
        <v>52</v>
      </c>
      <c r="T305" t="s">
        <v>53</v>
      </c>
      <c r="U305" t="s">
        <v>54</v>
      </c>
      <c r="V305" t="s">
        <v>2277</v>
      </c>
      <c r="W305" t="s">
        <v>2278</v>
      </c>
    </row>
    <row r="306" spans="1:23" hidden="1">
      <c r="A306" t="s">
        <v>10890</v>
      </c>
      <c r="B306" t="s">
        <v>15386</v>
      </c>
      <c r="C306" t="s">
        <v>16515</v>
      </c>
      <c r="D306" t="str">
        <f>CONCATENATE(Table2[[#This Row],[Product Name Summarized]]&amp; "…")</f>
        <v>Inalsa Electric Chopper…</v>
      </c>
      <c r="E306" t="s">
        <v>15586</v>
      </c>
      <c r="F306" s="2">
        <v>1656</v>
      </c>
      <c r="G306" s="2" t="str">
        <f>IF(Table2[[#This Row],[discounted_price]]&lt;200,"&lt;₹200",IF(Table2[[#This Row],[discounted_price]]&lt;=500, "₹200-₹500","&gt;₹500"))</f>
        <v>&gt;₹500</v>
      </c>
      <c r="H306" s="2">
        <v>2695</v>
      </c>
      <c r="I306" s="2">
        <f>Table2[[#This Row],[discounted_price]]*Table2[[#This Row],[actual_price]]</f>
        <v>4462920</v>
      </c>
      <c r="J306" s="1">
        <v>0.39</v>
      </c>
      <c r="K3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06" s="1" t="str">
        <f>IF(Table2[[#This Row],[discount_percentage]]&gt;=50%,"yes","no")</f>
        <v>no</v>
      </c>
      <c r="M306">
        <v>4.4000000000000004</v>
      </c>
      <c r="N306" s="4">
        <v>6027</v>
      </c>
      <c r="O306" s="4">
        <f>Table2[[#This Row],[rating]]+(Table2[[#This Row],[rating_count]]/1000)</f>
        <v>10.427</v>
      </c>
      <c r="P306" t="s">
        <v>14125</v>
      </c>
      <c r="Q306" t="s">
        <v>10893</v>
      </c>
      <c r="R306" t="s">
        <v>10894</v>
      </c>
      <c r="S306" t="s">
        <v>10895</v>
      </c>
      <c r="T306" t="s">
        <v>10896</v>
      </c>
      <c r="U306" t="s">
        <v>10897</v>
      </c>
      <c r="V306" t="s">
        <v>10898</v>
      </c>
      <c r="W306" t="s">
        <v>10899</v>
      </c>
    </row>
    <row r="307" spans="1:23" hidden="1">
      <c r="A307" t="s">
        <v>2536</v>
      </c>
      <c r="B307" t="s">
        <v>14597</v>
      </c>
      <c r="C307" t="s">
        <v>15738</v>
      </c>
      <c r="D307" t="str">
        <f>CONCATENATE(Table2[[#This Row],[Product Name Summarized]]&amp; "…")</f>
        <v>Amazonbasics Double Braided…</v>
      </c>
      <c r="E307" t="s">
        <v>15582</v>
      </c>
      <c r="F307">
        <v>649</v>
      </c>
      <c r="G307" t="str">
        <f>IF(Table2[[#This Row],[discounted_price]]&lt;200,"&lt;₹200",IF(Table2[[#This Row],[discounted_price]]&lt;=500, "₹200-₹500","&gt;₹500"))</f>
        <v>&gt;₹500</v>
      </c>
      <c r="H307" s="2">
        <v>1600</v>
      </c>
      <c r="I307" s="2">
        <f>Table2[[#This Row],[discounted_price]]*Table2[[#This Row],[actual_price]]</f>
        <v>1038400</v>
      </c>
      <c r="J307" s="1">
        <v>0.59</v>
      </c>
      <c r="K3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07" s="1" t="str">
        <f>IF(Table2[[#This Row],[discount_percentage]]&gt;=50%,"yes","no")</f>
        <v>yes</v>
      </c>
      <c r="M307">
        <v>4.3</v>
      </c>
      <c r="N307" s="4">
        <v>5451</v>
      </c>
      <c r="O307" s="4">
        <f>Table2[[#This Row],[rating]]+(Table2[[#This Row],[rating_count]]/1000)</f>
        <v>9.7509999999999994</v>
      </c>
      <c r="P307" t="s">
        <v>13328</v>
      </c>
      <c r="Q307" t="s">
        <v>1634</v>
      </c>
      <c r="R307" t="s">
        <v>1635</v>
      </c>
      <c r="S307" t="s">
        <v>1636</v>
      </c>
      <c r="T307" t="s">
        <v>1637</v>
      </c>
      <c r="U307" t="s">
        <v>1638</v>
      </c>
      <c r="V307" t="s">
        <v>2539</v>
      </c>
      <c r="W307" t="s">
        <v>2540</v>
      </c>
    </row>
    <row r="308" spans="1:23" hidden="1">
      <c r="A308" t="s">
        <v>1631</v>
      </c>
      <c r="B308" t="s">
        <v>14497</v>
      </c>
      <c r="C308" t="s">
        <v>15738</v>
      </c>
      <c r="D308" t="str">
        <f>CONCATENATE(Table2[[#This Row],[Product Name Summarized]]&amp; "…")</f>
        <v>Amazonbasics Double Braided…</v>
      </c>
      <c r="E308" t="s">
        <v>15582</v>
      </c>
      <c r="F308">
        <v>499</v>
      </c>
      <c r="G308" t="str">
        <f>IF(Table2[[#This Row],[discounted_price]]&lt;200,"&lt;₹200",IF(Table2[[#This Row],[discounted_price]]&lt;=500, "₹200-₹500","&gt;₹500"))</f>
        <v>₹200-₹500</v>
      </c>
      <c r="H308" s="2">
        <v>1200</v>
      </c>
      <c r="I308" s="2">
        <f>Table2[[#This Row],[discounted_price]]*Table2[[#This Row],[actual_price]]</f>
        <v>598800</v>
      </c>
      <c r="J308" s="1">
        <v>0.57999999999999996</v>
      </c>
      <c r="K3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08" s="1" t="str">
        <f>IF(Table2[[#This Row],[discount_percentage]]&gt;=50%,"yes","no")</f>
        <v>yes</v>
      </c>
      <c r="M308">
        <v>4.3</v>
      </c>
      <c r="N308" s="4">
        <v>5451</v>
      </c>
      <c r="O308" s="4">
        <f>Table2[[#This Row],[rating]]+(Table2[[#This Row],[rating_count]]/1000)</f>
        <v>9.7509999999999994</v>
      </c>
      <c r="P308" t="s">
        <v>13237</v>
      </c>
      <c r="Q308" t="s">
        <v>1634</v>
      </c>
      <c r="R308" t="s">
        <v>1635</v>
      </c>
      <c r="S308" t="s">
        <v>1636</v>
      </c>
      <c r="T308" t="s">
        <v>1637</v>
      </c>
      <c r="U308" t="s">
        <v>1638</v>
      </c>
      <c r="V308" t="s">
        <v>1639</v>
      </c>
      <c r="W308" t="s">
        <v>1640</v>
      </c>
    </row>
    <row r="309" spans="1:23" hidden="1">
      <c r="A309" t="s">
        <v>11786</v>
      </c>
      <c r="B309" t="s">
        <v>15467</v>
      </c>
      <c r="C309" t="s">
        <v>16598</v>
      </c>
      <c r="D309" t="str">
        <f>CONCATENATE(Table2[[#This Row],[Product Name Summarized]]&amp; "…")</f>
        <v>Black + Decker…</v>
      </c>
      <c r="E309" t="s">
        <v>15586</v>
      </c>
      <c r="F309" s="2">
        <v>3199</v>
      </c>
      <c r="G309" s="2" t="str">
        <f>IF(Table2[[#This Row],[discounted_price]]&lt;200,"&lt;₹200",IF(Table2[[#This Row],[discounted_price]]&lt;=500, "₹200-₹500","&gt;₹500"))</f>
        <v>&gt;₹500</v>
      </c>
      <c r="H309" s="2">
        <v>3500</v>
      </c>
      <c r="I309" s="2">
        <f>Table2[[#This Row],[discounted_price]]*Table2[[#This Row],[actual_price]]</f>
        <v>11196500</v>
      </c>
      <c r="J309" s="1">
        <v>0.09</v>
      </c>
      <c r="K3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309" s="1" t="str">
        <f>IF(Table2[[#This Row],[discount_percentage]]&gt;=50%,"yes","no")</f>
        <v>no</v>
      </c>
      <c r="M309">
        <v>4.2</v>
      </c>
      <c r="N309" s="4">
        <v>1899</v>
      </c>
      <c r="O309" s="4">
        <f>Table2[[#This Row],[rating]]+(Table2[[#This Row],[rating_count]]/1000)</f>
        <v>6.0990000000000002</v>
      </c>
      <c r="P309" t="s">
        <v>14207</v>
      </c>
      <c r="Q309" t="s">
        <v>11789</v>
      </c>
      <c r="R309" t="s">
        <v>11790</v>
      </c>
      <c r="S309" t="s">
        <v>11791</v>
      </c>
      <c r="T309" t="s">
        <v>11792</v>
      </c>
      <c r="U309" t="s">
        <v>11793</v>
      </c>
      <c r="V309" t="s">
        <v>11794</v>
      </c>
      <c r="W309" t="s">
        <v>11795</v>
      </c>
    </row>
    <row r="310" spans="1:23" hidden="1">
      <c r="A310" t="s">
        <v>12341</v>
      </c>
      <c r="B310" t="s">
        <v>15519</v>
      </c>
      <c r="C310" t="s">
        <v>16547</v>
      </c>
      <c r="D310" t="str">
        <f>CONCATENATE(Table2[[#This Row],[Product Name Summarized]]&amp; "…")</f>
        <v>Sujata Powermatic Plus,…</v>
      </c>
      <c r="E310" t="s">
        <v>15586</v>
      </c>
      <c r="F310" s="2">
        <v>5865</v>
      </c>
      <c r="G310" s="2" t="str">
        <f>IF(Table2[[#This Row],[discounted_price]]&lt;200,"&lt;₹200",IF(Table2[[#This Row],[discounted_price]]&lt;=500, "₹200-₹500","&gt;₹500"))</f>
        <v>&gt;₹500</v>
      </c>
      <c r="H310" s="2">
        <v>7776</v>
      </c>
      <c r="I310" s="2">
        <f>Table2[[#This Row],[discounted_price]]*Table2[[#This Row],[actual_price]]</f>
        <v>45606240</v>
      </c>
      <c r="J310" s="1">
        <v>0.25</v>
      </c>
      <c r="K3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310" s="1" t="str">
        <f>IF(Table2[[#This Row],[discount_percentage]]&gt;=50%,"yes","no")</f>
        <v>no</v>
      </c>
      <c r="M310">
        <v>4.4000000000000004</v>
      </c>
      <c r="N310" s="4">
        <v>2737</v>
      </c>
      <c r="O310" s="4">
        <f>Table2[[#This Row],[rating]]+(Table2[[#This Row],[rating_count]]/1000)</f>
        <v>7.1370000000000005</v>
      </c>
      <c r="P310" t="s">
        <v>14260</v>
      </c>
      <c r="Q310" t="s">
        <v>12344</v>
      </c>
      <c r="R310" t="s">
        <v>12345</v>
      </c>
      <c r="S310" t="s">
        <v>12346</v>
      </c>
      <c r="T310" t="s">
        <v>12347</v>
      </c>
      <c r="U310" t="s">
        <v>12348</v>
      </c>
      <c r="V310" t="s">
        <v>12349</v>
      </c>
      <c r="W310" t="s">
        <v>12350</v>
      </c>
    </row>
    <row r="311" spans="1:23" hidden="1">
      <c r="A311" t="s">
        <v>1681</v>
      </c>
      <c r="B311" t="s">
        <v>14503</v>
      </c>
      <c r="C311" t="s">
        <v>15654</v>
      </c>
      <c r="D311" t="str">
        <f>CONCATENATE(Table2[[#This Row],[Product Name Summarized]]&amp; "…")</f>
        <v>Amazon Basics Usb…</v>
      </c>
      <c r="E311" t="s">
        <v>15582</v>
      </c>
      <c r="F311">
        <v>709</v>
      </c>
      <c r="G311" t="str">
        <f>IF(Table2[[#This Row],[discounted_price]]&lt;200,"&lt;₹200",IF(Table2[[#This Row],[discounted_price]]&lt;=500, "₹200-₹500","&gt;₹500"))</f>
        <v>&gt;₹500</v>
      </c>
      <c r="H311" s="2">
        <v>1999</v>
      </c>
      <c r="I311" s="2">
        <f>Table2[[#This Row],[discounted_price]]*Table2[[#This Row],[actual_price]]</f>
        <v>1417291</v>
      </c>
      <c r="J311" s="1">
        <v>0.65</v>
      </c>
      <c r="K3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11" s="1" t="str">
        <f>IF(Table2[[#This Row],[discount_percentage]]&gt;=50%,"yes","no")</f>
        <v>yes</v>
      </c>
      <c r="M311">
        <v>4.0999999999999996</v>
      </c>
      <c r="N311" s="4">
        <v>178817</v>
      </c>
      <c r="O311" s="4">
        <f>Table2[[#This Row],[rating]]+(Table2[[#This Row],[rating_count]]/1000)</f>
        <v>182.917</v>
      </c>
      <c r="P311" t="s">
        <v>13244</v>
      </c>
      <c r="Q311" t="s">
        <v>1684</v>
      </c>
      <c r="R311" t="s">
        <v>1685</v>
      </c>
      <c r="S311" t="s">
        <v>1686</v>
      </c>
      <c r="T311" t="s">
        <v>1687</v>
      </c>
      <c r="U311" t="s">
        <v>13033</v>
      </c>
      <c r="V311" t="s">
        <v>1688</v>
      </c>
      <c r="W311" t="s">
        <v>1689</v>
      </c>
    </row>
    <row r="312" spans="1:23" hidden="1">
      <c r="A312" t="s">
        <v>5806</v>
      </c>
      <c r="B312" t="s">
        <v>14929</v>
      </c>
      <c r="C312" t="s">
        <v>16065</v>
      </c>
      <c r="D312" t="str">
        <f>CONCATENATE(Table2[[#This Row],[Product Name Summarized]]&amp; "…")</f>
        <v>Jbl C200Si, Premium…</v>
      </c>
      <c r="E312" t="s">
        <v>15583</v>
      </c>
      <c r="F312">
        <v>799</v>
      </c>
      <c r="G312" t="str">
        <f>IF(Table2[[#This Row],[discounted_price]]&lt;200,"&lt;₹200",IF(Table2[[#This Row],[discounted_price]]&lt;=500, "₹200-₹500","&gt;₹500"))</f>
        <v>&gt;₹500</v>
      </c>
      <c r="H312" s="2">
        <v>1499</v>
      </c>
      <c r="I312" s="2">
        <f>Table2[[#This Row],[discounted_price]]*Table2[[#This Row],[actual_price]]</f>
        <v>1197701</v>
      </c>
      <c r="J312" s="1">
        <v>0.47</v>
      </c>
      <c r="K3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12" s="1" t="str">
        <f>IF(Table2[[#This Row],[discount_percentage]]&gt;=50%,"yes","no")</f>
        <v>no</v>
      </c>
      <c r="M312">
        <v>4.0999999999999996</v>
      </c>
      <c r="N312" s="4">
        <v>53648</v>
      </c>
      <c r="O312" s="4">
        <f>Table2[[#This Row],[rating]]+(Table2[[#This Row],[rating_count]]/1000)</f>
        <v>57.748000000000005</v>
      </c>
      <c r="P312" t="s">
        <v>13640</v>
      </c>
      <c r="Q312" t="s">
        <v>5809</v>
      </c>
      <c r="R312" t="s">
        <v>5810</v>
      </c>
      <c r="S312" t="s">
        <v>5811</v>
      </c>
      <c r="T312" t="s">
        <v>5812</v>
      </c>
      <c r="U312" t="s">
        <v>5813</v>
      </c>
      <c r="V312" t="s">
        <v>5814</v>
      </c>
      <c r="W312" t="s">
        <v>5815</v>
      </c>
    </row>
    <row r="313" spans="1:23" hidden="1">
      <c r="A313" t="s">
        <v>9018</v>
      </c>
      <c r="B313" t="s">
        <v>9019</v>
      </c>
      <c r="C313" t="s">
        <v>16344</v>
      </c>
      <c r="D313" t="str">
        <f>CONCATENATE(Table2[[#This Row],[Product Name Summarized]]&amp; "…")</f>
        <v>Butterfly Jet Elite…</v>
      </c>
      <c r="E313" t="s">
        <v>15586</v>
      </c>
      <c r="F313" s="2">
        <v>3499</v>
      </c>
      <c r="G313" s="2" t="str">
        <f>IF(Table2[[#This Row],[discounted_price]]&lt;200,"&lt;₹200",IF(Table2[[#This Row],[discounted_price]]&lt;=500, "₹200-₹500","&gt;₹500"))</f>
        <v>&gt;₹500</v>
      </c>
      <c r="H313" s="2">
        <v>5795</v>
      </c>
      <c r="I313" s="2">
        <f>Table2[[#This Row],[discounted_price]]*Table2[[#This Row],[actual_price]]</f>
        <v>20276705</v>
      </c>
      <c r="J313" s="1">
        <v>0.4</v>
      </c>
      <c r="K3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13" s="1" t="str">
        <f>IF(Table2[[#This Row],[discount_percentage]]&gt;=50%,"yes","no")</f>
        <v>no</v>
      </c>
      <c r="M313">
        <v>3.9</v>
      </c>
      <c r="N313" s="4">
        <v>25340</v>
      </c>
      <c r="O313" s="4">
        <f>Table2[[#This Row],[rating]]+(Table2[[#This Row],[rating_count]]/1000)</f>
        <v>29.24</v>
      </c>
      <c r="P313" t="s">
        <v>13943</v>
      </c>
      <c r="Q313" t="s">
        <v>9021</v>
      </c>
      <c r="R313" t="s">
        <v>9022</v>
      </c>
      <c r="S313" t="s">
        <v>9023</v>
      </c>
      <c r="T313" t="s">
        <v>9024</v>
      </c>
      <c r="U313" t="s">
        <v>9025</v>
      </c>
      <c r="V313" t="s">
        <v>9026</v>
      </c>
      <c r="W313" t="s">
        <v>9027</v>
      </c>
    </row>
    <row r="314" spans="1:23" hidden="1">
      <c r="A314" t="s">
        <v>7559</v>
      </c>
      <c r="B314" t="s">
        <v>15091</v>
      </c>
      <c r="C314" t="s">
        <v>16217</v>
      </c>
      <c r="D314" t="str">
        <f>CONCATENATE(Table2[[#This Row],[Product Name Summarized]]&amp; "…")</f>
        <v>Lenovo Gx20L29764 65W…</v>
      </c>
      <c r="E314" t="s">
        <v>15582</v>
      </c>
      <c r="F314" s="2">
        <v>1249</v>
      </c>
      <c r="G314" s="2" t="str">
        <f>IF(Table2[[#This Row],[discounted_price]]&lt;200,"&lt;₹200",IF(Table2[[#This Row],[discounted_price]]&lt;=500, "₹200-₹500","&gt;₹500"))</f>
        <v>&gt;₹500</v>
      </c>
      <c r="H314" s="2">
        <v>2796</v>
      </c>
      <c r="I314" s="2">
        <f>Table2[[#This Row],[discounted_price]]*Table2[[#This Row],[actual_price]]</f>
        <v>3492204</v>
      </c>
      <c r="J314" s="1">
        <v>0.55000000000000004</v>
      </c>
      <c r="K3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14" s="1" t="str">
        <f>IF(Table2[[#This Row],[discount_percentage]]&gt;=50%,"yes","no")</f>
        <v>yes</v>
      </c>
      <c r="M314">
        <v>4.4000000000000004</v>
      </c>
      <c r="N314" s="4">
        <v>4598</v>
      </c>
      <c r="O314" s="4">
        <f>Table2[[#This Row],[rating]]+(Table2[[#This Row],[rating_count]]/1000)</f>
        <v>8.9980000000000011</v>
      </c>
      <c r="P314" t="s">
        <v>13805</v>
      </c>
      <c r="Q314" t="s">
        <v>7562</v>
      </c>
      <c r="R314" t="s">
        <v>7563</v>
      </c>
      <c r="S314" t="s">
        <v>7564</v>
      </c>
      <c r="T314" t="s">
        <v>7565</v>
      </c>
      <c r="U314" t="s">
        <v>7566</v>
      </c>
      <c r="V314" t="s">
        <v>7567</v>
      </c>
      <c r="W314" t="s">
        <v>7568</v>
      </c>
    </row>
    <row r="315" spans="1:23" hidden="1">
      <c r="A315" t="s">
        <v>3693</v>
      </c>
      <c r="B315" t="s">
        <v>14717</v>
      </c>
      <c r="C315" t="s">
        <v>15900</v>
      </c>
      <c r="D315" t="str">
        <f>CONCATENATE(Table2[[#This Row],[Product Name Summarized]]&amp; "…")</f>
        <v>Hp 32Gb Class…</v>
      </c>
      <c r="E315" t="s">
        <v>15583</v>
      </c>
      <c r="F315">
        <v>369</v>
      </c>
      <c r="G315" t="str">
        <f>IF(Table2[[#This Row],[discounted_price]]&lt;200,"&lt;₹200",IF(Table2[[#This Row],[discounted_price]]&lt;=500, "₹200-₹500","&gt;₹500"))</f>
        <v>₹200-₹500</v>
      </c>
      <c r="H315" s="2">
        <v>1600</v>
      </c>
      <c r="I315" s="2">
        <f>Table2[[#This Row],[discounted_price]]*Table2[[#This Row],[actual_price]]</f>
        <v>590400</v>
      </c>
      <c r="J315" s="1">
        <v>0.77</v>
      </c>
      <c r="K3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315" s="1" t="str">
        <f>IF(Table2[[#This Row],[discount_percentage]]&gt;=50%,"yes","no")</f>
        <v>yes</v>
      </c>
      <c r="M315">
        <v>4</v>
      </c>
      <c r="N315" s="4">
        <v>32625</v>
      </c>
      <c r="O315" s="4">
        <f>Table2[[#This Row],[rating]]+(Table2[[#This Row],[rating_count]]/1000)</f>
        <v>36.625</v>
      </c>
      <c r="P315" t="s">
        <v>13439</v>
      </c>
      <c r="Q315" t="s">
        <v>3696</v>
      </c>
      <c r="R315" t="s">
        <v>3697</v>
      </c>
      <c r="S315" t="s">
        <v>3698</v>
      </c>
      <c r="T315" t="s">
        <v>3699</v>
      </c>
      <c r="U315" t="s">
        <v>3700</v>
      </c>
      <c r="V315" t="s">
        <v>3701</v>
      </c>
      <c r="W315" t="s">
        <v>3702</v>
      </c>
    </row>
    <row r="316" spans="1:23" hidden="1">
      <c r="A316" t="s">
        <v>3693</v>
      </c>
      <c r="B316" t="s">
        <v>14717</v>
      </c>
      <c r="C316" t="s">
        <v>15900</v>
      </c>
      <c r="D316" t="str">
        <f>CONCATENATE(Table2[[#This Row],[Product Name Summarized]]&amp; "…")</f>
        <v>Hp 32Gb Class…</v>
      </c>
      <c r="E316" t="s">
        <v>15583</v>
      </c>
      <c r="F316">
        <v>369</v>
      </c>
      <c r="G316" t="str">
        <f>IF(Table2[[#This Row],[discounted_price]]&lt;200,"&lt;₹200",IF(Table2[[#This Row],[discounted_price]]&lt;=500, "₹200-₹500","&gt;₹500"))</f>
        <v>₹200-₹500</v>
      </c>
      <c r="H316" s="2">
        <v>1600</v>
      </c>
      <c r="I316" s="2">
        <f>Table2[[#This Row],[discounted_price]]*Table2[[#This Row],[actual_price]]</f>
        <v>590400</v>
      </c>
      <c r="J316" s="1">
        <v>0.77</v>
      </c>
      <c r="K3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316" s="1" t="str">
        <f>IF(Table2[[#This Row],[discount_percentage]]&gt;=50%,"yes","no")</f>
        <v>yes</v>
      </c>
      <c r="M316">
        <v>4</v>
      </c>
      <c r="N316" s="4">
        <v>32625</v>
      </c>
      <c r="O316" s="4">
        <f>Table2[[#This Row],[rating]]+(Table2[[#This Row],[rating_count]]/1000)</f>
        <v>36.625</v>
      </c>
      <c r="P316" t="s">
        <v>15593</v>
      </c>
      <c r="Q316" t="s">
        <v>3696</v>
      </c>
      <c r="R316" t="s">
        <v>3697</v>
      </c>
      <c r="S316" t="s">
        <v>3698</v>
      </c>
      <c r="T316" t="s">
        <v>3699</v>
      </c>
      <c r="U316" t="s">
        <v>3700</v>
      </c>
      <c r="V316" t="s">
        <v>5633</v>
      </c>
      <c r="W316" t="s">
        <v>5634</v>
      </c>
    </row>
    <row r="317" spans="1:23" hidden="1">
      <c r="A317" t="s">
        <v>6502</v>
      </c>
      <c r="B317" t="s">
        <v>14993</v>
      </c>
      <c r="C317" t="s">
        <v>16127</v>
      </c>
      <c r="D317" t="str">
        <f>CONCATENATE(Table2[[#This Row],[Product Name Summarized]]&amp; "…")</f>
        <v>Gizga Essentials Earphone…</v>
      </c>
      <c r="E317" t="s">
        <v>15583</v>
      </c>
      <c r="F317">
        <v>119</v>
      </c>
      <c r="G317" t="str">
        <f>IF(Table2[[#This Row],[discounted_price]]&lt;200,"&lt;₹200",IF(Table2[[#This Row],[discounted_price]]&lt;=500, "₹200-₹500","&gt;₹500"))</f>
        <v>&lt;₹200</v>
      </c>
      <c r="H317">
        <v>499</v>
      </c>
      <c r="I317" s="2">
        <f>Table2[[#This Row],[discounted_price]]*Table2[[#This Row],[actual_price]]</f>
        <v>59381</v>
      </c>
      <c r="J317" s="1">
        <v>0.76</v>
      </c>
      <c r="K3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317" s="1" t="str">
        <f>IF(Table2[[#This Row],[discount_percentage]]&gt;=50%,"yes","no")</f>
        <v>yes</v>
      </c>
      <c r="M317">
        <v>4.3</v>
      </c>
      <c r="N317" s="4">
        <v>15032</v>
      </c>
      <c r="O317" s="4">
        <f>Table2[[#This Row],[rating]]+(Table2[[#This Row],[rating_count]]/1000)</f>
        <v>19.332000000000001</v>
      </c>
      <c r="P317" t="s">
        <v>13705</v>
      </c>
      <c r="Q317" t="s">
        <v>6506</v>
      </c>
      <c r="R317" t="s">
        <v>6507</v>
      </c>
      <c r="S317" t="s">
        <v>6508</v>
      </c>
      <c r="T317" t="s">
        <v>6509</v>
      </c>
      <c r="U317" t="s">
        <v>6510</v>
      </c>
      <c r="V317" t="s">
        <v>6511</v>
      </c>
      <c r="W317" t="s">
        <v>6512</v>
      </c>
    </row>
    <row r="318" spans="1:23" hidden="1">
      <c r="A318" t="s">
        <v>935</v>
      </c>
      <c r="B318" t="s">
        <v>14418</v>
      </c>
      <c r="C318" t="s">
        <v>15680</v>
      </c>
      <c r="D318" t="str">
        <f>CONCATENATE(Table2[[#This Row],[Product Name Summarized]]&amp; "…")</f>
        <v>Isoelite Remote Compatible…</v>
      </c>
      <c r="E318" t="s">
        <v>15583</v>
      </c>
      <c r="F318">
        <v>299</v>
      </c>
      <c r="G318" t="str">
        <f>IF(Table2[[#This Row],[discounted_price]]&lt;200,"&lt;₹200",IF(Table2[[#This Row],[discounted_price]]&lt;=500, "₹200-₹500","&gt;₹500"))</f>
        <v>₹200-₹500</v>
      </c>
      <c r="H318">
        <v>899</v>
      </c>
      <c r="I318" s="2">
        <f>Table2[[#This Row],[discounted_price]]*Table2[[#This Row],[actual_price]]</f>
        <v>268801</v>
      </c>
      <c r="J318" s="1">
        <v>0.67</v>
      </c>
      <c r="K3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18" s="1" t="str">
        <f>IF(Table2[[#This Row],[discount_percentage]]&gt;=50%,"yes","no")</f>
        <v>yes</v>
      </c>
      <c r="M318">
        <v>4</v>
      </c>
      <c r="N318" s="4">
        <v>1588</v>
      </c>
      <c r="O318" s="4">
        <f>Table2[[#This Row],[rating]]+(Table2[[#This Row],[rating_count]]/1000)</f>
        <v>5.5880000000000001</v>
      </c>
      <c r="P318" t="s">
        <v>13164</v>
      </c>
      <c r="Q318" t="s">
        <v>938</v>
      </c>
      <c r="R318" t="s">
        <v>939</v>
      </c>
      <c r="S318" t="s">
        <v>940</v>
      </c>
      <c r="T318" t="s">
        <v>941</v>
      </c>
      <c r="U318" t="s">
        <v>942</v>
      </c>
      <c r="V318" t="s">
        <v>943</v>
      </c>
      <c r="W318" t="s">
        <v>944</v>
      </c>
    </row>
    <row r="319" spans="1:23" hidden="1">
      <c r="A319" t="s">
        <v>2279</v>
      </c>
      <c r="B319" t="s">
        <v>14568</v>
      </c>
      <c r="C319" t="s">
        <v>15654</v>
      </c>
      <c r="D319" t="str">
        <f>CONCATENATE(Table2[[#This Row],[Product Name Summarized]]&amp; "…")</f>
        <v>Amazon Basics Usb…</v>
      </c>
      <c r="E319" t="s">
        <v>15582</v>
      </c>
      <c r="F319">
        <v>789</v>
      </c>
      <c r="G319" t="str">
        <f>IF(Table2[[#This Row],[discounted_price]]&lt;200,"&lt;₹200",IF(Table2[[#This Row],[discounted_price]]&lt;=500, "₹200-₹500","&gt;₹500"))</f>
        <v>&gt;₹500</v>
      </c>
      <c r="H319" s="2">
        <v>1999</v>
      </c>
      <c r="I319" s="2">
        <f>Table2[[#This Row],[discounted_price]]*Table2[[#This Row],[actual_price]]</f>
        <v>1577211</v>
      </c>
      <c r="J319" s="1">
        <v>0.61</v>
      </c>
      <c r="K3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19" s="1" t="str">
        <f>IF(Table2[[#This Row],[discount_percentage]]&gt;=50%,"yes","no")</f>
        <v>yes</v>
      </c>
      <c r="M319">
        <v>4.2</v>
      </c>
      <c r="N319" s="4">
        <v>34540</v>
      </c>
      <c r="O319" s="4">
        <f>Table2[[#This Row],[rating]]+(Table2[[#This Row],[rating_count]]/1000)</f>
        <v>38.74</v>
      </c>
      <c r="P319" t="s">
        <v>13301</v>
      </c>
      <c r="Q319" t="s">
        <v>2282</v>
      </c>
      <c r="R319" t="s">
        <v>2283</v>
      </c>
      <c r="S319" t="s">
        <v>2284</v>
      </c>
      <c r="T319" t="s">
        <v>2285</v>
      </c>
      <c r="U319" t="s">
        <v>2286</v>
      </c>
      <c r="V319" t="s">
        <v>2287</v>
      </c>
      <c r="W319" t="s">
        <v>2288</v>
      </c>
    </row>
    <row r="320" spans="1:23" hidden="1">
      <c r="A320" t="s">
        <v>10315</v>
      </c>
      <c r="B320" t="s">
        <v>15336</v>
      </c>
      <c r="C320" t="s">
        <v>16354</v>
      </c>
      <c r="D320" t="str">
        <f>CONCATENATE(Table2[[#This Row],[Product Name Summarized]]&amp; "…")</f>
        <v>Philips Handheld Garment…</v>
      </c>
      <c r="E320" t="s">
        <v>15586</v>
      </c>
      <c r="F320" s="2">
        <v>4280</v>
      </c>
      <c r="G320" s="2" t="str">
        <f>IF(Table2[[#This Row],[discounted_price]]&lt;200,"&lt;₹200",IF(Table2[[#This Row],[discounted_price]]&lt;=500, "₹200-₹500","&gt;₹500"))</f>
        <v>&gt;₹500</v>
      </c>
      <c r="H320" s="2">
        <v>5995</v>
      </c>
      <c r="I320" s="2">
        <f>Table2[[#This Row],[discounted_price]]*Table2[[#This Row],[actual_price]]</f>
        <v>25658600</v>
      </c>
      <c r="J320" s="1">
        <v>0.28999999999999998</v>
      </c>
      <c r="K3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320" s="1" t="str">
        <f>IF(Table2[[#This Row],[discount_percentage]]&gt;=50%,"yes","no")</f>
        <v>no</v>
      </c>
      <c r="M320">
        <v>3.8</v>
      </c>
      <c r="N320" s="4">
        <v>2112</v>
      </c>
      <c r="O320" s="4">
        <f>Table2[[#This Row],[rating]]+(Table2[[#This Row],[rating_count]]/1000)</f>
        <v>5.9119999999999999</v>
      </c>
      <c r="P320" t="s">
        <v>14069</v>
      </c>
      <c r="Q320" t="s">
        <v>10318</v>
      </c>
      <c r="R320" t="s">
        <v>10319</v>
      </c>
      <c r="S320" t="s">
        <v>10320</v>
      </c>
      <c r="T320" t="s">
        <v>10321</v>
      </c>
      <c r="U320" t="s">
        <v>10322</v>
      </c>
      <c r="V320" t="s">
        <v>10323</v>
      </c>
      <c r="W320" t="s">
        <v>10324</v>
      </c>
    </row>
    <row r="321" spans="1:23" hidden="1">
      <c r="A321" t="s">
        <v>10740</v>
      </c>
      <c r="B321" t="s">
        <v>15373</v>
      </c>
      <c r="C321" t="s">
        <v>16502</v>
      </c>
      <c r="D321" t="str">
        <f>CONCATENATE(Table2[[#This Row],[Product Name Summarized]]&amp; "…")</f>
        <v>Philips Easytouch Plus…</v>
      </c>
      <c r="E321" t="s">
        <v>15586</v>
      </c>
      <c r="F321" s="2">
        <v>7799</v>
      </c>
      <c r="G321" s="2" t="str">
        <f>IF(Table2[[#This Row],[discounted_price]]&lt;200,"&lt;₹200",IF(Table2[[#This Row],[discounted_price]]&lt;=500, "₹200-₹500","&gt;₹500"))</f>
        <v>&gt;₹500</v>
      </c>
      <c r="H321" s="2">
        <v>8995</v>
      </c>
      <c r="I321" s="2">
        <f>Table2[[#This Row],[discounted_price]]*Table2[[#This Row],[actual_price]]</f>
        <v>70152005</v>
      </c>
      <c r="J321" s="1">
        <v>0.13</v>
      </c>
      <c r="K3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321" s="1" t="str">
        <f>IF(Table2[[#This Row],[discount_percentage]]&gt;=50%,"yes","no")</f>
        <v>no</v>
      </c>
      <c r="M321">
        <v>4</v>
      </c>
      <c r="N321" s="4">
        <v>3160</v>
      </c>
      <c r="O321" s="4">
        <f>Table2[[#This Row],[rating]]+(Table2[[#This Row],[rating_count]]/1000)</f>
        <v>7.16</v>
      </c>
      <c r="P321" t="s">
        <v>14110</v>
      </c>
      <c r="Q321" t="s">
        <v>10743</v>
      </c>
      <c r="R321" t="s">
        <v>10744</v>
      </c>
      <c r="S321" t="s">
        <v>10745</v>
      </c>
      <c r="T321" t="s">
        <v>10746</v>
      </c>
      <c r="U321" t="s">
        <v>10747</v>
      </c>
      <c r="V321" t="s">
        <v>10748</v>
      </c>
      <c r="W321" t="s">
        <v>10749</v>
      </c>
    </row>
    <row r="322" spans="1:23" hidden="1">
      <c r="A322" t="s">
        <v>2299</v>
      </c>
      <c r="B322" t="s">
        <v>2300</v>
      </c>
      <c r="C322" t="s">
        <v>15597</v>
      </c>
      <c r="D322" t="str">
        <f>CONCATENATE(Table2[[#This Row],[Product Name Summarized]]&amp; "…")</f>
        <v>Wayona Nylon Braided…</v>
      </c>
      <c r="E322" t="s">
        <v>15582</v>
      </c>
      <c r="F322">
        <v>325</v>
      </c>
      <c r="G322" t="str">
        <f>IF(Table2[[#This Row],[discounted_price]]&lt;200,"&lt;₹200",IF(Table2[[#This Row],[discounted_price]]&lt;=500, "₹200-₹500","&gt;₹500"))</f>
        <v>₹200-₹500</v>
      </c>
      <c r="H322" s="2">
        <v>1099</v>
      </c>
      <c r="I322" s="2">
        <f>Table2[[#This Row],[discounted_price]]*Table2[[#This Row],[actual_price]]</f>
        <v>357175</v>
      </c>
      <c r="J322" s="1">
        <v>0.7</v>
      </c>
      <c r="K3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22" s="1" t="str">
        <f>IF(Table2[[#This Row],[discount_percentage]]&gt;=50%,"yes","no")</f>
        <v>yes</v>
      </c>
      <c r="M322">
        <v>4.2</v>
      </c>
      <c r="N322" s="4">
        <v>10576</v>
      </c>
      <c r="O322" s="4">
        <f>Table2[[#This Row],[rating]]+(Table2[[#This Row],[rating_count]]/1000)</f>
        <v>14.776</v>
      </c>
      <c r="P322" t="s">
        <v>13303</v>
      </c>
      <c r="Q322" t="s">
        <v>791</v>
      </c>
      <c r="R322" t="s">
        <v>792</v>
      </c>
      <c r="S322" t="s">
        <v>793</v>
      </c>
      <c r="T322" t="s">
        <v>794</v>
      </c>
      <c r="U322" t="s">
        <v>795</v>
      </c>
      <c r="V322" t="s">
        <v>2302</v>
      </c>
      <c r="W322" t="s">
        <v>2303</v>
      </c>
    </row>
    <row r="323" spans="1:23">
      <c r="A323" t="s">
        <v>12090</v>
      </c>
      <c r="B323" t="s">
        <v>15494</v>
      </c>
      <c r="C323" t="s">
        <v>16628</v>
      </c>
      <c r="D323" t="str">
        <f>CONCATENATE(Table2[[#This Row],[Product Name Summarized]]&amp; "…")</f>
        <v>Raffles Premium Stainless…</v>
      </c>
      <c r="E323" t="s">
        <v>15586</v>
      </c>
      <c r="F323">
        <v>249</v>
      </c>
      <c r="G323" t="str">
        <f>IF(Table2[[#This Row],[discounted_price]]&lt;200,"&lt;₹200",IF(Table2[[#This Row],[discounted_price]]&lt;=500, "₹200-₹500","&gt;₹500"))</f>
        <v>₹200-₹500</v>
      </c>
      <c r="H323">
        <v>400</v>
      </c>
      <c r="I323" s="2">
        <f>Table2[[#This Row],[discounted_price]]*Table2[[#This Row],[actual_price]]</f>
        <v>99600</v>
      </c>
      <c r="J323" s="1">
        <v>0.38</v>
      </c>
      <c r="K3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23" s="1" t="str">
        <f>IF(Table2[[#This Row],[discount_percentage]]&gt;=50%,"yes","no")</f>
        <v>no</v>
      </c>
      <c r="M323">
        <v>4.0999999999999996</v>
      </c>
      <c r="N323" s="4">
        <v>693</v>
      </c>
      <c r="O323" s="4">
        <f>Table2[[#This Row],[rating]]+(Table2[[#This Row],[rating_count]]/1000)</f>
        <v>4.7929999999999993</v>
      </c>
      <c r="P323" t="s">
        <v>14236</v>
      </c>
      <c r="Q323" t="s">
        <v>12093</v>
      </c>
      <c r="R323" t="s">
        <v>12094</v>
      </c>
      <c r="S323" t="s">
        <v>12095</v>
      </c>
      <c r="T323" t="s">
        <v>12096</v>
      </c>
      <c r="U323" t="s">
        <v>12097</v>
      </c>
      <c r="V323" t="s">
        <v>12098</v>
      </c>
      <c r="W323" t="s">
        <v>12099</v>
      </c>
    </row>
    <row r="324" spans="1:23" hidden="1">
      <c r="A324" t="s">
        <v>11856</v>
      </c>
      <c r="B324" t="s">
        <v>15472</v>
      </c>
      <c r="C324" t="s">
        <v>16605</v>
      </c>
      <c r="D324" t="str">
        <f>CONCATENATE(Table2[[#This Row],[Product Name Summarized]]&amp; "…")</f>
        <v>Singer Aroma 1.8…</v>
      </c>
      <c r="E324" t="s">
        <v>15586</v>
      </c>
      <c r="F324">
        <v>949</v>
      </c>
      <c r="G324" t="str">
        <f>IF(Table2[[#This Row],[discounted_price]]&lt;200,"&lt;₹200",IF(Table2[[#This Row],[discounted_price]]&lt;=500, "₹200-₹500","&gt;₹500"))</f>
        <v>&gt;₹500</v>
      </c>
      <c r="H324" s="2">
        <v>2385</v>
      </c>
      <c r="I324" s="2">
        <f>Table2[[#This Row],[discounted_price]]*Table2[[#This Row],[actual_price]]</f>
        <v>2263365</v>
      </c>
      <c r="J324" s="1">
        <v>0.6</v>
      </c>
      <c r="K3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24" s="1" t="str">
        <f>IF(Table2[[#This Row],[discount_percentage]]&gt;=50%,"yes","no")</f>
        <v>yes</v>
      </c>
      <c r="M324">
        <v>4.0999999999999996</v>
      </c>
      <c r="N324" s="4">
        <v>2311</v>
      </c>
      <c r="O324" s="4">
        <f>Table2[[#This Row],[rating]]+(Table2[[#This Row],[rating_count]]/1000)</f>
        <v>6.4109999999999996</v>
      </c>
      <c r="P324" t="s">
        <v>14213</v>
      </c>
      <c r="Q324" t="s">
        <v>11859</v>
      </c>
      <c r="R324" t="s">
        <v>11860</v>
      </c>
      <c r="S324" t="s">
        <v>11861</v>
      </c>
      <c r="T324" t="s">
        <v>11862</v>
      </c>
      <c r="U324" t="s">
        <v>11863</v>
      </c>
      <c r="V324" t="s">
        <v>11864</v>
      </c>
      <c r="W324" t="s">
        <v>11865</v>
      </c>
    </row>
    <row r="325" spans="1:23" hidden="1">
      <c r="A325" t="s">
        <v>12813</v>
      </c>
      <c r="B325" t="s">
        <v>15562</v>
      </c>
      <c r="C325" t="s">
        <v>16696</v>
      </c>
      <c r="D325" t="str">
        <f>CONCATENATE(Table2[[#This Row],[Product Name Summarized]]&amp; "…")</f>
        <v>Eureka Forbes Euroclean…</v>
      </c>
      <c r="E325" t="s">
        <v>15586</v>
      </c>
      <c r="F325">
        <v>253</v>
      </c>
      <c r="G325" t="str">
        <f>IF(Table2[[#This Row],[discounted_price]]&lt;200,"&lt;₹200",IF(Table2[[#This Row],[discounted_price]]&lt;=500, "₹200-₹500","&gt;₹500"))</f>
        <v>₹200-₹500</v>
      </c>
      <c r="H325">
        <v>500</v>
      </c>
      <c r="I325" s="2">
        <f>Table2[[#This Row],[discounted_price]]*Table2[[#This Row],[actual_price]]</f>
        <v>126500</v>
      </c>
      <c r="J325" s="1">
        <v>0.49</v>
      </c>
      <c r="K3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25" s="1" t="str">
        <f>IF(Table2[[#This Row],[discount_percentage]]&gt;=50%,"yes","no")</f>
        <v>no</v>
      </c>
      <c r="M325">
        <v>4.3</v>
      </c>
      <c r="N325" s="4">
        <v>2664</v>
      </c>
      <c r="O325" s="4">
        <f>Table2[[#This Row],[rating]]+(Table2[[#This Row],[rating_count]]/1000)</f>
        <v>6.9640000000000004</v>
      </c>
      <c r="P325" t="s">
        <v>14306</v>
      </c>
      <c r="Q325" t="s">
        <v>12817</v>
      </c>
      <c r="R325" t="s">
        <v>12818</v>
      </c>
      <c r="S325" t="s">
        <v>12819</v>
      </c>
      <c r="T325" t="s">
        <v>12820</v>
      </c>
      <c r="U325" t="s">
        <v>12821</v>
      </c>
      <c r="V325" t="s">
        <v>12822</v>
      </c>
      <c r="W325" t="s">
        <v>12823</v>
      </c>
    </row>
    <row r="326" spans="1:23" hidden="1">
      <c r="A326" t="s">
        <v>12492</v>
      </c>
      <c r="B326" t="s">
        <v>15532</v>
      </c>
      <c r="C326" t="s">
        <v>16667</v>
      </c>
      <c r="D326" t="str">
        <f>CONCATENATE(Table2[[#This Row],[Product Name Summarized]]&amp; "…")</f>
        <v>V-Guard Zenora Ro+Uf+Mb…</v>
      </c>
      <c r="E326" t="s">
        <v>15586</v>
      </c>
      <c r="F326" s="2">
        <v>8699</v>
      </c>
      <c r="G326" s="2" t="str">
        <f>IF(Table2[[#This Row],[discounted_price]]&lt;200,"&lt;₹200",IF(Table2[[#This Row],[discounted_price]]&lt;=500, "₹200-₹500","&gt;₹500"))</f>
        <v>&gt;₹500</v>
      </c>
      <c r="H326" s="2">
        <v>13049</v>
      </c>
      <c r="I326" s="2">
        <f>Table2[[#This Row],[discounted_price]]*Table2[[#This Row],[actual_price]]</f>
        <v>113513251</v>
      </c>
      <c r="J326" s="1">
        <v>0.33</v>
      </c>
      <c r="K3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26" s="1" t="str">
        <f>IF(Table2[[#This Row],[discount_percentage]]&gt;=50%,"yes","no")</f>
        <v>no</v>
      </c>
      <c r="M326">
        <v>4.3</v>
      </c>
      <c r="N326" s="4">
        <v>5891</v>
      </c>
      <c r="O326" s="4">
        <f>Table2[[#This Row],[rating]]+(Table2[[#This Row],[rating_count]]/1000)</f>
        <v>10.190999999999999</v>
      </c>
      <c r="P326" t="s">
        <v>14275</v>
      </c>
      <c r="Q326" t="s">
        <v>12495</v>
      </c>
      <c r="R326" t="s">
        <v>12496</v>
      </c>
      <c r="S326" t="s">
        <v>12497</v>
      </c>
      <c r="T326" t="s">
        <v>12498</v>
      </c>
      <c r="U326" t="s">
        <v>12499</v>
      </c>
      <c r="V326" t="s">
        <v>12500</v>
      </c>
      <c r="W326" t="s">
        <v>12501</v>
      </c>
    </row>
    <row r="327" spans="1:23" hidden="1">
      <c r="A327" t="s">
        <v>10285</v>
      </c>
      <c r="B327" t="s">
        <v>15333</v>
      </c>
      <c r="C327" t="s">
        <v>16461</v>
      </c>
      <c r="D327" t="str">
        <f>CONCATENATE(Table2[[#This Row],[Product Name Summarized]]&amp; "…")</f>
        <v>Wonderchef Nutri-Blend Complete…</v>
      </c>
      <c r="E327" t="s">
        <v>15586</v>
      </c>
      <c r="F327" s="2">
        <v>3299</v>
      </c>
      <c r="G327" s="2" t="str">
        <f>IF(Table2[[#This Row],[discounted_price]]&lt;200,"&lt;₹200",IF(Table2[[#This Row],[discounted_price]]&lt;=500, "₹200-₹500","&gt;₹500"))</f>
        <v>&gt;₹500</v>
      </c>
      <c r="H327" s="2">
        <v>6500</v>
      </c>
      <c r="I327" s="2">
        <f>Table2[[#This Row],[discounted_price]]*Table2[[#This Row],[actual_price]]</f>
        <v>21443500</v>
      </c>
      <c r="J327" s="1">
        <v>0.49</v>
      </c>
      <c r="K3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27" s="1" t="str">
        <f>IF(Table2[[#This Row],[discount_percentage]]&gt;=50%,"yes","no")</f>
        <v>no</v>
      </c>
      <c r="M327">
        <v>3.7</v>
      </c>
      <c r="N327" s="4">
        <v>11217</v>
      </c>
      <c r="O327" s="4">
        <f>Table2[[#This Row],[rating]]+(Table2[[#This Row],[rating_count]]/1000)</f>
        <v>14.917000000000002</v>
      </c>
      <c r="P327" t="s">
        <v>14066</v>
      </c>
      <c r="Q327" t="s">
        <v>10288</v>
      </c>
      <c r="R327" t="s">
        <v>10289</v>
      </c>
      <c r="S327" t="s">
        <v>10290</v>
      </c>
      <c r="T327" t="s">
        <v>10291</v>
      </c>
      <c r="U327" t="s">
        <v>10292</v>
      </c>
      <c r="V327" t="s">
        <v>10293</v>
      </c>
      <c r="W327" t="s">
        <v>10294</v>
      </c>
    </row>
    <row r="328" spans="1:23" hidden="1">
      <c r="A328" t="s">
        <v>10092</v>
      </c>
      <c r="B328" t="s">
        <v>10093</v>
      </c>
      <c r="C328" t="s">
        <v>16442</v>
      </c>
      <c r="D328" t="str">
        <f>CONCATENATE(Table2[[#This Row],[Product Name Summarized]]&amp; "…")</f>
        <v>Tata Swach Bulb…</v>
      </c>
      <c r="E328" t="s">
        <v>15586</v>
      </c>
      <c r="F328">
        <v>698</v>
      </c>
      <c r="G328" t="str">
        <f>IF(Table2[[#This Row],[discounted_price]]&lt;200,"&lt;₹200",IF(Table2[[#This Row],[discounted_price]]&lt;=500, "₹200-₹500","&gt;₹500"))</f>
        <v>&gt;₹500</v>
      </c>
      <c r="H328">
        <v>699</v>
      </c>
      <c r="I328" s="2">
        <f>Table2[[#This Row],[discounted_price]]*Table2[[#This Row],[actual_price]]</f>
        <v>487902</v>
      </c>
      <c r="J328" s="1">
        <v>0</v>
      </c>
      <c r="K3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328" s="1" t="str">
        <f>IF(Table2[[#This Row],[discount_percentage]]&gt;=50%,"yes","no")</f>
        <v>no</v>
      </c>
      <c r="M328">
        <v>4.2</v>
      </c>
      <c r="N328" s="4">
        <v>3160</v>
      </c>
      <c r="O328" s="4">
        <f>Table2[[#This Row],[rating]]+(Table2[[#This Row],[rating_count]]/1000)</f>
        <v>7.36</v>
      </c>
      <c r="P328" t="s">
        <v>14048</v>
      </c>
      <c r="Q328" t="s">
        <v>10096</v>
      </c>
      <c r="R328" t="s">
        <v>10097</v>
      </c>
      <c r="S328" t="s">
        <v>10098</v>
      </c>
      <c r="T328" t="s">
        <v>10099</v>
      </c>
      <c r="U328" t="s">
        <v>10100</v>
      </c>
      <c r="V328" t="s">
        <v>10101</v>
      </c>
      <c r="W328" t="s">
        <v>10102</v>
      </c>
    </row>
    <row r="329" spans="1:23">
      <c r="A329" t="s">
        <v>11978</v>
      </c>
      <c r="B329" t="s">
        <v>15483</v>
      </c>
      <c r="C329" t="s">
        <v>16617</v>
      </c>
      <c r="D329" t="str">
        <f>CONCATENATE(Table2[[#This Row],[Product Name Summarized]]&amp; "…")</f>
        <v>Nexoms Instant Heating…</v>
      </c>
      <c r="E329" t="s">
        <v>15586</v>
      </c>
      <c r="F329" s="2">
        <v>2699</v>
      </c>
      <c r="G329" s="2" t="str">
        <f>IF(Table2[[#This Row],[discounted_price]]&lt;200,"&lt;₹200",IF(Table2[[#This Row],[discounted_price]]&lt;=500, "₹200-₹500","&gt;₹500"))</f>
        <v>&gt;₹500</v>
      </c>
      <c r="H329" s="2">
        <v>3799</v>
      </c>
      <c r="I329" s="2">
        <f>Table2[[#This Row],[discounted_price]]*Table2[[#This Row],[actual_price]]</f>
        <v>10253501</v>
      </c>
      <c r="J329" s="1">
        <v>0.28999999999999998</v>
      </c>
      <c r="K3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329" s="1" t="str">
        <f>IF(Table2[[#This Row],[discount_percentage]]&gt;=50%,"yes","no")</f>
        <v>no</v>
      </c>
      <c r="M329">
        <v>4</v>
      </c>
      <c r="N329" s="4">
        <v>727</v>
      </c>
      <c r="O329" s="4">
        <f>Table2[[#This Row],[rating]]+(Table2[[#This Row],[rating_count]]/1000)</f>
        <v>4.7270000000000003</v>
      </c>
      <c r="P329" t="s">
        <v>14225</v>
      </c>
      <c r="Q329" t="s">
        <v>11981</v>
      </c>
      <c r="R329" t="s">
        <v>11982</v>
      </c>
      <c r="S329" t="s">
        <v>11983</v>
      </c>
      <c r="T329" t="s">
        <v>11984</v>
      </c>
      <c r="U329" t="s">
        <v>11985</v>
      </c>
      <c r="V329" t="s">
        <v>11986</v>
      </c>
      <c r="W329" t="s">
        <v>11987</v>
      </c>
    </row>
    <row r="330" spans="1:23" hidden="1">
      <c r="A330" t="s">
        <v>6731</v>
      </c>
      <c r="B330" t="s">
        <v>15015</v>
      </c>
      <c r="C330" t="s">
        <v>16148</v>
      </c>
      <c r="D330" t="str">
        <f>CONCATENATE(Table2[[#This Row],[Product Name Summarized]]&amp; "…")</f>
        <v>Crucial Bx500 240Gb…</v>
      </c>
      <c r="E330" t="s">
        <v>15582</v>
      </c>
      <c r="F330" s="2">
        <v>1815</v>
      </c>
      <c r="G330" s="2" t="str">
        <f>IF(Table2[[#This Row],[discounted_price]]&lt;200,"&lt;₹200",IF(Table2[[#This Row],[discounted_price]]&lt;=500, "₹200-₹500","&gt;₹500"))</f>
        <v>&gt;₹500</v>
      </c>
      <c r="H330" s="2">
        <v>3100</v>
      </c>
      <c r="I330" s="2">
        <f>Table2[[#This Row],[discounted_price]]*Table2[[#This Row],[actual_price]]</f>
        <v>5626500</v>
      </c>
      <c r="J330" s="1">
        <v>0.41</v>
      </c>
      <c r="K3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30" s="1" t="str">
        <f>IF(Table2[[#This Row],[discount_percentage]]&gt;=50%,"yes","no")</f>
        <v>no</v>
      </c>
      <c r="M330">
        <v>4.5</v>
      </c>
      <c r="N330" s="4">
        <v>92925</v>
      </c>
      <c r="O330" s="4">
        <f>Table2[[#This Row],[rating]]+(Table2[[#This Row],[rating_count]]/1000)</f>
        <v>97.424999999999997</v>
      </c>
      <c r="P330" t="s">
        <v>13726</v>
      </c>
      <c r="Q330" t="s">
        <v>6735</v>
      </c>
      <c r="R330" t="s">
        <v>6736</v>
      </c>
      <c r="S330" t="s">
        <v>6737</v>
      </c>
      <c r="T330" t="s">
        <v>6738</v>
      </c>
      <c r="U330" t="s">
        <v>6739</v>
      </c>
      <c r="V330" t="s">
        <v>6740</v>
      </c>
      <c r="W330" t="s">
        <v>6741</v>
      </c>
    </row>
    <row r="331" spans="1:23" hidden="1">
      <c r="A331" t="s">
        <v>7649</v>
      </c>
      <c r="B331" t="s">
        <v>15099</v>
      </c>
      <c r="C331" t="s">
        <v>16225</v>
      </c>
      <c r="D331" t="str">
        <f>CONCATENATE(Table2[[#This Row],[Product Name Summarized]]&amp; "…")</f>
        <v>Zebronics Zeb-100Hb 4…</v>
      </c>
      <c r="E331" t="s">
        <v>15582</v>
      </c>
      <c r="F331">
        <v>330</v>
      </c>
      <c r="G331" t="str">
        <f>IF(Table2[[#This Row],[discounted_price]]&lt;200,"&lt;₹200",IF(Table2[[#This Row],[discounted_price]]&lt;=500, "₹200-₹500","&gt;₹500"))</f>
        <v>₹200-₹500</v>
      </c>
      <c r="H331">
        <v>499</v>
      </c>
      <c r="I331" s="2">
        <f>Table2[[#This Row],[discounted_price]]*Table2[[#This Row],[actual_price]]</f>
        <v>164670</v>
      </c>
      <c r="J331" s="1">
        <v>0.34</v>
      </c>
      <c r="K3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31" s="1" t="str">
        <f>IF(Table2[[#This Row],[discount_percentage]]&gt;=50%,"yes","no")</f>
        <v>no</v>
      </c>
      <c r="M331">
        <v>3.7</v>
      </c>
      <c r="N331" s="4">
        <v>8566</v>
      </c>
      <c r="O331" s="4">
        <f>Table2[[#This Row],[rating]]+(Table2[[#This Row],[rating_count]]/1000)</f>
        <v>12.266000000000002</v>
      </c>
      <c r="P331" t="s">
        <v>7651</v>
      </c>
      <c r="Q331" t="s">
        <v>7652</v>
      </c>
      <c r="R331" t="s">
        <v>7653</v>
      </c>
      <c r="S331" t="s">
        <v>7654</v>
      </c>
      <c r="T331" t="s">
        <v>7655</v>
      </c>
      <c r="U331" t="s">
        <v>7656</v>
      </c>
      <c r="V331" t="s">
        <v>7657</v>
      </c>
      <c r="W331" t="s">
        <v>7658</v>
      </c>
    </row>
    <row r="332" spans="1:23" hidden="1">
      <c r="A332" t="s">
        <v>12432</v>
      </c>
      <c r="B332" t="s">
        <v>15527</v>
      </c>
      <c r="C332" t="s">
        <v>16661</v>
      </c>
      <c r="D332" t="str">
        <f>CONCATENATE(Table2[[#This Row],[Product Name Summarized]]&amp; "…")</f>
        <v>Cello Quick Boil…</v>
      </c>
      <c r="E332" t="s">
        <v>15586</v>
      </c>
      <c r="F332" s="2">
        <v>1199</v>
      </c>
      <c r="G332" s="2" t="str">
        <f>IF(Table2[[#This Row],[discounted_price]]&lt;200,"&lt;₹200",IF(Table2[[#This Row],[discounted_price]]&lt;=500, "₹200-₹500","&gt;₹500"))</f>
        <v>&gt;₹500</v>
      </c>
      <c r="H332" s="2">
        <v>1899</v>
      </c>
      <c r="I332" s="2">
        <f>Table2[[#This Row],[discounted_price]]*Table2[[#This Row],[actual_price]]</f>
        <v>2276901</v>
      </c>
      <c r="J332" s="1">
        <v>0.37</v>
      </c>
      <c r="K3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32" s="1" t="str">
        <f>IF(Table2[[#This Row],[discount_percentage]]&gt;=50%,"yes","no")</f>
        <v>no</v>
      </c>
      <c r="M332">
        <v>4.2</v>
      </c>
      <c r="N332" s="4">
        <v>3858</v>
      </c>
      <c r="O332" s="4">
        <f>Table2[[#This Row],[rating]]+(Table2[[#This Row],[rating_count]]/1000)</f>
        <v>8.0579999999999998</v>
      </c>
      <c r="P332" t="s">
        <v>14269</v>
      </c>
      <c r="Q332" t="s">
        <v>12435</v>
      </c>
      <c r="R332" t="s">
        <v>12436</v>
      </c>
      <c r="S332" t="s">
        <v>12437</v>
      </c>
      <c r="T332" t="s">
        <v>12438</v>
      </c>
      <c r="U332" t="s">
        <v>12439</v>
      </c>
      <c r="V332" t="s">
        <v>12440</v>
      </c>
      <c r="W332" t="s">
        <v>12441</v>
      </c>
    </row>
    <row r="333" spans="1:23" hidden="1">
      <c r="A333" t="s">
        <v>10041</v>
      </c>
      <c r="B333" t="s">
        <v>15310</v>
      </c>
      <c r="C333" t="s">
        <v>16437</v>
      </c>
      <c r="D333" t="str">
        <f>CONCATENATE(Table2[[#This Row],[Product Name Summarized]]&amp; "…")</f>
        <v>Kent 16026 Electric…</v>
      </c>
      <c r="E333" t="s">
        <v>15586</v>
      </c>
      <c r="F333" s="2">
        <v>1199</v>
      </c>
      <c r="G333" s="2" t="str">
        <f>IF(Table2[[#This Row],[discounted_price]]&lt;200,"&lt;₹200",IF(Table2[[#This Row],[discounted_price]]&lt;=500, "₹200-₹500","&gt;₹500"))</f>
        <v>&gt;₹500</v>
      </c>
      <c r="H333" s="2">
        <v>1950</v>
      </c>
      <c r="I333" s="2">
        <f>Table2[[#This Row],[discounted_price]]*Table2[[#This Row],[actual_price]]</f>
        <v>2338050</v>
      </c>
      <c r="J333" s="1">
        <v>0.39</v>
      </c>
      <c r="K3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33" s="1" t="str">
        <f>IF(Table2[[#This Row],[discount_percentage]]&gt;=50%,"yes","no")</f>
        <v>no</v>
      </c>
      <c r="M333">
        <v>3.9</v>
      </c>
      <c r="N333" s="4">
        <v>2832</v>
      </c>
      <c r="O333" s="4">
        <f>Table2[[#This Row],[rating]]+(Table2[[#This Row],[rating_count]]/1000)</f>
        <v>6.7319999999999993</v>
      </c>
      <c r="P333" t="s">
        <v>14043</v>
      </c>
      <c r="Q333" t="s">
        <v>10044</v>
      </c>
      <c r="R333" t="s">
        <v>10045</v>
      </c>
      <c r="S333" t="s">
        <v>10046</v>
      </c>
      <c r="T333" t="s">
        <v>10047</v>
      </c>
      <c r="U333" t="s">
        <v>10048</v>
      </c>
      <c r="V333" t="s">
        <v>10049</v>
      </c>
      <c r="W333" t="s">
        <v>10050</v>
      </c>
    </row>
    <row r="334" spans="1:23" hidden="1">
      <c r="A334" t="s">
        <v>9028</v>
      </c>
      <c r="B334" t="s">
        <v>15219</v>
      </c>
      <c r="C334" t="s">
        <v>16345</v>
      </c>
      <c r="D334" t="str">
        <f>CONCATENATE(Table2[[#This Row],[Product Name Summarized]]&amp; "…")</f>
        <v>Soflin Egg Boiler…</v>
      </c>
      <c r="E334" t="s">
        <v>15586</v>
      </c>
      <c r="F334">
        <v>379</v>
      </c>
      <c r="G334" t="str">
        <f>IF(Table2[[#This Row],[discounted_price]]&lt;200,"&lt;₹200",IF(Table2[[#This Row],[discounted_price]]&lt;=500, "₹200-₹500","&gt;₹500"))</f>
        <v>₹200-₹500</v>
      </c>
      <c r="H334">
        <v>999</v>
      </c>
      <c r="I334" s="2">
        <f>Table2[[#This Row],[discounted_price]]*Table2[[#This Row],[actual_price]]</f>
        <v>378621</v>
      </c>
      <c r="J334" s="1">
        <v>0.62</v>
      </c>
      <c r="K3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34" s="1" t="str">
        <f>IF(Table2[[#This Row],[discount_percentage]]&gt;=50%,"yes","no")</f>
        <v>yes</v>
      </c>
      <c r="M334">
        <v>4.3</v>
      </c>
      <c r="N334" s="4">
        <v>3096</v>
      </c>
      <c r="O334" s="4">
        <f>Table2[[#This Row],[rating]]+(Table2[[#This Row],[rating_count]]/1000)</f>
        <v>7.3959999999999999</v>
      </c>
      <c r="P334" t="s">
        <v>13944</v>
      </c>
      <c r="Q334" t="s">
        <v>9032</v>
      </c>
      <c r="R334" t="s">
        <v>9033</v>
      </c>
      <c r="S334" t="s">
        <v>9034</v>
      </c>
      <c r="T334" t="s">
        <v>9035</v>
      </c>
      <c r="U334" t="s">
        <v>9036</v>
      </c>
      <c r="V334" t="s">
        <v>9037</v>
      </c>
      <c r="W334" t="s">
        <v>9038</v>
      </c>
    </row>
    <row r="335" spans="1:23" hidden="1">
      <c r="A335" t="s">
        <v>4102</v>
      </c>
      <c r="B335" t="s">
        <v>14766</v>
      </c>
      <c r="C335" t="s">
        <v>15927</v>
      </c>
      <c r="D335" t="str">
        <f>CONCATENATE(Table2[[#This Row],[Product Name Summarized]]&amp; "…")</f>
        <v>Portronics Clamp X…</v>
      </c>
      <c r="E335" t="s">
        <v>15583</v>
      </c>
      <c r="F335">
        <v>599</v>
      </c>
      <c r="G335" t="str">
        <f>IF(Table2[[#This Row],[discounted_price]]&lt;200,"&lt;₹200",IF(Table2[[#This Row],[discounted_price]]&lt;=500, "₹200-₹500","&gt;₹500"))</f>
        <v>&gt;₹500</v>
      </c>
      <c r="H335">
        <v>999</v>
      </c>
      <c r="I335" s="2">
        <f>Table2[[#This Row],[discounted_price]]*Table2[[#This Row],[actual_price]]</f>
        <v>598401</v>
      </c>
      <c r="J335" s="1">
        <v>0.4</v>
      </c>
      <c r="K3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35" s="1" t="str">
        <f>IF(Table2[[#This Row],[discount_percentage]]&gt;=50%,"yes","no")</f>
        <v>no</v>
      </c>
      <c r="M335">
        <v>4</v>
      </c>
      <c r="N335" s="4">
        <v>18654</v>
      </c>
      <c r="O335" s="4">
        <f>Table2[[#This Row],[rating]]+(Table2[[#This Row],[rating_count]]/1000)</f>
        <v>22.654</v>
      </c>
      <c r="P335" t="s">
        <v>13480</v>
      </c>
      <c r="Q335" t="s">
        <v>4105</v>
      </c>
      <c r="R335" t="s">
        <v>4106</v>
      </c>
      <c r="S335" t="s">
        <v>4107</v>
      </c>
      <c r="T335" t="s">
        <v>4108</v>
      </c>
      <c r="U335" t="s">
        <v>4109</v>
      </c>
      <c r="V335" t="s">
        <v>4110</v>
      </c>
      <c r="W335" t="s">
        <v>4111</v>
      </c>
    </row>
    <row r="336" spans="1:23" hidden="1">
      <c r="A336" t="s">
        <v>3116</v>
      </c>
      <c r="B336" t="s">
        <v>14655</v>
      </c>
      <c r="C336" t="s">
        <v>15852</v>
      </c>
      <c r="D336" t="str">
        <f>CONCATENATE(Table2[[#This Row],[Product Name Summarized]]&amp; "…")</f>
        <v>Boat Bassheads 100…</v>
      </c>
      <c r="E336" t="s">
        <v>15583</v>
      </c>
      <c r="F336">
        <v>349</v>
      </c>
      <c r="G336" t="str">
        <f>IF(Table2[[#This Row],[discounted_price]]&lt;200,"&lt;₹200",IF(Table2[[#This Row],[discounted_price]]&lt;=500, "₹200-₹500","&gt;₹500"))</f>
        <v>₹200-₹500</v>
      </c>
      <c r="H336">
        <v>999</v>
      </c>
      <c r="I336" s="2">
        <f>Table2[[#This Row],[discounted_price]]*Table2[[#This Row],[actual_price]]</f>
        <v>348651</v>
      </c>
      <c r="J336" s="1">
        <v>0.65</v>
      </c>
      <c r="K3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36" s="1" t="str">
        <f>IF(Table2[[#This Row],[discount_percentage]]&gt;=50%,"yes","no")</f>
        <v>yes</v>
      </c>
      <c r="M336">
        <v>4.0999999999999996</v>
      </c>
      <c r="N336" s="4">
        <v>363713</v>
      </c>
      <c r="O336" s="4">
        <f>Table2[[#This Row],[rating]]+(Table2[[#This Row],[rating_count]]/1000)</f>
        <v>367.81300000000005</v>
      </c>
      <c r="P336" t="s">
        <v>13387</v>
      </c>
      <c r="Q336" t="s">
        <v>3119</v>
      </c>
      <c r="R336" t="s">
        <v>3120</v>
      </c>
      <c r="S336" t="s">
        <v>3121</v>
      </c>
      <c r="T336" t="s">
        <v>3122</v>
      </c>
      <c r="U336" t="s">
        <v>3123</v>
      </c>
      <c r="V336" t="s">
        <v>3124</v>
      </c>
      <c r="W336" t="s">
        <v>3125</v>
      </c>
    </row>
    <row r="337" spans="1:23" hidden="1">
      <c r="A337" t="s">
        <v>3466</v>
      </c>
      <c r="B337" t="s">
        <v>14693</v>
      </c>
      <c r="C337" t="s">
        <v>15852</v>
      </c>
      <c r="D337" t="str">
        <f>CONCATENATE(Table2[[#This Row],[Product Name Summarized]]&amp; "…")</f>
        <v>Boat Bassheads 100…</v>
      </c>
      <c r="E337" t="s">
        <v>15583</v>
      </c>
      <c r="F337">
        <v>379</v>
      </c>
      <c r="G337" t="str">
        <f>IF(Table2[[#This Row],[discounted_price]]&lt;200,"&lt;₹200",IF(Table2[[#This Row],[discounted_price]]&lt;=500, "₹200-₹500","&gt;₹500"))</f>
        <v>₹200-₹500</v>
      </c>
      <c r="H337">
        <v>999</v>
      </c>
      <c r="I337" s="2">
        <f>Table2[[#This Row],[discounted_price]]*Table2[[#This Row],[actual_price]]</f>
        <v>378621</v>
      </c>
      <c r="J337" s="1">
        <v>0.62</v>
      </c>
      <c r="K3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37" s="1" t="str">
        <f>IF(Table2[[#This Row],[discount_percentage]]&gt;=50%,"yes","no")</f>
        <v>yes</v>
      </c>
      <c r="M337">
        <v>4.0999999999999996</v>
      </c>
      <c r="N337" s="4">
        <v>363713</v>
      </c>
      <c r="O337" s="4">
        <f>Table2[[#This Row],[rating]]+(Table2[[#This Row],[rating_count]]/1000)</f>
        <v>367.81300000000005</v>
      </c>
      <c r="P337" t="s">
        <v>13419</v>
      </c>
      <c r="Q337" t="s">
        <v>3119</v>
      </c>
      <c r="R337" t="s">
        <v>3120</v>
      </c>
      <c r="S337" t="s">
        <v>3121</v>
      </c>
      <c r="T337" t="s">
        <v>3122</v>
      </c>
      <c r="U337" t="s">
        <v>3123</v>
      </c>
      <c r="V337" t="s">
        <v>3469</v>
      </c>
      <c r="W337" t="s">
        <v>3470</v>
      </c>
    </row>
    <row r="338" spans="1:23" hidden="1">
      <c r="A338" t="s">
        <v>788</v>
      </c>
      <c r="B338" t="s">
        <v>789</v>
      </c>
      <c r="C338" t="s">
        <v>15666</v>
      </c>
      <c r="D338" t="str">
        <f>CONCATENATE(Table2[[#This Row],[Product Name Summarized]]&amp; "…")</f>
        <v>Wayona Usb Type…</v>
      </c>
      <c r="E338" t="s">
        <v>15582</v>
      </c>
      <c r="F338">
        <v>325</v>
      </c>
      <c r="G338" t="str">
        <f>IF(Table2[[#This Row],[discounted_price]]&lt;200,"&lt;₹200",IF(Table2[[#This Row],[discounted_price]]&lt;=500, "₹200-₹500","&gt;₹500"))</f>
        <v>₹200-₹500</v>
      </c>
      <c r="H338" s="2">
        <v>1299</v>
      </c>
      <c r="I338" s="2">
        <f>Table2[[#This Row],[discounted_price]]*Table2[[#This Row],[actual_price]]</f>
        <v>422175</v>
      </c>
      <c r="J338" s="1">
        <v>0.75</v>
      </c>
      <c r="K3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338" s="1" t="str">
        <f>IF(Table2[[#This Row],[discount_percentage]]&gt;=50%,"yes","no")</f>
        <v>yes</v>
      </c>
      <c r="M338">
        <v>4.2</v>
      </c>
      <c r="N338" s="4">
        <v>10576</v>
      </c>
      <c r="O338" s="4">
        <f>Table2[[#This Row],[rating]]+(Table2[[#This Row],[rating_count]]/1000)</f>
        <v>14.776</v>
      </c>
      <c r="P338" t="s">
        <v>13149</v>
      </c>
      <c r="Q338" t="s">
        <v>791</v>
      </c>
      <c r="R338" t="s">
        <v>792</v>
      </c>
      <c r="S338" t="s">
        <v>793</v>
      </c>
      <c r="T338" t="s">
        <v>794</v>
      </c>
      <c r="U338" t="s">
        <v>795</v>
      </c>
      <c r="V338" t="s">
        <v>796</v>
      </c>
      <c r="W338" t="s">
        <v>797</v>
      </c>
    </row>
    <row r="339" spans="1:23" hidden="1">
      <c r="A339" t="s">
        <v>788</v>
      </c>
      <c r="B339" t="s">
        <v>789</v>
      </c>
      <c r="C339" t="s">
        <v>15666</v>
      </c>
      <c r="D339" t="str">
        <f>CONCATENATE(Table2[[#This Row],[Product Name Summarized]]&amp; "…")</f>
        <v>Wayona Usb Type…</v>
      </c>
      <c r="E339" t="s">
        <v>15582</v>
      </c>
      <c r="F339">
        <v>325</v>
      </c>
      <c r="G339" t="str">
        <f>IF(Table2[[#This Row],[discounted_price]]&lt;200,"&lt;₹200",IF(Table2[[#This Row],[discounted_price]]&lt;=500, "₹200-₹500","&gt;₹500"))</f>
        <v>₹200-₹500</v>
      </c>
      <c r="H339" s="2">
        <v>1299</v>
      </c>
      <c r="I339" s="2">
        <f>Table2[[#This Row],[discounted_price]]*Table2[[#This Row],[actual_price]]</f>
        <v>422175</v>
      </c>
      <c r="J339" s="1">
        <v>0.75</v>
      </c>
      <c r="K3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339" s="1" t="str">
        <f>IF(Table2[[#This Row],[discount_percentage]]&gt;=50%,"yes","no")</f>
        <v>yes</v>
      </c>
      <c r="M339">
        <v>4.2</v>
      </c>
      <c r="N339" s="4">
        <v>10576</v>
      </c>
      <c r="O339" s="4">
        <f>Table2[[#This Row],[rating]]+(Table2[[#This Row],[rating_count]]/1000)</f>
        <v>14.776</v>
      </c>
      <c r="P339" t="s">
        <v>13149</v>
      </c>
      <c r="Q339" t="s">
        <v>791</v>
      </c>
      <c r="R339" t="s">
        <v>792</v>
      </c>
      <c r="S339" t="s">
        <v>793</v>
      </c>
      <c r="T339" t="s">
        <v>794</v>
      </c>
      <c r="U339" t="s">
        <v>795</v>
      </c>
      <c r="V339" t="s">
        <v>8451</v>
      </c>
      <c r="W339" t="s">
        <v>8452</v>
      </c>
    </row>
    <row r="340" spans="1:23" hidden="1">
      <c r="A340" t="s">
        <v>5441</v>
      </c>
      <c r="B340" t="s">
        <v>14898</v>
      </c>
      <c r="C340" t="s">
        <v>16034</v>
      </c>
      <c r="D340" t="str">
        <f>CONCATENATE(Table2[[#This Row],[Product Name Summarized]]&amp; "…")</f>
        <v>Tp-Link Archer Ac1200…</v>
      </c>
      <c r="E340" t="s">
        <v>15582</v>
      </c>
      <c r="F340" s="2">
        <v>2499</v>
      </c>
      <c r="G340" s="2" t="str">
        <f>IF(Table2[[#This Row],[discounted_price]]&lt;200,"&lt;₹200",IF(Table2[[#This Row],[discounted_price]]&lt;=500, "₹200-₹500","&gt;₹500"))</f>
        <v>&gt;₹500</v>
      </c>
      <c r="H340" s="2">
        <v>4999</v>
      </c>
      <c r="I340" s="2">
        <f>Table2[[#This Row],[discounted_price]]*Table2[[#This Row],[actual_price]]</f>
        <v>12492501</v>
      </c>
      <c r="J340" s="1">
        <v>0.5</v>
      </c>
      <c r="K3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40" s="1" t="str">
        <f>IF(Table2[[#This Row],[discount_percentage]]&gt;=50%,"yes","no")</f>
        <v>yes</v>
      </c>
      <c r="M340">
        <v>4.4000000000000004</v>
      </c>
      <c r="N340" s="4">
        <v>35024</v>
      </c>
      <c r="O340" s="4">
        <f>Table2[[#This Row],[rating]]+(Table2[[#This Row],[rating_count]]/1000)</f>
        <v>39.423999999999999</v>
      </c>
      <c r="P340" t="s">
        <v>13607</v>
      </c>
      <c r="Q340" t="s">
        <v>5445</v>
      </c>
      <c r="R340" t="s">
        <v>5446</v>
      </c>
      <c r="S340" t="s">
        <v>5447</v>
      </c>
      <c r="T340" t="s">
        <v>5448</v>
      </c>
      <c r="U340" t="s">
        <v>5449</v>
      </c>
      <c r="V340" t="s">
        <v>5450</v>
      </c>
      <c r="W340" t="s">
        <v>5451</v>
      </c>
    </row>
    <row r="341" spans="1:23" hidden="1">
      <c r="A341" t="s">
        <v>11165</v>
      </c>
      <c r="B341" t="s">
        <v>15410</v>
      </c>
      <c r="C341" t="s">
        <v>16539</v>
      </c>
      <c r="D341" t="str">
        <f>CONCATENATE(Table2[[#This Row],[Product Name Summarized]]&amp; "…")</f>
        <v>Kent 16025 Sandwich…</v>
      </c>
      <c r="E341" t="s">
        <v>15586</v>
      </c>
      <c r="F341" s="2">
        <v>1699</v>
      </c>
      <c r="G341" s="2" t="str">
        <f>IF(Table2[[#This Row],[discounted_price]]&lt;200,"&lt;₹200",IF(Table2[[#This Row],[discounted_price]]&lt;=500, "₹200-₹500","&gt;₹500"))</f>
        <v>&gt;₹500</v>
      </c>
      <c r="H341" s="2">
        <v>1975</v>
      </c>
      <c r="I341" s="2">
        <f>Table2[[#This Row],[discounted_price]]*Table2[[#This Row],[actual_price]]</f>
        <v>3355525</v>
      </c>
      <c r="J341" s="1">
        <v>0.14000000000000001</v>
      </c>
      <c r="K3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341" s="1" t="str">
        <f>IF(Table2[[#This Row],[discount_percentage]]&gt;=50%,"yes","no")</f>
        <v>no</v>
      </c>
      <c r="M341">
        <v>4.0999999999999996</v>
      </c>
      <c r="N341" s="4">
        <v>4716</v>
      </c>
      <c r="O341" s="4">
        <f>Table2[[#This Row],[rating]]+(Table2[[#This Row],[rating_count]]/1000)</f>
        <v>8.8159999999999989</v>
      </c>
      <c r="P341" t="s">
        <v>14149</v>
      </c>
      <c r="Q341" t="s">
        <v>11168</v>
      </c>
      <c r="R341" t="s">
        <v>11169</v>
      </c>
      <c r="S341" t="s">
        <v>11170</v>
      </c>
      <c r="T341" t="s">
        <v>11171</v>
      </c>
      <c r="U341" t="s">
        <v>11172</v>
      </c>
      <c r="V341" t="s">
        <v>11173</v>
      </c>
      <c r="W341" t="s">
        <v>11174</v>
      </c>
    </row>
    <row r="342" spans="1:23" hidden="1">
      <c r="A342" t="s">
        <v>3493</v>
      </c>
      <c r="B342" t="s">
        <v>14696</v>
      </c>
      <c r="C342" t="s">
        <v>15886</v>
      </c>
      <c r="D342" t="str">
        <f>CONCATENATE(Table2[[#This Row],[Product Name Summarized]]&amp; "…")</f>
        <v>Striff Ps2_01 Multi…</v>
      </c>
      <c r="E342" t="s">
        <v>15583</v>
      </c>
      <c r="F342">
        <v>99</v>
      </c>
      <c r="G342" t="str">
        <f>IF(Table2[[#This Row],[discounted_price]]&lt;200,"&lt;₹200",IF(Table2[[#This Row],[discounted_price]]&lt;=500, "₹200-₹500","&gt;₹500"))</f>
        <v>&lt;₹200</v>
      </c>
      <c r="H342">
        <v>499</v>
      </c>
      <c r="I342" s="2">
        <f>Table2[[#This Row],[discounted_price]]*Table2[[#This Row],[actual_price]]</f>
        <v>49401</v>
      </c>
      <c r="J342" s="1">
        <v>0.8</v>
      </c>
      <c r="K3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342" s="1" t="str">
        <f>IF(Table2[[#This Row],[discount_percentage]]&gt;=50%,"yes","no")</f>
        <v>yes</v>
      </c>
      <c r="M342">
        <v>4.3</v>
      </c>
      <c r="N342" s="4">
        <v>42641</v>
      </c>
      <c r="O342" s="4">
        <f>Table2[[#This Row],[rating]]+(Table2[[#This Row],[rating_count]]/1000)</f>
        <v>46.940999999999995</v>
      </c>
      <c r="P342" t="s">
        <v>13422</v>
      </c>
      <c r="Q342" t="s">
        <v>3497</v>
      </c>
      <c r="R342" t="s">
        <v>3498</v>
      </c>
      <c r="S342" t="s">
        <v>3499</v>
      </c>
      <c r="T342" t="s">
        <v>3500</v>
      </c>
      <c r="U342" t="s">
        <v>13038</v>
      </c>
      <c r="V342" t="s">
        <v>3501</v>
      </c>
      <c r="W342" t="s">
        <v>3502</v>
      </c>
    </row>
    <row r="343" spans="1:23" hidden="1">
      <c r="A343" t="s">
        <v>8686</v>
      </c>
      <c r="B343" t="s">
        <v>15190</v>
      </c>
      <c r="C343" t="s">
        <v>16313</v>
      </c>
      <c r="D343" t="str">
        <f>CONCATENATE(Table2[[#This Row],[Product Name Summarized]]&amp; "…")</f>
        <v>Pro365 Indo Mocktails/Coffee…</v>
      </c>
      <c r="E343" t="s">
        <v>15586</v>
      </c>
      <c r="F343">
        <v>249</v>
      </c>
      <c r="G343" t="str">
        <f>IF(Table2[[#This Row],[discounted_price]]&lt;200,"&lt;₹200",IF(Table2[[#This Row],[discounted_price]]&lt;=500, "₹200-₹500","&gt;₹500"))</f>
        <v>₹200-₹500</v>
      </c>
      <c r="H343">
        <v>499</v>
      </c>
      <c r="I343" s="2">
        <f>Table2[[#This Row],[discounted_price]]*Table2[[#This Row],[actual_price]]</f>
        <v>124251</v>
      </c>
      <c r="J343" s="1">
        <v>0.5</v>
      </c>
      <c r="K3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43" s="1" t="str">
        <f>IF(Table2[[#This Row],[discount_percentage]]&gt;=50%,"yes","no")</f>
        <v>yes</v>
      </c>
      <c r="M343">
        <v>3.3</v>
      </c>
      <c r="N343" s="4">
        <v>8427</v>
      </c>
      <c r="O343" s="4">
        <f>Table2[[#This Row],[rating]]+(Table2[[#This Row],[rating_count]]/1000)</f>
        <v>11.727</v>
      </c>
      <c r="P343" t="s">
        <v>13911</v>
      </c>
      <c r="Q343" t="s">
        <v>8690</v>
      </c>
      <c r="R343" t="s">
        <v>8691</v>
      </c>
      <c r="S343" t="s">
        <v>8692</v>
      </c>
      <c r="T343" t="s">
        <v>8693</v>
      </c>
      <c r="U343" t="s">
        <v>8694</v>
      </c>
      <c r="V343" t="s">
        <v>8695</v>
      </c>
      <c r="W343" t="s">
        <v>8696</v>
      </c>
    </row>
    <row r="344" spans="1:23" hidden="1">
      <c r="A344" t="s">
        <v>4765</v>
      </c>
      <c r="B344" t="s">
        <v>14837</v>
      </c>
      <c r="C344" t="s">
        <v>15977</v>
      </c>
      <c r="D344" t="str">
        <f>CONCATENATE(Table2[[#This Row],[Product Name Summarized]]&amp; "…")</f>
        <v>Striff Wall Mount…</v>
      </c>
      <c r="E344" t="s">
        <v>15583</v>
      </c>
      <c r="F344">
        <v>89</v>
      </c>
      <c r="G344" t="str">
        <f>IF(Table2[[#This Row],[discounted_price]]&lt;200,"&lt;₹200",IF(Table2[[#This Row],[discounted_price]]&lt;=500, "₹200-₹500","&gt;₹500"))</f>
        <v>&lt;₹200</v>
      </c>
      <c r="H344">
        <v>499</v>
      </c>
      <c r="I344" s="2">
        <f>Table2[[#This Row],[discounted_price]]*Table2[[#This Row],[actual_price]]</f>
        <v>44411</v>
      </c>
      <c r="J344" s="1">
        <v>0.82</v>
      </c>
      <c r="K3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344" s="1" t="str">
        <f>IF(Table2[[#This Row],[discount_percentage]]&gt;=50%,"yes","no")</f>
        <v>yes</v>
      </c>
      <c r="M344">
        <v>4.0999999999999996</v>
      </c>
      <c r="N344" s="4">
        <v>9340</v>
      </c>
      <c r="O344" s="4">
        <f>Table2[[#This Row],[rating]]+(Table2[[#This Row],[rating_count]]/1000)</f>
        <v>13.44</v>
      </c>
      <c r="P344" t="s">
        <v>13549</v>
      </c>
      <c r="Q344" t="s">
        <v>4769</v>
      </c>
      <c r="R344" t="s">
        <v>4770</v>
      </c>
      <c r="S344" t="s">
        <v>4771</v>
      </c>
      <c r="T344" t="s">
        <v>4772</v>
      </c>
      <c r="U344" t="s">
        <v>4773</v>
      </c>
      <c r="V344" t="s">
        <v>4774</v>
      </c>
      <c r="W344" t="s">
        <v>4775</v>
      </c>
    </row>
    <row r="345" spans="1:23" hidden="1">
      <c r="A345" t="s">
        <v>11746</v>
      </c>
      <c r="B345" t="s">
        <v>15463</v>
      </c>
      <c r="C345" t="s">
        <v>16594</v>
      </c>
      <c r="D345" t="str">
        <f>CONCATENATE(Table2[[#This Row],[Product Name Summarized]]&amp; "…")</f>
        <v>Amazonbasics Cylinder Bagless…</v>
      </c>
      <c r="E345" t="s">
        <v>15586</v>
      </c>
      <c r="F345" s="2">
        <v>3799</v>
      </c>
      <c r="G345" s="2" t="str">
        <f>IF(Table2[[#This Row],[discounted_price]]&lt;200,"&lt;₹200",IF(Table2[[#This Row],[discounted_price]]&lt;=500, "₹200-₹500","&gt;₹500"))</f>
        <v>&gt;₹500</v>
      </c>
      <c r="H345" s="2">
        <v>6000</v>
      </c>
      <c r="I345" s="2">
        <f>Table2[[#This Row],[discounted_price]]*Table2[[#This Row],[actual_price]]</f>
        <v>22794000</v>
      </c>
      <c r="J345" s="1">
        <v>0.37</v>
      </c>
      <c r="K3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45" s="1" t="str">
        <f>IF(Table2[[#This Row],[discount_percentage]]&gt;=50%,"yes","no")</f>
        <v>no</v>
      </c>
      <c r="M345">
        <v>4.2</v>
      </c>
      <c r="N345" s="4">
        <v>11935</v>
      </c>
      <c r="O345" s="4">
        <f>Table2[[#This Row],[rating]]+(Table2[[#This Row],[rating_count]]/1000)</f>
        <v>16.135000000000002</v>
      </c>
      <c r="P345" t="s">
        <v>14204</v>
      </c>
      <c r="Q345" t="s">
        <v>11749</v>
      </c>
      <c r="R345" t="s">
        <v>11750</v>
      </c>
      <c r="S345" t="s">
        <v>11751</v>
      </c>
      <c r="T345" t="s">
        <v>11752</v>
      </c>
      <c r="U345" t="s">
        <v>11753</v>
      </c>
      <c r="V345" t="s">
        <v>11754</v>
      </c>
      <c r="W345" t="s">
        <v>11755</v>
      </c>
    </row>
    <row r="346" spans="1:23" hidden="1">
      <c r="A346" t="s">
        <v>9221</v>
      </c>
      <c r="B346" t="s">
        <v>15237</v>
      </c>
      <c r="C346" t="s">
        <v>16363</v>
      </c>
      <c r="D346" t="str">
        <f>CONCATENATE(Table2[[#This Row],[Product Name Summarized]]&amp; "…")</f>
        <v>Simxen Egg Boiler…</v>
      </c>
      <c r="E346" t="s">
        <v>15586</v>
      </c>
      <c r="F346">
        <v>349</v>
      </c>
      <c r="G346" t="str">
        <f>IF(Table2[[#This Row],[discounted_price]]&lt;200,"&lt;₹200",IF(Table2[[#This Row],[discounted_price]]&lt;=500, "₹200-₹500","&gt;₹500"))</f>
        <v>₹200-₹500</v>
      </c>
      <c r="H346">
        <v>999</v>
      </c>
      <c r="I346" s="2">
        <f>Table2[[#This Row],[discounted_price]]*Table2[[#This Row],[actual_price]]</f>
        <v>348651</v>
      </c>
      <c r="J346" s="1">
        <v>0.65</v>
      </c>
      <c r="K3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46" s="1" t="str">
        <f>IF(Table2[[#This Row],[discount_percentage]]&gt;=50%,"yes","no")</f>
        <v>yes</v>
      </c>
      <c r="M346">
        <v>4</v>
      </c>
      <c r="N346" s="4">
        <v>15646</v>
      </c>
      <c r="O346" s="4">
        <f>Table2[[#This Row],[rating]]+(Table2[[#This Row],[rating_count]]/1000)</f>
        <v>19.646000000000001</v>
      </c>
      <c r="P346" t="s">
        <v>13963</v>
      </c>
      <c r="Q346" t="s">
        <v>9224</v>
      </c>
      <c r="R346" t="s">
        <v>9225</v>
      </c>
      <c r="S346" t="s">
        <v>9226</v>
      </c>
      <c r="T346" t="s">
        <v>9227</v>
      </c>
      <c r="U346" t="s">
        <v>9228</v>
      </c>
      <c r="V346" t="s">
        <v>9229</v>
      </c>
      <c r="W346" t="s">
        <v>9230</v>
      </c>
    </row>
    <row r="347" spans="1:23">
      <c r="A347" t="s">
        <v>10670</v>
      </c>
      <c r="B347" t="s">
        <v>15368</v>
      </c>
      <c r="C347" t="s">
        <v>16495</v>
      </c>
      <c r="D347" t="str">
        <f>CONCATENATE(Table2[[#This Row],[Product Name Summarized]]&amp; "…")</f>
        <v>Indias¬Æ‚Ñ¢ Electro-Instant Water…</v>
      </c>
      <c r="E347" t="s">
        <v>15586</v>
      </c>
      <c r="F347">
        <v>999</v>
      </c>
      <c r="G347" t="str">
        <f>IF(Table2[[#This Row],[discounted_price]]&lt;200,"&lt;₹200",IF(Table2[[#This Row],[discounted_price]]&lt;=500, "₹200-₹500","&gt;₹500"))</f>
        <v>&gt;₹500</v>
      </c>
      <c r="H347" s="2">
        <v>2600</v>
      </c>
      <c r="I347" s="2">
        <f>Table2[[#This Row],[discounted_price]]*Table2[[#This Row],[actual_price]]</f>
        <v>2597400</v>
      </c>
      <c r="J347" s="1">
        <v>0.62</v>
      </c>
      <c r="K3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47" s="1" t="str">
        <f>IF(Table2[[#This Row],[discount_percentage]]&gt;=50%,"yes","no")</f>
        <v>yes</v>
      </c>
      <c r="M347">
        <v>3.4</v>
      </c>
      <c r="N347" s="4">
        <v>252</v>
      </c>
      <c r="O347" s="4">
        <f>Table2[[#This Row],[rating]]+(Table2[[#This Row],[rating_count]]/1000)</f>
        <v>3.6520000000000001</v>
      </c>
      <c r="P347" t="s">
        <v>14103</v>
      </c>
      <c r="Q347" t="s">
        <v>10673</v>
      </c>
      <c r="R347" t="s">
        <v>10674</v>
      </c>
      <c r="S347" t="s">
        <v>10675</v>
      </c>
      <c r="T347" t="s">
        <v>10676</v>
      </c>
      <c r="U347" t="s">
        <v>10677</v>
      </c>
      <c r="V347" t="s">
        <v>10678</v>
      </c>
      <c r="W347" t="s">
        <v>10679</v>
      </c>
    </row>
    <row r="348" spans="1:23">
      <c r="A348" t="s">
        <v>7264</v>
      </c>
      <c r="B348" t="s">
        <v>15063</v>
      </c>
      <c r="C348" t="s">
        <v>16192</v>
      </c>
      <c r="D348" t="str">
        <f>CONCATENATE(Table2[[#This Row],[Product Name Summarized]]&amp; "…")</f>
        <v>Klam Lcd Writing…</v>
      </c>
      <c r="E348" t="s">
        <v>15582</v>
      </c>
      <c r="F348">
        <v>175</v>
      </c>
      <c r="G348" t="str">
        <f>IF(Table2[[#This Row],[discounted_price]]&lt;200,"&lt;₹200",IF(Table2[[#This Row],[discounted_price]]&lt;=500, "₹200-₹500","&gt;₹500"))</f>
        <v>&lt;₹200</v>
      </c>
      <c r="H348">
        <v>499</v>
      </c>
      <c r="I348" s="2">
        <f>Table2[[#This Row],[discounted_price]]*Table2[[#This Row],[actual_price]]</f>
        <v>87325</v>
      </c>
      <c r="J348" s="1">
        <v>0.65</v>
      </c>
      <c r="K3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48" s="1" t="str">
        <f>IF(Table2[[#This Row],[discount_percentage]]&gt;=50%,"yes","no")</f>
        <v>yes</v>
      </c>
      <c r="M348">
        <v>4.0999999999999996</v>
      </c>
      <c r="N348" s="4">
        <v>21</v>
      </c>
      <c r="O348" s="4">
        <f>Table2[[#This Row],[rating]]+(Table2[[#This Row],[rating_count]]/1000)</f>
        <v>4.1209999999999996</v>
      </c>
      <c r="P348" t="s">
        <v>13776</v>
      </c>
      <c r="Q348" t="s">
        <v>7267</v>
      </c>
      <c r="R348" t="s">
        <v>7268</v>
      </c>
      <c r="S348" t="s">
        <v>7269</v>
      </c>
      <c r="T348" t="s">
        <v>7270</v>
      </c>
      <c r="U348" t="s">
        <v>7271</v>
      </c>
      <c r="V348" t="s">
        <v>7272</v>
      </c>
      <c r="W348" t="s">
        <v>7273</v>
      </c>
    </row>
    <row r="349" spans="1:23" hidden="1">
      <c r="A349" t="s">
        <v>12301</v>
      </c>
      <c r="B349" t="s">
        <v>15515</v>
      </c>
      <c r="C349" t="s">
        <v>16649</v>
      </c>
      <c r="D349" t="str">
        <f>CONCATENATE(Table2[[#This Row],[Product Name Summarized]]&amp; "…")</f>
        <v>Bulfyss Plastic Sticky…</v>
      </c>
      <c r="E349" t="s">
        <v>15586</v>
      </c>
      <c r="F349">
        <v>279</v>
      </c>
      <c r="G349" t="str">
        <f>IF(Table2[[#This Row],[discounted_price]]&lt;200,"&lt;₹200",IF(Table2[[#This Row],[discounted_price]]&lt;=500, "₹200-₹500","&gt;₹500"))</f>
        <v>₹200-₹500</v>
      </c>
      <c r="H349">
        <v>599</v>
      </c>
      <c r="I349" s="2">
        <f>Table2[[#This Row],[discounted_price]]*Table2[[#This Row],[actual_price]]</f>
        <v>167121</v>
      </c>
      <c r="J349" s="1">
        <v>0.53</v>
      </c>
      <c r="K3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49" s="1" t="str">
        <f>IF(Table2[[#This Row],[discount_percentage]]&gt;=50%,"yes","no")</f>
        <v>yes</v>
      </c>
      <c r="M349">
        <v>3.5</v>
      </c>
      <c r="N349" s="4">
        <v>1367</v>
      </c>
      <c r="O349" s="4">
        <f>Table2[[#This Row],[rating]]+(Table2[[#This Row],[rating_count]]/1000)</f>
        <v>4.867</v>
      </c>
      <c r="P349" t="s">
        <v>14256</v>
      </c>
      <c r="Q349" t="s">
        <v>12304</v>
      </c>
      <c r="R349" t="s">
        <v>12305</v>
      </c>
      <c r="S349" t="s">
        <v>12306</v>
      </c>
      <c r="T349" t="s">
        <v>12307</v>
      </c>
      <c r="U349" t="s">
        <v>12308</v>
      </c>
      <c r="V349" t="s">
        <v>12309</v>
      </c>
      <c r="W349" t="s">
        <v>12310</v>
      </c>
    </row>
    <row r="350" spans="1:23" hidden="1">
      <c r="A350" t="s">
        <v>1823</v>
      </c>
      <c r="B350" t="s">
        <v>14519</v>
      </c>
      <c r="C350" t="s">
        <v>15752</v>
      </c>
      <c r="D350" t="str">
        <f>CONCATENATE(Table2[[#This Row],[Product Name Summarized]]&amp; "…")</f>
        <v>Popio Type C…</v>
      </c>
      <c r="E350" t="s">
        <v>15582</v>
      </c>
      <c r="F350">
        <v>350</v>
      </c>
      <c r="G350" t="str">
        <f>IF(Table2[[#This Row],[discounted_price]]&lt;200,"&lt;₹200",IF(Table2[[#This Row],[discounted_price]]&lt;=500, "₹200-₹500","&gt;₹500"))</f>
        <v>₹200-₹500</v>
      </c>
      <c r="H350">
        <v>599</v>
      </c>
      <c r="I350" s="2">
        <f>Table2[[#This Row],[discounted_price]]*Table2[[#This Row],[actual_price]]</f>
        <v>209650</v>
      </c>
      <c r="J350" s="1">
        <v>0.42</v>
      </c>
      <c r="K3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50" s="1" t="str">
        <f>IF(Table2[[#This Row],[discount_percentage]]&gt;=50%,"yes","no")</f>
        <v>no</v>
      </c>
      <c r="M350">
        <v>3.9</v>
      </c>
      <c r="N350" s="4">
        <v>8314</v>
      </c>
      <c r="O350" s="4">
        <f>Table2[[#This Row],[rating]]+(Table2[[#This Row],[rating_count]]/1000)</f>
        <v>12.214</v>
      </c>
      <c r="P350" t="s">
        <v>13255</v>
      </c>
      <c r="Q350" t="s">
        <v>1826</v>
      </c>
      <c r="R350" t="s">
        <v>1827</v>
      </c>
      <c r="S350" t="s">
        <v>1828</v>
      </c>
      <c r="T350" t="s">
        <v>1829</v>
      </c>
      <c r="U350" t="s">
        <v>1830</v>
      </c>
      <c r="V350" t="s">
        <v>1831</v>
      </c>
      <c r="W350" t="s">
        <v>1832</v>
      </c>
    </row>
    <row r="351" spans="1:23" hidden="1">
      <c r="A351" t="s">
        <v>12291</v>
      </c>
      <c r="B351" t="s">
        <v>15514</v>
      </c>
      <c r="C351" t="s">
        <v>16648</v>
      </c>
      <c r="D351" t="str">
        <f>CONCATENATE(Table2[[#This Row],[Product Name Summarized]]&amp; "…")</f>
        <v>Kuber Industries Nylon…</v>
      </c>
      <c r="E351" t="s">
        <v>15586</v>
      </c>
      <c r="F351">
        <v>199</v>
      </c>
      <c r="G351" t="str">
        <f>IF(Table2[[#This Row],[discounted_price]]&lt;200,"&lt;₹200",IF(Table2[[#This Row],[discounted_price]]&lt;=500, "₹200-₹500","&gt;₹500"))</f>
        <v>&lt;₹200</v>
      </c>
      <c r="H351">
        <v>399</v>
      </c>
      <c r="I351" s="2">
        <f>Table2[[#This Row],[discounted_price]]*Table2[[#This Row],[actual_price]]</f>
        <v>79401</v>
      </c>
      <c r="J351" s="1">
        <v>0.5</v>
      </c>
      <c r="K3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51" s="1" t="str">
        <f>IF(Table2[[#This Row],[discount_percentage]]&gt;=50%,"yes","no")</f>
        <v>yes</v>
      </c>
      <c r="M351">
        <v>3.7</v>
      </c>
      <c r="N351" s="4">
        <v>7945</v>
      </c>
      <c r="O351" s="4">
        <f>Table2[[#This Row],[rating]]+(Table2[[#This Row],[rating_count]]/1000)</f>
        <v>11.645</v>
      </c>
      <c r="P351" t="s">
        <v>14255</v>
      </c>
      <c r="Q351" t="s">
        <v>12294</v>
      </c>
      <c r="R351" t="s">
        <v>12295</v>
      </c>
      <c r="S351" t="s">
        <v>12296</v>
      </c>
      <c r="T351" t="s">
        <v>12297</v>
      </c>
      <c r="U351" t="s">
        <v>12298</v>
      </c>
      <c r="V351" t="s">
        <v>12299</v>
      </c>
      <c r="W351" t="s">
        <v>12300</v>
      </c>
    </row>
    <row r="352" spans="1:23" hidden="1">
      <c r="A352" t="s">
        <v>6833</v>
      </c>
      <c r="B352" t="s">
        <v>15025</v>
      </c>
      <c r="C352" t="s">
        <v>16157</v>
      </c>
      <c r="D352" t="str">
        <f>CONCATENATE(Table2[[#This Row],[Product Name Summarized]]&amp; "…")</f>
        <v>Lenovo 400 Wireless…</v>
      </c>
      <c r="E352" t="s">
        <v>15582</v>
      </c>
      <c r="F352">
        <v>629</v>
      </c>
      <c r="G352" t="str">
        <f>IF(Table2[[#This Row],[discounted_price]]&lt;200,"&lt;₹200",IF(Table2[[#This Row],[discounted_price]]&lt;=500, "₹200-₹500","&gt;₹500"))</f>
        <v>&gt;₹500</v>
      </c>
      <c r="H352" s="2">
        <v>1390</v>
      </c>
      <c r="I352" s="2">
        <f>Table2[[#This Row],[discounted_price]]*Table2[[#This Row],[actual_price]]</f>
        <v>874310</v>
      </c>
      <c r="J352" s="1">
        <v>0.55000000000000004</v>
      </c>
      <c r="K3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52" s="1" t="str">
        <f>IF(Table2[[#This Row],[discount_percentage]]&gt;=50%,"yes","no")</f>
        <v>yes</v>
      </c>
      <c r="M352">
        <v>4.4000000000000004</v>
      </c>
      <c r="N352" s="4">
        <v>6301</v>
      </c>
      <c r="O352" s="4">
        <f>Table2[[#This Row],[rating]]+(Table2[[#This Row],[rating_count]]/1000)</f>
        <v>10.701000000000001</v>
      </c>
      <c r="P352" t="s">
        <v>13736</v>
      </c>
      <c r="Q352" t="s">
        <v>6836</v>
      </c>
      <c r="R352" t="s">
        <v>6837</v>
      </c>
      <c r="S352" t="s">
        <v>6838</v>
      </c>
      <c r="T352" t="s">
        <v>6839</v>
      </c>
      <c r="U352" t="s">
        <v>6840</v>
      </c>
      <c r="V352" t="s">
        <v>6841</v>
      </c>
      <c r="W352" t="s">
        <v>6842</v>
      </c>
    </row>
    <row r="353" spans="1:23">
      <c r="A353" t="s">
        <v>12954</v>
      </c>
      <c r="B353" t="s">
        <v>15575</v>
      </c>
      <c r="C353" t="s">
        <v>16708</v>
      </c>
      <c r="D353" t="str">
        <f>CONCATENATE(Table2[[#This Row],[Product Name Summarized]]&amp; "…")</f>
        <v>Libra Room Heater…</v>
      </c>
      <c r="E353" t="s">
        <v>15586</v>
      </c>
      <c r="F353">
        <v>949</v>
      </c>
      <c r="G353" t="str">
        <f>IF(Table2[[#This Row],[discounted_price]]&lt;200,"&lt;₹200",IF(Table2[[#This Row],[discounted_price]]&lt;=500, "₹200-₹500","&gt;₹500"))</f>
        <v>&gt;₹500</v>
      </c>
      <c r="H353" s="2">
        <v>2299</v>
      </c>
      <c r="I353" s="2">
        <f>Table2[[#This Row],[discounted_price]]*Table2[[#This Row],[actual_price]]</f>
        <v>2181751</v>
      </c>
      <c r="J353" s="1">
        <v>0.59</v>
      </c>
      <c r="K3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53" s="1" t="str">
        <f>IF(Table2[[#This Row],[discount_percentage]]&gt;=50%,"yes","no")</f>
        <v>yes</v>
      </c>
      <c r="M353">
        <v>3.6</v>
      </c>
      <c r="N353" s="4">
        <v>550</v>
      </c>
      <c r="O353" s="4">
        <f>Table2[[#This Row],[rating]]+(Table2[[#This Row],[rating_count]]/1000)</f>
        <v>4.1500000000000004</v>
      </c>
      <c r="P353" t="s">
        <v>14319</v>
      </c>
      <c r="Q353" t="s">
        <v>12957</v>
      </c>
      <c r="R353" t="s">
        <v>12958</v>
      </c>
      <c r="S353" t="s">
        <v>12959</v>
      </c>
      <c r="T353" t="s">
        <v>12960</v>
      </c>
      <c r="U353" t="s">
        <v>12961</v>
      </c>
      <c r="V353" t="s">
        <v>12962</v>
      </c>
      <c r="W353" t="s">
        <v>12963</v>
      </c>
    </row>
    <row r="354" spans="1:23" hidden="1">
      <c r="A354" t="s">
        <v>7470</v>
      </c>
      <c r="B354" t="s">
        <v>15082</v>
      </c>
      <c r="C354" t="s">
        <v>16209</v>
      </c>
      <c r="D354" t="str">
        <f>CONCATENATE(Table2[[#This Row],[Product Name Summarized]]&amp; "…")</f>
        <v>Classmate Octane Colour…</v>
      </c>
      <c r="E354" t="s">
        <v>15586</v>
      </c>
      <c r="F354">
        <v>90</v>
      </c>
      <c r="G354" t="str">
        <f>IF(Table2[[#This Row],[discounted_price]]&lt;200,"&lt;₹200",IF(Table2[[#This Row],[discounted_price]]&lt;=500, "₹200-₹500","&gt;₹500"))</f>
        <v>&lt;₹200</v>
      </c>
      <c r="H354">
        <v>100</v>
      </c>
      <c r="I354" s="2">
        <f>Table2[[#This Row],[discounted_price]]*Table2[[#This Row],[actual_price]]</f>
        <v>9000</v>
      </c>
      <c r="J354" s="1">
        <v>0.1</v>
      </c>
      <c r="K3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354" s="1" t="str">
        <f>IF(Table2[[#This Row],[discount_percentage]]&gt;=50%,"yes","no")</f>
        <v>no</v>
      </c>
      <c r="M354">
        <v>4.4000000000000004</v>
      </c>
      <c r="N354" s="4">
        <v>10718</v>
      </c>
      <c r="O354" s="4">
        <f>Table2[[#This Row],[rating]]+(Table2[[#This Row],[rating_count]]/1000)</f>
        <v>15.118</v>
      </c>
      <c r="P354" t="s">
        <v>13796</v>
      </c>
      <c r="Q354" t="s">
        <v>7474</v>
      </c>
      <c r="R354" t="s">
        <v>7475</v>
      </c>
      <c r="S354" t="s">
        <v>7476</v>
      </c>
      <c r="T354" t="s">
        <v>7477</v>
      </c>
      <c r="U354" t="s">
        <v>7478</v>
      </c>
      <c r="V354" t="s">
        <v>7479</v>
      </c>
      <c r="W354" t="s">
        <v>7480</v>
      </c>
    </row>
    <row r="355" spans="1:23" hidden="1">
      <c r="A355" t="s">
        <v>6635</v>
      </c>
      <c r="B355" t="s">
        <v>15006</v>
      </c>
      <c r="C355" t="s">
        <v>16139</v>
      </c>
      <c r="D355" t="str">
        <f>CONCATENATE(Table2[[#This Row],[Product Name Summarized]]&amp; "…")</f>
        <v>Maono Au-400 Lavalier…</v>
      </c>
      <c r="E355" t="s">
        <v>15584</v>
      </c>
      <c r="F355">
        <v>478</v>
      </c>
      <c r="G355" t="str">
        <f>IF(Table2[[#This Row],[discounted_price]]&lt;200,"&lt;₹200",IF(Table2[[#This Row],[discounted_price]]&lt;=500, "₹200-₹500","&gt;₹500"))</f>
        <v>₹200-₹500</v>
      </c>
      <c r="H355">
        <v>699</v>
      </c>
      <c r="I355" s="2">
        <f>Table2[[#This Row],[discounted_price]]*Table2[[#This Row],[actual_price]]</f>
        <v>334122</v>
      </c>
      <c r="J355" s="1">
        <v>0.32</v>
      </c>
      <c r="K3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55" s="1" t="str">
        <f>IF(Table2[[#This Row],[discount_percentage]]&gt;=50%,"yes","no")</f>
        <v>no</v>
      </c>
      <c r="M355">
        <v>3.8</v>
      </c>
      <c r="N355" s="4">
        <v>20218</v>
      </c>
      <c r="O355" s="4">
        <f>Table2[[#This Row],[rating]]+(Table2[[#This Row],[rating_count]]/1000)</f>
        <v>24.018000000000001</v>
      </c>
      <c r="P355" t="s">
        <v>13718</v>
      </c>
      <c r="Q355" t="s">
        <v>6638</v>
      </c>
      <c r="R355" t="s">
        <v>6639</v>
      </c>
      <c r="S355" t="s">
        <v>6640</v>
      </c>
      <c r="T355" t="s">
        <v>6641</v>
      </c>
      <c r="U355" t="s">
        <v>6642</v>
      </c>
      <c r="V355" t="s">
        <v>6643</v>
      </c>
      <c r="W355" t="s">
        <v>6644</v>
      </c>
    </row>
    <row r="356" spans="1:23" hidden="1">
      <c r="A356" t="s">
        <v>11144</v>
      </c>
      <c r="B356" t="s">
        <v>15408</v>
      </c>
      <c r="C356" t="s">
        <v>16537</v>
      </c>
      <c r="D356" t="str">
        <f>CONCATENATE(Table2[[#This Row],[Product Name Summarized]]&amp; "…")</f>
        <v>Crompton Amica 15-L…</v>
      </c>
      <c r="E356" t="s">
        <v>15586</v>
      </c>
      <c r="F356" s="2">
        <v>6800</v>
      </c>
      <c r="G356" s="2" t="str">
        <f>IF(Table2[[#This Row],[discounted_price]]&lt;200,"&lt;₹200",IF(Table2[[#This Row],[discounted_price]]&lt;=500, "₹200-₹500","&gt;₹500"))</f>
        <v>&gt;₹500</v>
      </c>
      <c r="H356" s="2">
        <v>11500</v>
      </c>
      <c r="I356" s="2">
        <f>Table2[[#This Row],[discounted_price]]*Table2[[#This Row],[actual_price]]</f>
        <v>78200000</v>
      </c>
      <c r="J356" s="1">
        <v>0.41</v>
      </c>
      <c r="K3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56" s="1" t="str">
        <f>IF(Table2[[#This Row],[discount_percentage]]&gt;=50%,"yes","no")</f>
        <v>no</v>
      </c>
      <c r="M356">
        <v>4.0999999999999996</v>
      </c>
      <c r="N356" s="4">
        <v>10308</v>
      </c>
      <c r="O356" s="4">
        <f>Table2[[#This Row],[rating]]+(Table2[[#This Row],[rating_count]]/1000)</f>
        <v>14.407999999999999</v>
      </c>
      <c r="P356" t="s">
        <v>14147</v>
      </c>
      <c r="Q356" t="s">
        <v>11147</v>
      </c>
      <c r="R356" t="s">
        <v>11148</v>
      </c>
      <c r="S356" t="s">
        <v>11149</v>
      </c>
      <c r="T356" t="s">
        <v>11150</v>
      </c>
      <c r="U356" t="s">
        <v>11151</v>
      </c>
      <c r="V356" t="s">
        <v>11152</v>
      </c>
      <c r="W356" t="s">
        <v>11153</v>
      </c>
    </row>
    <row r="357" spans="1:23" hidden="1">
      <c r="A357" t="s">
        <v>971</v>
      </c>
      <c r="B357" t="s">
        <v>972</v>
      </c>
      <c r="C357" t="s">
        <v>15597</v>
      </c>
      <c r="D357" t="str">
        <f>CONCATENATE(Table2[[#This Row],[Product Name Summarized]]&amp; "…")</f>
        <v>Wayona Nylon Braided…</v>
      </c>
      <c r="E357" t="s">
        <v>15582</v>
      </c>
      <c r="F357">
        <v>449</v>
      </c>
      <c r="G357" t="str">
        <f>IF(Table2[[#This Row],[discounted_price]]&lt;200,"&lt;₹200",IF(Table2[[#This Row],[discounted_price]]&lt;=500, "₹200-₹500","&gt;₹500"))</f>
        <v>₹200-₹500</v>
      </c>
      <c r="H357" s="2">
        <v>1299</v>
      </c>
      <c r="I357" s="2">
        <f>Table2[[#This Row],[discounted_price]]*Table2[[#This Row],[actual_price]]</f>
        <v>583251</v>
      </c>
      <c r="J357" s="1">
        <v>0.65</v>
      </c>
      <c r="K3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57" s="1" t="str">
        <f>IF(Table2[[#This Row],[discount_percentage]]&gt;=50%,"yes","no")</f>
        <v>yes</v>
      </c>
      <c r="M357">
        <v>4.2</v>
      </c>
      <c r="N357" s="4">
        <v>24269</v>
      </c>
      <c r="O357" s="4">
        <f>Table2[[#This Row],[rating]]+(Table2[[#This Row],[rating_count]]/1000)</f>
        <v>28.468999999999998</v>
      </c>
      <c r="P357" t="s">
        <v>13168</v>
      </c>
      <c r="Q357" t="s">
        <v>20</v>
      </c>
      <c r="R357" t="s">
        <v>21</v>
      </c>
      <c r="S357" t="s">
        <v>22</v>
      </c>
      <c r="T357" t="s">
        <v>23</v>
      </c>
      <c r="U357" t="s">
        <v>24</v>
      </c>
      <c r="V357" t="s">
        <v>25</v>
      </c>
      <c r="W357" t="s">
        <v>974</v>
      </c>
    </row>
    <row r="358" spans="1:23" hidden="1">
      <c r="A358" t="s">
        <v>823</v>
      </c>
      <c r="B358" t="s">
        <v>824</v>
      </c>
      <c r="C358" t="s">
        <v>15597</v>
      </c>
      <c r="D358" t="str">
        <f>CONCATENATE(Table2[[#This Row],[Product Name Summarized]]&amp; "…")</f>
        <v>Wayona Nylon Braided…</v>
      </c>
      <c r="E358" t="s">
        <v>15582</v>
      </c>
      <c r="F358">
        <v>649</v>
      </c>
      <c r="G358" t="str">
        <f>IF(Table2[[#This Row],[discounted_price]]&lt;200,"&lt;₹200",IF(Table2[[#This Row],[discounted_price]]&lt;=500, "₹200-₹500","&gt;₹500"))</f>
        <v>&gt;₹500</v>
      </c>
      <c r="H358" s="2">
        <v>1999</v>
      </c>
      <c r="I358" s="2">
        <f>Table2[[#This Row],[discounted_price]]*Table2[[#This Row],[actual_price]]</f>
        <v>1297351</v>
      </c>
      <c r="J358" s="1">
        <v>0.68</v>
      </c>
      <c r="K3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58" s="1" t="str">
        <f>IF(Table2[[#This Row],[discount_percentage]]&gt;=50%,"yes","no")</f>
        <v>yes</v>
      </c>
      <c r="M358">
        <v>4.2</v>
      </c>
      <c r="N358" s="4">
        <v>24269</v>
      </c>
      <c r="O358" s="4">
        <f>Table2[[#This Row],[rating]]+(Table2[[#This Row],[rating_count]]/1000)</f>
        <v>28.468999999999998</v>
      </c>
      <c r="P358" t="s">
        <v>13112</v>
      </c>
      <c r="Q358" t="s">
        <v>20</v>
      </c>
      <c r="R358" t="s">
        <v>21</v>
      </c>
      <c r="S358" t="s">
        <v>22</v>
      </c>
      <c r="T358" t="s">
        <v>23</v>
      </c>
      <c r="U358" t="s">
        <v>825</v>
      </c>
      <c r="V358" t="s">
        <v>826</v>
      </c>
      <c r="W358" t="s">
        <v>827</v>
      </c>
    </row>
    <row r="359" spans="1:23" hidden="1">
      <c r="A359" t="s">
        <v>1949</v>
      </c>
      <c r="B359" t="s">
        <v>1950</v>
      </c>
      <c r="C359" t="s">
        <v>15597</v>
      </c>
      <c r="D359" t="str">
        <f>CONCATENATE(Table2[[#This Row],[Product Name Summarized]]&amp; "…")</f>
        <v>Wayona Nylon Braided…</v>
      </c>
      <c r="E359" t="s">
        <v>15582</v>
      </c>
      <c r="F359">
        <v>649</v>
      </c>
      <c r="G359" t="str">
        <f>IF(Table2[[#This Row],[discounted_price]]&lt;200,"&lt;₹200",IF(Table2[[#This Row],[discounted_price]]&lt;=500, "₹200-₹500","&gt;₹500"))</f>
        <v>&gt;₹500</v>
      </c>
      <c r="H359" s="2">
        <v>1999</v>
      </c>
      <c r="I359" s="2">
        <f>Table2[[#This Row],[discounted_price]]*Table2[[#This Row],[actual_price]]</f>
        <v>1297351</v>
      </c>
      <c r="J359" s="1">
        <v>0.68</v>
      </c>
      <c r="K3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59" s="1" t="str">
        <f>IF(Table2[[#This Row],[discount_percentage]]&gt;=50%,"yes","no")</f>
        <v>yes</v>
      </c>
      <c r="M359">
        <v>4.2</v>
      </c>
      <c r="N359" s="4">
        <v>24269</v>
      </c>
      <c r="O359" s="4">
        <f>Table2[[#This Row],[rating]]+(Table2[[#This Row],[rating_count]]/1000)</f>
        <v>28.468999999999998</v>
      </c>
      <c r="P359" t="s">
        <v>13268</v>
      </c>
      <c r="Q359" t="s">
        <v>20</v>
      </c>
      <c r="R359" t="s">
        <v>21</v>
      </c>
      <c r="S359" t="s">
        <v>22</v>
      </c>
      <c r="T359" t="s">
        <v>23</v>
      </c>
      <c r="U359" t="s">
        <v>825</v>
      </c>
      <c r="V359" t="s">
        <v>1952</v>
      </c>
      <c r="W359" t="s">
        <v>1953</v>
      </c>
    </row>
    <row r="360" spans="1:23" hidden="1">
      <c r="A360" t="s">
        <v>5284</v>
      </c>
      <c r="B360" t="s">
        <v>14883</v>
      </c>
      <c r="C360" t="s">
        <v>16020</v>
      </c>
      <c r="D360" t="str">
        <f>CONCATENATE(Table2[[#This Row],[Product Name Summarized]]&amp; "…")</f>
        <v>Sandisk Ultra 128…</v>
      </c>
      <c r="E360" t="s">
        <v>15582</v>
      </c>
      <c r="F360">
        <v>889</v>
      </c>
      <c r="G360" t="str">
        <f>IF(Table2[[#This Row],[discounted_price]]&lt;200,"&lt;₹200",IF(Table2[[#This Row],[discounted_price]]&lt;=500, "₹200-₹500","&gt;₹500"))</f>
        <v>&gt;₹500</v>
      </c>
      <c r="H360" s="2">
        <v>2500</v>
      </c>
      <c r="I360" s="2">
        <f>Table2[[#This Row],[discounted_price]]*Table2[[#This Row],[actual_price]]</f>
        <v>2222500</v>
      </c>
      <c r="J360" s="1">
        <v>0.64</v>
      </c>
      <c r="K3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60" s="1" t="str">
        <f>IF(Table2[[#This Row],[discount_percentage]]&gt;=50%,"yes","no")</f>
        <v>yes</v>
      </c>
      <c r="M360">
        <v>4.3</v>
      </c>
      <c r="N360" s="4">
        <v>55747</v>
      </c>
      <c r="O360" s="4">
        <f>Table2[[#This Row],[rating]]+(Table2[[#This Row],[rating_count]]/1000)</f>
        <v>60.046999999999997</v>
      </c>
      <c r="P360" t="s">
        <v>13592</v>
      </c>
      <c r="Q360" t="s">
        <v>5287</v>
      </c>
      <c r="R360" t="s">
        <v>5288</v>
      </c>
      <c r="S360" t="s">
        <v>5289</v>
      </c>
      <c r="T360" t="s">
        <v>5290</v>
      </c>
      <c r="U360" t="s">
        <v>5291</v>
      </c>
      <c r="V360" t="s">
        <v>5292</v>
      </c>
      <c r="W360" t="s">
        <v>5293</v>
      </c>
    </row>
    <row r="361" spans="1:23" hidden="1">
      <c r="A361" t="s">
        <v>951</v>
      </c>
      <c r="B361" t="s">
        <v>14420</v>
      </c>
      <c r="C361" t="s">
        <v>15597</v>
      </c>
      <c r="D361" t="str">
        <f>CONCATENATE(Table2[[#This Row],[Product Name Summarized]]&amp; "…")</f>
        <v>Wayona Nylon Braided…</v>
      </c>
      <c r="E361" t="s">
        <v>15582</v>
      </c>
      <c r="F361">
        <v>349</v>
      </c>
      <c r="G361" t="str">
        <f>IF(Table2[[#This Row],[discounted_price]]&lt;200,"&lt;₹200",IF(Table2[[#This Row],[discounted_price]]&lt;=500, "₹200-₹500","&gt;₹500"))</f>
        <v>₹200-₹500</v>
      </c>
      <c r="H361">
        <v>999</v>
      </c>
      <c r="I361" s="2">
        <f>Table2[[#This Row],[discounted_price]]*Table2[[#This Row],[actual_price]]</f>
        <v>348651</v>
      </c>
      <c r="J361" s="1">
        <v>0.65</v>
      </c>
      <c r="K3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61" s="1" t="str">
        <f>IF(Table2[[#This Row],[discount_percentage]]&gt;=50%,"yes","no")</f>
        <v>yes</v>
      </c>
      <c r="M361">
        <v>4.2</v>
      </c>
      <c r="N361" s="4">
        <v>13120</v>
      </c>
      <c r="O361" s="4">
        <f>Table2[[#This Row],[rating]]+(Table2[[#This Row],[rating_count]]/1000)</f>
        <v>17.32</v>
      </c>
      <c r="P361" t="s">
        <v>13166</v>
      </c>
      <c r="Q361" t="s">
        <v>954</v>
      </c>
      <c r="R361" t="s">
        <v>955</v>
      </c>
      <c r="S361" t="s">
        <v>956</v>
      </c>
      <c r="T361" t="s">
        <v>957</v>
      </c>
      <c r="U361" t="s">
        <v>958</v>
      </c>
      <c r="V361" t="s">
        <v>959</v>
      </c>
      <c r="W361" t="s">
        <v>960</v>
      </c>
    </row>
    <row r="362" spans="1:23" hidden="1">
      <c r="A362" t="s">
        <v>1486</v>
      </c>
      <c r="B362" t="s">
        <v>14479</v>
      </c>
      <c r="C362" t="s">
        <v>15597</v>
      </c>
      <c r="D362" t="str">
        <f>CONCATENATE(Table2[[#This Row],[Product Name Summarized]]&amp; "…")</f>
        <v>Wayona Nylon Braided…</v>
      </c>
      <c r="E362" t="s">
        <v>15582</v>
      </c>
      <c r="F362">
        <v>399</v>
      </c>
      <c r="G362" t="str">
        <f>IF(Table2[[#This Row],[discounted_price]]&lt;200,"&lt;₹200",IF(Table2[[#This Row],[discounted_price]]&lt;=500, "₹200-₹500","&gt;₹500"))</f>
        <v>₹200-₹500</v>
      </c>
      <c r="H362" s="2">
        <v>1299</v>
      </c>
      <c r="I362" s="2">
        <f>Table2[[#This Row],[discounted_price]]*Table2[[#This Row],[actual_price]]</f>
        <v>518301</v>
      </c>
      <c r="J362" s="1">
        <v>0.69</v>
      </c>
      <c r="K3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62" s="1" t="str">
        <f>IF(Table2[[#This Row],[discount_percentage]]&gt;=50%,"yes","no")</f>
        <v>yes</v>
      </c>
      <c r="M362">
        <v>4.2</v>
      </c>
      <c r="N362" s="4">
        <v>13120</v>
      </c>
      <c r="O362" s="4">
        <f>Table2[[#This Row],[rating]]+(Table2[[#This Row],[rating_count]]/1000)</f>
        <v>17.32</v>
      </c>
      <c r="P362" t="s">
        <v>13220</v>
      </c>
      <c r="Q362" t="s">
        <v>954</v>
      </c>
      <c r="R362" t="s">
        <v>955</v>
      </c>
      <c r="S362" t="s">
        <v>956</v>
      </c>
      <c r="T362" t="s">
        <v>957</v>
      </c>
      <c r="U362" t="s">
        <v>958</v>
      </c>
      <c r="V362" t="s">
        <v>1489</v>
      </c>
      <c r="W362" t="s">
        <v>1490</v>
      </c>
    </row>
    <row r="363" spans="1:23" hidden="1">
      <c r="A363" t="s">
        <v>5304</v>
      </c>
      <c r="B363" t="s">
        <v>14885</v>
      </c>
      <c r="C363" t="s">
        <v>16022</v>
      </c>
      <c r="D363" t="str">
        <f>CONCATENATE(Table2[[#This Row],[Product Name Summarized]]&amp; "…")</f>
        <v>Dell Wm118 Wireless…</v>
      </c>
      <c r="E363" t="s">
        <v>15582</v>
      </c>
      <c r="F363">
        <v>569</v>
      </c>
      <c r="G363" t="str">
        <f>IF(Table2[[#This Row],[discounted_price]]&lt;200,"&lt;₹200",IF(Table2[[#This Row],[discounted_price]]&lt;=500, "₹200-₹500","&gt;₹500"))</f>
        <v>&gt;₹500</v>
      </c>
      <c r="H363" s="2">
        <v>1299</v>
      </c>
      <c r="I363" s="2">
        <f>Table2[[#This Row],[discounted_price]]*Table2[[#This Row],[actual_price]]</f>
        <v>739131</v>
      </c>
      <c r="J363" s="1">
        <v>0.56000000000000005</v>
      </c>
      <c r="K3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63" s="1" t="str">
        <f>IF(Table2[[#This Row],[discount_percentage]]&gt;=50%,"yes","no")</f>
        <v>yes</v>
      </c>
      <c r="M363">
        <v>4.4000000000000004</v>
      </c>
      <c r="N363" s="4">
        <v>9275</v>
      </c>
      <c r="O363" s="4">
        <f>Table2[[#This Row],[rating]]+(Table2[[#This Row],[rating_count]]/1000)</f>
        <v>13.675000000000001</v>
      </c>
      <c r="P363" t="s">
        <v>13594</v>
      </c>
      <c r="Q363" t="s">
        <v>5307</v>
      </c>
      <c r="R363" t="s">
        <v>5308</v>
      </c>
      <c r="S363" t="s">
        <v>5309</v>
      </c>
      <c r="T363" t="s">
        <v>5310</v>
      </c>
      <c r="U363" t="s">
        <v>5311</v>
      </c>
      <c r="V363" t="s">
        <v>5312</v>
      </c>
      <c r="W363" t="s">
        <v>5313</v>
      </c>
    </row>
    <row r="364" spans="1:23" hidden="1">
      <c r="A364" t="s">
        <v>4939</v>
      </c>
      <c r="B364" t="s">
        <v>14854</v>
      </c>
      <c r="C364" t="s">
        <v>15992</v>
      </c>
      <c r="D364" t="str">
        <f>CONCATENATE(Table2[[#This Row],[Product Name Summarized]]&amp; "…")</f>
        <v>Jbl C50Hi, Wired…</v>
      </c>
      <c r="E364" t="s">
        <v>15583</v>
      </c>
      <c r="F364">
        <v>499</v>
      </c>
      <c r="G364" t="str">
        <f>IF(Table2[[#This Row],[discounted_price]]&lt;200,"&lt;₹200",IF(Table2[[#This Row],[discounted_price]]&lt;=500, "₹200-₹500","&gt;₹500"))</f>
        <v>₹200-₹500</v>
      </c>
      <c r="H364">
        <v>999</v>
      </c>
      <c r="I364" s="2">
        <f>Table2[[#This Row],[discounted_price]]*Table2[[#This Row],[actual_price]]</f>
        <v>498501</v>
      </c>
      <c r="J364" s="1">
        <v>0.5</v>
      </c>
      <c r="K3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64" s="1" t="str">
        <f>IF(Table2[[#This Row],[discount_percentage]]&gt;=50%,"yes","no")</f>
        <v>yes</v>
      </c>
      <c r="M364">
        <v>3.9</v>
      </c>
      <c r="N364" s="4">
        <v>92995</v>
      </c>
      <c r="O364" s="4">
        <f>Table2[[#This Row],[rating]]+(Table2[[#This Row],[rating_count]]/1000)</f>
        <v>96.89500000000001</v>
      </c>
      <c r="P364" t="s">
        <v>13564</v>
      </c>
      <c r="Q364" t="s">
        <v>4942</v>
      </c>
      <c r="R364" t="s">
        <v>4943</v>
      </c>
      <c r="S364" t="s">
        <v>4944</v>
      </c>
      <c r="T364" t="s">
        <v>4945</v>
      </c>
      <c r="U364" t="s">
        <v>4946</v>
      </c>
      <c r="V364" t="s">
        <v>4947</v>
      </c>
      <c r="W364" t="s">
        <v>4948</v>
      </c>
    </row>
    <row r="365" spans="1:23" hidden="1">
      <c r="A365" t="s">
        <v>415</v>
      </c>
      <c r="B365" t="s">
        <v>14366</v>
      </c>
      <c r="C365" t="s">
        <v>15597</v>
      </c>
      <c r="D365" t="str">
        <f>CONCATENATE(Table2[[#This Row],[Product Name Summarized]]&amp; "…")</f>
        <v>Wayona Nylon Braided…</v>
      </c>
      <c r="E365" t="s">
        <v>15582</v>
      </c>
      <c r="F365">
        <v>399</v>
      </c>
      <c r="G365" t="str">
        <f>IF(Table2[[#This Row],[discounted_price]]&lt;200,"&lt;₹200",IF(Table2[[#This Row],[discounted_price]]&lt;=500, "₹200-₹500","&gt;₹500"))</f>
        <v>₹200-₹500</v>
      </c>
      <c r="H365" s="2">
        <v>1099</v>
      </c>
      <c r="I365" s="2">
        <f>Table2[[#This Row],[discounted_price]]*Table2[[#This Row],[actual_price]]</f>
        <v>438501</v>
      </c>
      <c r="J365" s="1">
        <v>0.64</v>
      </c>
      <c r="K3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65" s="1" t="str">
        <f>IF(Table2[[#This Row],[discount_percentage]]&gt;=50%,"yes","no")</f>
        <v>yes</v>
      </c>
      <c r="M365">
        <v>4.2</v>
      </c>
      <c r="N365" s="4">
        <v>24269</v>
      </c>
      <c r="O365" s="4">
        <f>Table2[[#This Row],[rating]]+(Table2[[#This Row],[rating_count]]/1000)</f>
        <v>28.468999999999998</v>
      </c>
      <c r="P365" t="s">
        <v>13112</v>
      </c>
      <c r="Q365" t="s">
        <v>20</v>
      </c>
      <c r="R365" t="s">
        <v>21</v>
      </c>
      <c r="S365" t="s">
        <v>22</v>
      </c>
      <c r="T365" t="s">
        <v>23</v>
      </c>
      <c r="U365" t="s">
        <v>24</v>
      </c>
      <c r="V365" t="s">
        <v>418</v>
      </c>
      <c r="W365" t="s">
        <v>419</v>
      </c>
    </row>
    <row r="366" spans="1:23" hidden="1">
      <c r="A366" t="s">
        <v>16</v>
      </c>
      <c r="B366" t="s">
        <v>14326</v>
      </c>
      <c r="C366" t="s">
        <v>15597</v>
      </c>
      <c r="D366" t="str">
        <f>CONCATENATE(Table2[[#This Row],[Product Name Summarized]]&amp; "…")</f>
        <v>Wayona Nylon Braided…</v>
      </c>
      <c r="E366" t="s">
        <v>15582</v>
      </c>
      <c r="F366">
        <v>399</v>
      </c>
      <c r="G366" t="str">
        <f>IF(Table2[[#This Row],[discounted_price]]&lt;200,"&lt;₹200",IF(Table2[[#This Row],[discounted_price]]&lt;=500, "₹200-₹500","&gt;₹500"))</f>
        <v>₹200-₹500</v>
      </c>
      <c r="H366" s="2">
        <v>1099</v>
      </c>
      <c r="I366" s="2">
        <f>Table2[[#This Row],[discounted_price]]*Table2[[#This Row],[actual_price]]</f>
        <v>438501</v>
      </c>
      <c r="J366" s="1">
        <v>0.64</v>
      </c>
      <c r="K3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66" s="1" t="str">
        <f>IF(Table2[[#This Row],[discount_percentage]]&gt;=50%,"yes","no")</f>
        <v>yes</v>
      </c>
      <c r="M366">
        <v>4.2</v>
      </c>
      <c r="N366" s="4">
        <v>24270</v>
      </c>
      <c r="O366" s="4">
        <f>Table2[[#This Row],[rating]]+(Table2[[#This Row],[rating_count]]/1000)</f>
        <v>28.47</v>
      </c>
      <c r="P366" t="s">
        <v>13075</v>
      </c>
      <c r="Q366" t="s">
        <v>20</v>
      </c>
      <c r="R366" t="s">
        <v>21</v>
      </c>
      <c r="S366" t="s">
        <v>22</v>
      </c>
      <c r="T366" t="s">
        <v>23</v>
      </c>
      <c r="U366" t="s">
        <v>825</v>
      </c>
      <c r="V366" t="s">
        <v>3248</v>
      </c>
      <c r="W366" t="s">
        <v>3249</v>
      </c>
    </row>
    <row r="367" spans="1:23" hidden="1">
      <c r="A367" t="s">
        <v>16</v>
      </c>
      <c r="B367" t="s">
        <v>14326</v>
      </c>
      <c r="C367" t="s">
        <v>15597</v>
      </c>
      <c r="D367" t="str">
        <f>CONCATENATE(Table2[[#This Row],[Product Name Summarized]]&amp; "…")</f>
        <v>Wayona Nylon Braided…</v>
      </c>
      <c r="E367" t="s">
        <v>15582</v>
      </c>
      <c r="F367">
        <v>399</v>
      </c>
      <c r="G367" t="str">
        <f>IF(Table2[[#This Row],[discounted_price]]&lt;200,"&lt;₹200",IF(Table2[[#This Row],[discounted_price]]&lt;=500, "₹200-₹500","&gt;₹500"))</f>
        <v>₹200-₹500</v>
      </c>
      <c r="H367" s="2">
        <v>1099</v>
      </c>
      <c r="I367" s="2">
        <f>Table2[[#This Row],[discounted_price]]*Table2[[#This Row],[actual_price]]</f>
        <v>438501</v>
      </c>
      <c r="J367" s="1">
        <v>0.64</v>
      </c>
      <c r="K3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67" s="1" t="str">
        <f>IF(Table2[[#This Row],[discount_percentage]]&gt;=50%,"yes","no")</f>
        <v>yes</v>
      </c>
      <c r="M367">
        <v>4.2</v>
      </c>
      <c r="N367" s="4">
        <v>24269</v>
      </c>
      <c r="O367" s="4">
        <f>Table2[[#This Row],[rating]]+(Table2[[#This Row],[rating_count]]/1000)</f>
        <v>28.468999999999998</v>
      </c>
      <c r="P367" t="s">
        <v>13075</v>
      </c>
      <c r="Q367" t="s">
        <v>20</v>
      </c>
      <c r="R367" t="s">
        <v>21</v>
      </c>
      <c r="S367" t="s">
        <v>22</v>
      </c>
      <c r="T367" t="s">
        <v>23</v>
      </c>
      <c r="U367" t="s">
        <v>24</v>
      </c>
      <c r="V367" t="s">
        <v>25</v>
      </c>
      <c r="W367" t="s">
        <v>26</v>
      </c>
    </row>
    <row r="368" spans="1:23" hidden="1">
      <c r="A368" t="s">
        <v>16</v>
      </c>
      <c r="B368" t="s">
        <v>14326</v>
      </c>
      <c r="C368" t="s">
        <v>15597</v>
      </c>
      <c r="D368" t="str">
        <f>CONCATENATE(Table2[[#This Row],[Product Name Summarized]]&amp; "…")</f>
        <v>Wayona Nylon Braided…</v>
      </c>
      <c r="E368" t="s">
        <v>15582</v>
      </c>
      <c r="F368">
        <v>399</v>
      </c>
      <c r="G368" t="str">
        <f>IF(Table2[[#This Row],[discounted_price]]&lt;200,"&lt;₹200",IF(Table2[[#This Row],[discounted_price]]&lt;=500, "₹200-₹500","&gt;₹500"))</f>
        <v>₹200-₹500</v>
      </c>
      <c r="H368" s="2">
        <v>1099</v>
      </c>
      <c r="I368" s="2">
        <f>Table2[[#This Row],[discounted_price]]*Table2[[#This Row],[actual_price]]</f>
        <v>438501</v>
      </c>
      <c r="J368" s="1">
        <v>0.64</v>
      </c>
      <c r="K3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68" s="1" t="str">
        <f>IF(Table2[[#This Row],[discount_percentage]]&gt;=50%,"yes","no")</f>
        <v>yes</v>
      </c>
      <c r="M368">
        <v>4.2</v>
      </c>
      <c r="N368" s="4">
        <v>24269</v>
      </c>
      <c r="O368" s="4">
        <f>Table2[[#This Row],[rating]]+(Table2[[#This Row],[rating_count]]/1000)</f>
        <v>28.468999999999998</v>
      </c>
      <c r="P368" t="s">
        <v>13075</v>
      </c>
      <c r="Q368" t="s">
        <v>20</v>
      </c>
      <c r="R368" t="s">
        <v>21</v>
      </c>
      <c r="S368" t="s">
        <v>22</v>
      </c>
      <c r="T368" t="s">
        <v>23</v>
      </c>
      <c r="U368" t="s">
        <v>759</v>
      </c>
      <c r="V368" t="s">
        <v>5043</v>
      </c>
      <c r="W368" t="s">
        <v>5044</v>
      </c>
    </row>
    <row r="369" spans="1:23" hidden="1">
      <c r="A369" t="s">
        <v>12372</v>
      </c>
      <c r="B369" t="s">
        <v>12373</v>
      </c>
      <c r="C369" t="s">
        <v>16655</v>
      </c>
      <c r="D369" t="str">
        <f>CONCATENATE(Table2[[#This Row],[Product Name Summarized]]&amp; "…")</f>
        <v>Borosil Prime Grill…</v>
      </c>
      <c r="E369" t="s">
        <v>15586</v>
      </c>
      <c r="F369" s="2">
        <v>1928</v>
      </c>
      <c r="G369" s="2" t="str">
        <f>IF(Table2[[#This Row],[discounted_price]]&lt;200,"&lt;₹200",IF(Table2[[#This Row],[discounted_price]]&lt;=500, "₹200-₹500","&gt;₹500"))</f>
        <v>&gt;₹500</v>
      </c>
      <c r="H369" s="2">
        <v>2590</v>
      </c>
      <c r="I369" s="2">
        <f>Table2[[#This Row],[discounted_price]]*Table2[[#This Row],[actual_price]]</f>
        <v>4993520</v>
      </c>
      <c r="J369" s="1">
        <v>0.26</v>
      </c>
      <c r="K3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369" s="1" t="str">
        <f>IF(Table2[[#This Row],[discount_percentage]]&gt;=50%,"yes","no")</f>
        <v>no</v>
      </c>
      <c r="M369">
        <v>4</v>
      </c>
      <c r="N369" s="4">
        <v>2377</v>
      </c>
      <c r="O369" s="4">
        <f>Table2[[#This Row],[rating]]+(Table2[[#This Row],[rating_count]]/1000)</f>
        <v>6.3769999999999998</v>
      </c>
      <c r="P369" t="s">
        <v>14263</v>
      </c>
      <c r="Q369" t="s">
        <v>12375</v>
      </c>
      <c r="R369" t="s">
        <v>12376</v>
      </c>
      <c r="S369" t="s">
        <v>12377</v>
      </c>
      <c r="T369" t="s">
        <v>12378</v>
      </c>
      <c r="U369" t="s">
        <v>12379</v>
      </c>
      <c r="V369" t="s">
        <v>12380</v>
      </c>
      <c r="W369" t="s">
        <v>12381</v>
      </c>
    </row>
    <row r="370" spans="1:23">
      <c r="A370" t="s">
        <v>12904</v>
      </c>
      <c r="B370" t="s">
        <v>12905</v>
      </c>
      <c r="C370" t="s">
        <v>16705</v>
      </c>
      <c r="D370" t="str">
        <f>CONCATENATE(Table2[[#This Row],[Product Name Summarized]]&amp; "…")</f>
        <v>Usha Hc 812…</v>
      </c>
      <c r="E370" t="s">
        <v>15586</v>
      </c>
      <c r="F370" s="2">
        <v>2320</v>
      </c>
      <c r="G370" s="2" t="str">
        <f>IF(Table2[[#This Row],[discounted_price]]&lt;200,"&lt;₹200",IF(Table2[[#This Row],[discounted_price]]&lt;=500, "₹200-₹500","&gt;₹500"))</f>
        <v>&gt;₹500</v>
      </c>
      <c r="H370" s="2">
        <v>3290</v>
      </c>
      <c r="I370" s="2">
        <f>Table2[[#This Row],[discounted_price]]*Table2[[#This Row],[actual_price]]</f>
        <v>7632800</v>
      </c>
      <c r="J370" s="1">
        <v>0.28999999999999998</v>
      </c>
      <c r="K3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370" s="1" t="str">
        <f>IF(Table2[[#This Row],[discount_percentage]]&gt;=50%,"yes","no")</f>
        <v>no</v>
      </c>
      <c r="M370">
        <v>3.8</v>
      </c>
      <c r="N370" s="4">
        <v>195</v>
      </c>
      <c r="O370" s="4">
        <f>Table2[[#This Row],[rating]]+(Table2[[#This Row],[rating_count]]/1000)</f>
        <v>3.9949999999999997</v>
      </c>
      <c r="P370" t="s">
        <v>14314</v>
      </c>
      <c r="Q370" t="s">
        <v>12907</v>
      </c>
      <c r="R370" t="s">
        <v>12908</v>
      </c>
      <c r="S370" t="s">
        <v>12909</v>
      </c>
      <c r="T370" t="s">
        <v>12910</v>
      </c>
      <c r="U370" t="s">
        <v>12911</v>
      </c>
      <c r="V370" t="s">
        <v>12912</v>
      </c>
      <c r="W370" t="s">
        <v>12913</v>
      </c>
    </row>
    <row r="371" spans="1:23" hidden="1">
      <c r="A371" t="s">
        <v>11756</v>
      </c>
      <c r="B371" t="s">
        <v>15464</v>
      </c>
      <c r="C371" t="s">
        <v>16595</v>
      </c>
      <c r="D371" t="str">
        <f>CONCATENATE(Table2[[#This Row],[Product Name Summarized]]&amp; "…")</f>
        <v>Crompton Ihl 251…</v>
      </c>
      <c r="E371" t="s">
        <v>15586</v>
      </c>
      <c r="F371">
        <v>640</v>
      </c>
      <c r="G371" t="str">
        <f>IF(Table2[[#This Row],[discounted_price]]&lt;200,"&lt;₹200",IF(Table2[[#This Row],[discounted_price]]&lt;=500, "₹200-₹500","&gt;₹500"))</f>
        <v>&gt;₹500</v>
      </c>
      <c r="H371" s="2">
        <v>1020</v>
      </c>
      <c r="I371" s="2">
        <f>Table2[[#This Row],[discounted_price]]*Table2[[#This Row],[actual_price]]</f>
        <v>652800</v>
      </c>
      <c r="J371" s="1">
        <v>0.37</v>
      </c>
      <c r="K3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71" s="1" t="str">
        <f>IF(Table2[[#This Row],[discount_percentage]]&gt;=50%,"yes","no")</f>
        <v>no</v>
      </c>
      <c r="M371">
        <v>4.0999999999999996</v>
      </c>
      <c r="N371" s="4">
        <v>5059</v>
      </c>
      <c r="O371" s="4">
        <f>Table2[[#This Row],[rating]]+(Table2[[#This Row],[rating_count]]/1000)</f>
        <v>9.1589999999999989</v>
      </c>
      <c r="P371" t="s">
        <v>14205</v>
      </c>
      <c r="Q371" t="s">
        <v>11759</v>
      </c>
      <c r="R371" t="s">
        <v>11760</v>
      </c>
      <c r="S371" t="s">
        <v>11761</v>
      </c>
      <c r="T371" t="s">
        <v>11762</v>
      </c>
      <c r="U371" t="s">
        <v>11763</v>
      </c>
      <c r="V371" t="s">
        <v>11764</v>
      </c>
      <c r="W371" t="s">
        <v>11765</v>
      </c>
    </row>
    <row r="372" spans="1:23" hidden="1">
      <c r="A372" t="s">
        <v>5056</v>
      </c>
      <c r="B372" t="s">
        <v>14864</v>
      </c>
      <c r="C372" t="s">
        <v>16002</v>
      </c>
      <c r="D372" t="str">
        <f>CONCATENATE(Table2[[#This Row],[Product Name Summarized]]&amp; "…")</f>
        <v>Classmate Octane Neon-…</v>
      </c>
      <c r="E372" t="s">
        <v>15585</v>
      </c>
      <c r="F372">
        <v>50</v>
      </c>
      <c r="G372" t="str">
        <f>IF(Table2[[#This Row],[discounted_price]]&lt;200,"&lt;₹200",IF(Table2[[#This Row],[discounted_price]]&lt;=500, "₹200-₹500","&gt;₹500"))</f>
        <v>&lt;₹200</v>
      </c>
      <c r="H372">
        <v>50</v>
      </c>
      <c r="I372" s="2">
        <f>Table2[[#This Row],[discounted_price]]*Table2[[#This Row],[actual_price]]</f>
        <v>2500</v>
      </c>
      <c r="J372" s="1">
        <v>0</v>
      </c>
      <c r="K3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372" s="1" t="str">
        <f>IF(Table2[[#This Row],[discount_percentage]]&gt;=50%,"yes","no")</f>
        <v>no</v>
      </c>
      <c r="M372">
        <v>4.3</v>
      </c>
      <c r="N372" s="4">
        <v>5792</v>
      </c>
      <c r="O372" s="4">
        <f>Table2[[#This Row],[rating]]+(Table2[[#This Row],[rating_count]]/1000)</f>
        <v>10.091999999999999</v>
      </c>
      <c r="P372" t="s">
        <v>13573</v>
      </c>
      <c r="Q372" t="s">
        <v>5060</v>
      </c>
      <c r="R372" t="s">
        <v>5061</v>
      </c>
      <c r="S372" t="s">
        <v>5062</v>
      </c>
      <c r="T372" t="s">
        <v>5063</v>
      </c>
      <c r="U372" t="s">
        <v>5064</v>
      </c>
      <c r="V372" t="s">
        <v>5065</v>
      </c>
      <c r="W372" t="s">
        <v>5066</v>
      </c>
    </row>
    <row r="373" spans="1:23" hidden="1">
      <c r="A373" t="s">
        <v>10750</v>
      </c>
      <c r="B373" t="s">
        <v>15374</v>
      </c>
      <c r="C373" t="s">
        <v>16503</v>
      </c>
      <c r="D373" t="str">
        <f>CONCATENATE(Table2[[#This Row],[Product Name Summarized]]&amp; "…")</f>
        <v>Brayden Chopro, Electric…</v>
      </c>
      <c r="E373" t="s">
        <v>15586</v>
      </c>
      <c r="F373" s="2">
        <v>1599</v>
      </c>
      <c r="G373" s="2" t="str">
        <f>IF(Table2[[#This Row],[discounted_price]]&lt;200,"&lt;₹200",IF(Table2[[#This Row],[discounted_price]]&lt;=500, "₹200-₹500","&gt;₹500"))</f>
        <v>&gt;₹500</v>
      </c>
      <c r="H373" s="2">
        <v>1999</v>
      </c>
      <c r="I373" s="2">
        <f>Table2[[#This Row],[discounted_price]]*Table2[[#This Row],[actual_price]]</f>
        <v>3196401</v>
      </c>
      <c r="J373" s="1">
        <v>0.2</v>
      </c>
      <c r="K3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373" s="1" t="str">
        <f>IF(Table2[[#This Row],[discount_percentage]]&gt;=50%,"yes","no")</f>
        <v>no</v>
      </c>
      <c r="M373">
        <v>4.4000000000000004</v>
      </c>
      <c r="N373" s="4">
        <v>1558</v>
      </c>
      <c r="O373" s="4">
        <f>Table2[[#This Row],[rating]]+(Table2[[#This Row],[rating_count]]/1000)</f>
        <v>5.9580000000000002</v>
      </c>
      <c r="P373" t="s">
        <v>14111</v>
      </c>
      <c r="Q373" t="s">
        <v>10753</v>
      </c>
      <c r="R373" t="s">
        <v>10754</v>
      </c>
      <c r="S373" t="s">
        <v>10755</v>
      </c>
      <c r="T373" t="s">
        <v>10756</v>
      </c>
      <c r="U373" t="s">
        <v>10757</v>
      </c>
      <c r="V373" t="s">
        <v>10758</v>
      </c>
      <c r="W373" t="s">
        <v>10759</v>
      </c>
    </row>
    <row r="374" spans="1:23" hidden="1">
      <c r="A374" t="s">
        <v>8251</v>
      </c>
      <c r="B374" t="s">
        <v>15153</v>
      </c>
      <c r="C374" t="s">
        <v>16277</v>
      </c>
      <c r="D374" t="str">
        <f>CONCATENATE(Table2[[#This Row],[Product Name Summarized]]&amp; "…")</f>
        <v>Foxin Ftc 12A…</v>
      </c>
      <c r="E374" t="s">
        <v>15582</v>
      </c>
      <c r="F374">
        <v>598</v>
      </c>
      <c r="G374" t="str">
        <f>IF(Table2[[#This Row],[discounted_price]]&lt;200,"&lt;₹200",IF(Table2[[#This Row],[discounted_price]]&lt;=500, "₹200-₹500","&gt;₹500"))</f>
        <v>&gt;₹500</v>
      </c>
      <c r="H374" s="2">
        <v>1150</v>
      </c>
      <c r="I374" s="2">
        <f>Table2[[#This Row],[discounted_price]]*Table2[[#This Row],[actual_price]]</f>
        <v>687700</v>
      </c>
      <c r="J374" s="1">
        <v>0.48</v>
      </c>
      <c r="K3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74" s="1" t="str">
        <f>IF(Table2[[#This Row],[discount_percentage]]&gt;=50%,"yes","no")</f>
        <v>no</v>
      </c>
      <c r="M374">
        <v>4.0999999999999996</v>
      </c>
      <c r="N374" s="4">
        <v>2535</v>
      </c>
      <c r="O374" s="4">
        <f>Table2[[#This Row],[rating]]+(Table2[[#This Row],[rating_count]]/1000)</f>
        <v>6.6349999999999998</v>
      </c>
      <c r="P374" t="s">
        <v>13871</v>
      </c>
      <c r="Q374" t="s">
        <v>8255</v>
      </c>
      <c r="R374" t="s">
        <v>8256</v>
      </c>
      <c r="S374" t="s">
        <v>8257</v>
      </c>
      <c r="T374" t="s">
        <v>8258</v>
      </c>
      <c r="U374" t="s">
        <v>8259</v>
      </c>
      <c r="V374" t="s">
        <v>8260</v>
      </c>
      <c r="W374" t="s">
        <v>8261</v>
      </c>
    </row>
    <row r="375" spans="1:23" hidden="1">
      <c r="A375" t="s">
        <v>5861</v>
      </c>
      <c r="B375" t="s">
        <v>14934</v>
      </c>
      <c r="C375" t="s">
        <v>16070</v>
      </c>
      <c r="D375" t="str">
        <f>CONCATENATE(Table2[[#This Row],[Product Name Summarized]]&amp; "…")</f>
        <v>Zebronics Wired Keyboard…</v>
      </c>
      <c r="E375" t="s">
        <v>15582</v>
      </c>
      <c r="F375">
        <v>448</v>
      </c>
      <c r="G375" t="str">
        <f>IF(Table2[[#This Row],[discounted_price]]&lt;200,"&lt;₹200",IF(Table2[[#This Row],[discounted_price]]&lt;=500, "₹200-₹500","&gt;₹500"))</f>
        <v>₹200-₹500</v>
      </c>
      <c r="H375">
        <v>699</v>
      </c>
      <c r="I375" s="2">
        <f>Table2[[#This Row],[discounted_price]]*Table2[[#This Row],[actual_price]]</f>
        <v>313152</v>
      </c>
      <c r="J375" s="1">
        <v>0.36</v>
      </c>
      <c r="K3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75" s="1" t="str">
        <f>IF(Table2[[#This Row],[discount_percentage]]&gt;=50%,"yes","no")</f>
        <v>no</v>
      </c>
      <c r="M375">
        <v>3.9</v>
      </c>
      <c r="N375" s="4">
        <v>17348</v>
      </c>
      <c r="O375" s="4">
        <f>Table2[[#This Row],[rating]]+(Table2[[#This Row],[rating_count]]/1000)</f>
        <v>21.247999999999998</v>
      </c>
      <c r="P375" t="s">
        <v>13645</v>
      </c>
      <c r="Q375" t="s">
        <v>5864</v>
      </c>
      <c r="R375" t="s">
        <v>5865</v>
      </c>
      <c r="S375" t="s">
        <v>5866</v>
      </c>
      <c r="T375" t="s">
        <v>5867</v>
      </c>
      <c r="U375" t="s">
        <v>5868</v>
      </c>
      <c r="V375" t="s">
        <v>5869</v>
      </c>
      <c r="W375" t="s">
        <v>5870</v>
      </c>
    </row>
    <row r="376" spans="1:23" hidden="1">
      <c r="A376" t="s">
        <v>420</v>
      </c>
      <c r="B376" t="s">
        <v>14367</v>
      </c>
      <c r="C376" t="s">
        <v>15634</v>
      </c>
      <c r="D376" t="str">
        <f>CONCATENATE(Table2[[#This Row],[Product Name Summarized]]&amp; "…")</f>
        <v>Tp-Link Nano Ac600…</v>
      </c>
      <c r="E376" t="s">
        <v>15582</v>
      </c>
      <c r="F376">
        <v>999</v>
      </c>
      <c r="G376" t="str">
        <f>IF(Table2[[#This Row],[discounted_price]]&lt;200,"&lt;₹200",IF(Table2[[#This Row],[discounted_price]]&lt;=500, "₹200-₹500","&gt;₹500"))</f>
        <v>&gt;₹500</v>
      </c>
      <c r="H376" s="2">
        <v>1599</v>
      </c>
      <c r="I376" s="2">
        <f>Table2[[#This Row],[discounted_price]]*Table2[[#This Row],[actual_price]]</f>
        <v>1597401</v>
      </c>
      <c r="J376" s="1">
        <v>0.38</v>
      </c>
      <c r="K3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76" s="1" t="str">
        <f>IF(Table2[[#This Row],[discount_percentage]]&gt;=50%,"yes","no")</f>
        <v>no</v>
      </c>
      <c r="M376">
        <v>4.3</v>
      </c>
      <c r="N376" s="4">
        <v>12093</v>
      </c>
      <c r="O376" s="4">
        <f>Table2[[#This Row],[rating]]+(Table2[[#This Row],[rating_count]]/1000)</f>
        <v>16.393000000000001</v>
      </c>
      <c r="P376" t="s">
        <v>13113</v>
      </c>
      <c r="Q376" t="s">
        <v>423</v>
      </c>
      <c r="R376" t="s">
        <v>424</v>
      </c>
      <c r="S376" t="s">
        <v>425</v>
      </c>
      <c r="T376" t="s">
        <v>426</v>
      </c>
      <c r="U376" t="s">
        <v>427</v>
      </c>
      <c r="V376" t="s">
        <v>428</v>
      </c>
      <c r="W376" t="s">
        <v>429</v>
      </c>
    </row>
    <row r="377" spans="1:23" hidden="1">
      <c r="A377" t="s">
        <v>420</v>
      </c>
      <c r="B377" t="s">
        <v>14367</v>
      </c>
      <c r="C377" t="s">
        <v>15634</v>
      </c>
      <c r="D377" t="str">
        <f>CONCATENATE(Table2[[#This Row],[Product Name Summarized]]&amp; "…")</f>
        <v>Tp-Link Nano Ac600…</v>
      </c>
      <c r="E377" t="s">
        <v>15582</v>
      </c>
      <c r="F377">
        <v>999</v>
      </c>
      <c r="G377" t="str">
        <f>IF(Table2[[#This Row],[discounted_price]]&lt;200,"&lt;₹200",IF(Table2[[#This Row],[discounted_price]]&lt;=500, "₹200-₹500","&gt;₹500"))</f>
        <v>&gt;₹500</v>
      </c>
      <c r="H377" s="2">
        <v>1599</v>
      </c>
      <c r="I377" s="2">
        <f>Table2[[#This Row],[discounted_price]]*Table2[[#This Row],[actual_price]]</f>
        <v>1597401</v>
      </c>
      <c r="J377" s="1">
        <v>0.38</v>
      </c>
      <c r="K3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77" s="1" t="str">
        <f>IF(Table2[[#This Row],[discount_percentage]]&gt;=50%,"yes","no")</f>
        <v>no</v>
      </c>
      <c r="M377">
        <v>4.3</v>
      </c>
      <c r="N377" s="4">
        <v>12093</v>
      </c>
      <c r="O377" s="4">
        <f>Table2[[#This Row],[rating]]+(Table2[[#This Row],[rating_count]]/1000)</f>
        <v>16.393000000000001</v>
      </c>
      <c r="P377" t="s">
        <v>13113</v>
      </c>
      <c r="Q377" t="s">
        <v>423</v>
      </c>
      <c r="R377" t="s">
        <v>424</v>
      </c>
      <c r="S377" t="s">
        <v>425</v>
      </c>
      <c r="T377" t="s">
        <v>426</v>
      </c>
      <c r="U377" t="s">
        <v>427</v>
      </c>
      <c r="V377" t="s">
        <v>7252</v>
      </c>
      <c r="W377" t="s">
        <v>7253</v>
      </c>
    </row>
    <row r="378" spans="1:23" hidden="1">
      <c r="A378" t="s">
        <v>1433</v>
      </c>
      <c r="B378" t="s">
        <v>14473</v>
      </c>
      <c r="C378" t="s">
        <v>15723</v>
      </c>
      <c r="D378" t="str">
        <f>CONCATENATE(Table2[[#This Row],[Product Name Summarized]]&amp; "…")</f>
        <v>Amazonbasics Digital Optical…</v>
      </c>
      <c r="E378" t="s">
        <v>15583</v>
      </c>
      <c r="F378" s="2">
        <v>1089</v>
      </c>
      <c r="G378" s="2" t="str">
        <f>IF(Table2[[#This Row],[discounted_price]]&lt;200,"&lt;₹200",IF(Table2[[#This Row],[discounted_price]]&lt;=500, "₹200-₹500","&gt;₹500"))</f>
        <v>&gt;₹500</v>
      </c>
      <c r="H378" s="2">
        <v>1600</v>
      </c>
      <c r="I378" s="2">
        <f>Table2[[#This Row],[discounted_price]]*Table2[[#This Row],[actual_price]]</f>
        <v>1742400</v>
      </c>
      <c r="J378" s="1">
        <v>0.32</v>
      </c>
      <c r="K3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78" s="1" t="str">
        <f>IF(Table2[[#This Row],[discount_percentage]]&gt;=50%,"yes","no")</f>
        <v>no</v>
      </c>
      <c r="M378">
        <v>4</v>
      </c>
      <c r="N378" s="4">
        <v>3565</v>
      </c>
      <c r="O378" s="4">
        <f>Table2[[#This Row],[rating]]+(Table2[[#This Row],[rating_count]]/1000)</f>
        <v>7.5649999999999995</v>
      </c>
      <c r="P378" t="s">
        <v>13215</v>
      </c>
      <c r="Q378" t="s">
        <v>1436</v>
      </c>
      <c r="R378" t="s">
        <v>1437</v>
      </c>
      <c r="S378" t="s">
        <v>1438</v>
      </c>
      <c r="T378" t="s">
        <v>1439</v>
      </c>
      <c r="U378" t="s">
        <v>1440</v>
      </c>
      <c r="V378" t="s">
        <v>1441</v>
      </c>
      <c r="W378" t="s">
        <v>1442</v>
      </c>
    </row>
    <row r="379" spans="1:23" hidden="1">
      <c r="A379" t="s">
        <v>127</v>
      </c>
      <c r="B379" t="s">
        <v>14338</v>
      </c>
      <c r="C379" t="s">
        <v>15607</v>
      </c>
      <c r="D379" t="str">
        <f>CONCATENATE(Table2[[#This Row],[Product Name Summarized]]&amp; "…")</f>
        <v>Amazonbasics Flexible Premium…</v>
      </c>
      <c r="E379" t="s">
        <v>15583</v>
      </c>
      <c r="F379">
        <v>219</v>
      </c>
      <c r="G379" t="str">
        <f>IF(Table2[[#This Row],[discounted_price]]&lt;200,"&lt;₹200",IF(Table2[[#This Row],[discounted_price]]&lt;=500, "₹200-₹500","&gt;₹500"))</f>
        <v>₹200-₹500</v>
      </c>
      <c r="H379">
        <v>700</v>
      </c>
      <c r="I379" s="2">
        <f>Table2[[#This Row],[discounted_price]]*Table2[[#This Row],[actual_price]]</f>
        <v>153300</v>
      </c>
      <c r="J379" s="1">
        <v>0.69</v>
      </c>
      <c r="K3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79" s="1" t="str">
        <f>IF(Table2[[#This Row],[discount_percentage]]&gt;=50%,"yes","no")</f>
        <v>yes</v>
      </c>
      <c r="M379">
        <v>4.4000000000000004</v>
      </c>
      <c r="N379" s="4">
        <v>426973</v>
      </c>
      <c r="O379" s="4">
        <f>Table2[[#This Row],[rating]]+(Table2[[#This Row],[rating_count]]/1000)</f>
        <v>431.37299999999999</v>
      </c>
      <c r="P379" t="s">
        <v>13087</v>
      </c>
      <c r="Q379" t="s">
        <v>131</v>
      </c>
      <c r="R379" t="s">
        <v>132</v>
      </c>
      <c r="S379" t="s">
        <v>133</v>
      </c>
      <c r="T379" t="s">
        <v>134</v>
      </c>
      <c r="U379" t="s">
        <v>135</v>
      </c>
      <c r="V379" t="s">
        <v>136</v>
      </c>
      <c r="W379" t="s">
        <v>137</v>
      </c>
    </row>
    <row r="380" spans="1:23" hidden="1">
      <c r="A380" t="s">
        <v>127</v>
      </c>
      <c r="B380" t="s">
        <v>14338</v>
      </c>
      <c r="C380" t="s">
        <v>15607</v>
      </c>
      <c r="D380" t="str">
        <f>CONCATENATE(Table2[[#This Row],[Product Name Summarized]]&amp; "…")</f>
        <v>Amazonbasics Flexible Premium…</v>
      </c>
      <c r="E380" t="s">
        <v>15583</v>
      </c>
      <c r="F380">
        <v>219</v>
      </c>
      <c r="G380" t="str">
        <f>IF(Table2[[#This Row],[discounted_price]]&lt;200,"&lt;₹200",IF(Table2[[#This Row],[discounted_price]]&lt;=500, "₹200-₹500","&gt;₹500"))</f>
        <v>₹200-₹500</v>
      </c>
      <c r="H380">
        <v>700</v>
      </c>
      <c r="I380" s="2">
        <f>Table2[[#This Row],[discounted_price]]*Table2[[#This Row],[actual_price]]</f>
        <v>153300</v>
      </c>
      <c r="J380" s="1">
        <v>0.69</v>
      </c>
      <c r="K3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80" s="1" t="str">
        <f>IF(Table2[[#This Row],[discount_percentage]]&gt;=50%,"yes","no")</f>
        <v>yes</v>
      </c>
      <c r="M380">
        <v>4.4000000000000004</v>
      </c>
      <c r="N380" s="4">
        <v>426972</v>
      </c>
      <c r="O380" s="4">
        <f>Table2[[#This Row],[rating]]+(Table2[[#This Row],[rating_count]]/1000)</f>
        <v>431.37199999999996</v>
      </c>
      <c r="P380" t="s">
        <v>13087</v>
      </c>
      <c r="Q380" t="s">
        <v>131</v>
      </c>
      <c r="R380" t="s">
        <v>132</v>
      </c>
      <c r="S380" t="s">
        <v>133</v>
      </c>
      <c r="T380" t="s">
        <v>134</v>
      </c>
      <c r="U380" t="s">
        <v>135</v>
      </c>
      <c r="V380" t="s">
        <v>136</v>
      </c>
      <c r="W380" t="s">
        <v>5620</v>
      </c>
    </row>
    <row r="381" spans="1:23" hidden="1">
      <c r="A381" t="s">
        <v>5078</v>
      </c>
      <c r="B381" t="s">
        <v>14866</v>
      </c>
      <c r="C381" t="s">
        <v>16004</v>
      </c>
      <c r="D381" t="str">
        <f>CONCATENATE(Table2[[#This Row],[Product Name Summarized]]&amp; "…")</f>
        <v>Boat Bassheads 152…</v>
      </c>
      <c r="E381" t="s">
        <v>15583</v>
      </c>
      <c r="F381">
        <v>449</v>
      </c>
      <c r="G381" t="str">
        <f>IF(Table2[[#This Row],[discounted_price]]&lt;200,"&lt;₹200",IF(Table2[[#This Row],[discounted_price]]&lt;=500, "₹200-₹500","&gt;₹500"))</f>
        <v>₹200-₹500</v>
      </c>
      <c r="H381" s="2">
        <v>1290</v>
      </c>
      <c r="I381" s="2">
        <f>Table2[[#This Row],[discounted_price]]*Table2[[#This Row],[actual_price]]</f>
        <v>579210</v>
      </c>
      <c r="J381" s="1">
        <v>0.65</v>
      </c>
      <c r="K3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81" s="1" t="str">
        <f>IF(Table2[[#This Row],[discount_percentage]]&gt;=50%,"yes","no")</f>
        <v>yes</v>
      </c>
      <c r="M381">
        <v>4.0999999999999996</v>
      </c>
      <c r="N381" s="4">
        <v>91770</v>
      </c>
      <c r="O381" s="4">
        <f>Table2[[#This Row],[rating]]+(Table2[[#This Row],[rating_count]]/1000)</f>
        <v>95.86999999999999</v>
      </c>
      <c r="P381" t="s">
        <v>13575</v>
      </c>
      <c r="Q381" t="s">
        <v>5081</v>
      </c>
      <c r="R381" t="s">
        <v>5082</v>
      </c>
      <c r="S381" t="s">
        <v>5083</v>
      </c>
      <c r="T381" t="s">
        <v>5084</v>
      </c>
      <c r="U381" t="s">
        <v>5085</v>
      </c>
      <c r="V381" t="s">
        <v>5086</v>
      </c>
      <c r="W381" t="s">
        <v>5087</v>
      </c>
    </row>
    <row r="382" spans="1:23" hidden="1">
      <c r="A382" t="s">
        <v>8132</v>
      </c>
      <c r="B382" t="s">
        <v>15142</v>
      </c>
      <c r="C382" t="s">
        <v>16267</v>
      </c>
      <c r="D382" t="str">
        <f>CONCATENATE(Table2[[#This Row],[Product Name Summarized]]&amp; "…")</f>
        <v>Artis Ar-45W-Mg2 45…</v>
      </c>
      <c r="E382" t="s">
        <v>15582</v>
      </c>
      <c r="F382" s="2">
        <v>1699</v>
      </c>
      <c r="G382" s="2" t="str">
        <f>IF(Table2[[#This Row],[discounted_price]]&lt;200,"&lt;₹200",IF(Table2[[#This Row],[discounted_price]]&lt;=500, "₹200-₹500","&gt;₹500"))</f>
        <v>&gt;₹500</v>
      </c>
      <c r="H382" s="2">
        <v>3499</v>
      </c>
      <c r="I382" s="2">
        <f>Table2[[#This Row],[discounted_price]]*Table2[[#This Row],[actual_price]]</f>
        <v>5944801</v>
      </c>
      <c r="J382" s="1">
        <v>0.51</v>
      </c>
      <c r="K3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82" s="1" t="str">
        <f>IF(Table2[[#This Row],[discount_percentage]]&gt;=50%,"yes","no")</f>
        <v>yes</v>
      </c>
      <c r="M382">
        <v>3.6</v>
      </c>
      <c r="N382" s="4">
        <v>7689</v>
      </c>
      <c r="O382" s="4">
        <f>Table2[[#This Row],[rating]]+(Table2[[#This Row],[rating_count]]/1000)</f>
        <v>11.289</v>
      </c>
      <c r="P382" t="s">
        <v>13860</v>
      </c>
      <c r="Q382" t="s">
        <v>8135</v>
      </c>
      <c r="R382" t="s">
        <v>8136</v>
      </c>
      <c r="S382" t="s">
        <v>8137</v>
      </c>
      <c r="T382" t="s">
        <v>8138</v>
      </c>
      <c r="U382" t="s">
        <v>8139</v>
      </c>
      <c r="V382" t="s">
        <v>8140</v>
      </c>
      <c r="W382" t="s">
        <v>8141</v>
      </c>
    </row>
    <row r="383" spans="1:23" hidden="1">
      <c r="A383" t="s">
        <v>6792</v>
      </c>
      <c r="B383" t="s">
        <v>15021</v>
      </c>
      <c r="C383" t="s">
        <v>16154</v>
      </c>
      <c r="D383" t="str">
        <f>CONCATENATE(Table2[[#This Row],[Product Name Summarized]]&amp; "…")</f>
        <v>Zebronics Zeb-Fame 5Watts…</v>
      </c>
      <c r="E383" t="s">
        <v>15583</v>
      </c>
      <c r="F383">
        <v>499</v>
      </c>
      <c r="G383" t="str">
        <f>IF(Table2[[#This Row],[discounted_price]]&lt;200,"&lt;₹200",IF(Table2[[#This Row],[discounted_price]]&lt;=500, "₹200-₹500","&gt;₹500"))</f>
        <v>₹200-₹500</v>
      </c>
      <c r="H383">
        <v>799</v>
      </c>
      <c r="I383" s="2">
        <f>Table2[[#This Row],[discounted_price]]*Table2[[#This Row],[actual_price]]</f>
        <v>398701</v>
      </c>
      <c r="J383" s="1">
        <v>0.38</v>
      </c>
      <c r="K3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83" s="1" t="str">
        <f>IF(Table2[[#This Row],[discount_percentage]]&gt;=50%,"yes","no")</f>
        <v>no</v>
      </c>
      <c r="M383">
        <v>3.9</v>
      </c>
      <c r="N383" s="4">
        <v>6742</v>
      </c>
      <c r="O383" s="4">
        <f>Table2[[#This Row],[rating]]+(Table2[[#This Row],[rating_count]]/1000)</f>
        <v>10.641999999999999</v>
      </c>
      <c r="P383" t="s">
        <v>13732</v>
      </c>
      <c r="Q383" t="s">
        <v>6796</v>
      </c>
      <c r="R383" t="s">
        <v>6797</v>
      </c>
      <c r="S383" t="s">
        <v>6798</v>
      </c>
      <c r="T383" t="s">
        <v>6799</v>
      </c>
      <c r="U383" t="s">
        <v>6800</v>
      </c>
      <c r="V383" t="s">
        <v>6801</v>
      </c>
      <c r="W383" t="s">
        <v>6802</v>
      </c>
    </row>
    <row r="384" spans="1:23" hidden="1">
      <c r="A384" t="s">
        <v>5571</v>
      </c>
      <c r="B384" t="s">
        <v>14910</v>
      </c>
      <c r="C384" t="s">
        <v>16046</v>
      </c>
      <c r="D384" t="str">
        <f>CONCATENATE(Table2[[#This Row],[Product Name Summarized]]&amp; "…")</f>
        <v>Epson 003 65…</v>
      </c>
      <c r="E384" t="s">
        <v>15582</v>
      </c>
      <c r="F384">
        <v>309</v>
      </c>
      <c r="G384" t="str">
        <f>IF(Table2[[#This Row],[discounted_price]]&lt;200,"&lt;₹200",IF(Table2[[#This Row],[discounted_price]]&lt;=500, "₹200-₹500","&gt;₹500"))</f>
        <v>₹200-₹500</v>
      </c>
      <c r="H384">
        <v>404</v>
      </c>
      <c r="I384" s="2">
        <f>Table2[[#This Row],[discounted_price]]*Table2[[#This Row],[actual_price]]</f>
        <v>124836</v>
      </c>
      <c r="J384" s="1">
        <v>0.24</v>
      </c>
      <c r="K3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384" s="1" t="str">
        <f>IF(Table2[[#This Row],[discount_percentage]]&gt;=50%,"yes","no")</f>
        <v>no</v>
      </c>
      <c r="M384">
        <v>4.4000000000000004</v>
      </c>
      <c r="N384" s="4">
        <v>8614</v>
      </c>
      <c r="O384" s="4">
        <f>Table2[[#This Row],[rating]]+(Table2[[#This Row],[rating_count]]/1000)</f>
        <v>13.014000000000001</v>
      </c>
      <c r="P384" t="s">
        <v>13619</v>
      </c>
      <c r="Q384" t="s">
        <v>5574</v>
      </c>
      <c r="R384" t="s">
        <v>5575</v>
      </c>
      <c r="S384" t="s">
        <v>5576</v>
      </c>
      <c r="T384" t="s">
        <v>5577</v>
      </c>
      <c r="U384" t="s">
        <v>5578</v>
      </c>
      <c r="V384" t="s">
        <v>5579</v>
      </c>
      <c r="W384" t="s">
        <v>5580</v>
      </c>
    </row>
    <row r="385" spans="1:23" hidden="1">
      <c r="A385" t="s">
        <v>5581</v>
      </c>
      <c r="B385" t="s">
        <v>14911</v>
      </c>
      <c r="C385" t="s">
        <v>16047</v>
      </c>
      <c r="D385" t="str">
        <f>CONCATENATE(Table2[[#This Row],[Product Name Summarized]]&amp; "…")</f>
        <v>Zebronics Zeb-Thunder Bluetooth…</v>
      </c>
      <c r="E385" t="s">
        <v>15583</v>
      </c>
      <c r="F385">
        <v>599</v>
      </c>
      <c r="G385" t="str">
        <f>IF(Table2[[#This Row],[discounted_price]]&lt;200,"&lt;₹200",IF(Table2[[#This Row],[discounted_price]]&lt;=500, "₹200-₹500","&gt;₹500"))</f>
        <v>&gt;₹500</v>
      </c>
      <c r="H385" s="2">
        <v>1399</v>
      </c>
      <c r="I385" s="2">
        <f>Table2[[#This Row],[discounted_price]]*Table2[[#This Row],[actual_price]]</f>
        <v>838001</v>
      </c>
      <c r="J385" s="1">
        <v>0.56999999999999995</v>
      </c>
      <c r="K3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385" s="1" t="str">
        <f>IF(Table2[[#This Row],[discount_percentage]]&gt;=50%,"yes","no")</f>
        <v>yes</v>
      </c>
      <c r="M385">
        <v>3.8</v>
      </c>
      <c r="N385" s="4">
        <v>60026</v>
      </c>
      <c r="O385" s="4">
        <f>Table2[[#This Row],[rating]]+(Table2[[#This Row],[rating_count]]/1000)</f>
        <v>63.826000000000001</v>
      </c>
      <c r="P385" t="s">
        <v>13620</v>
      </c>
      <c r="Q385" t="s">
        <v>5584</v>
      </c>
      <c r="R385" t="s">
        <v>5585</v>
      </c>
      <c r="S385" t="s">
        <v>5586</v>
      </c>
      <c r="T385" t="s">
        <v>5587</v>
      </c>
      <c r="U385" t="s">
        <v>5588</v>
      </c>
      <c r="V385" t="s">
        <v>5589</v>
      </c>
      <c r="W385" t="s">
        <v>5590</v>
      </c>
    </row>
    <row r="386" spans="1:23" hidden="1">
      <c r="A386" t="s">
        <v>7122</v>
      </c>
      <c r="B386" t="s">
        <v>15051</v>
      </c>
      <c r="C386" t="s">
        <v>16183</v>
      </c>
      <c r="D386" t="str">
        <f>CONCATENATE(Table2[[#This Row],[Product Name Summarized]]&amp; "…")</f>
        <v>Zebronics Zeb-Power Wired…</v>
      </c>
      <c r="E386" t="s">
        <v>15582</v>
      </c>
      <c r="F386">
        <v>149</v>
      </c>
      <c r="G386" t="str">
        <f>IF(Table2[[#This Row],[discounted_price]]&lt;200,"&lt;₹200",IF(Table2[[#This Row],[discounted_price]]&lt;=500, "₹200-₹500","&gt;₹500"))</f>
        <v>&lt;₹200</v>
      </c>
      <c r="H386">
        <v>249</v>
      </c>
      <c r="I386" s="2">
        <f>Table2[[#This Row],[discounted_price]]*Table2[[#This Row],[actual_price]]</f>
        <v>37101</v>
      </c>
      <c r="J386" s="1">
        <v>0.4</v>
      </c>
      <c r="K3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86" s="1" t="str">
        <f>IF(Table2[[#This Row],[discount_percentage]]&gt;=50%,"yes","no")</f>
        <v>no</v>
      </c>
      <c r="M386">
        <v>4</v>
      </c>
      <c r="N386" s="4">
        <v>5057</v>
      </c>
      <c r="O386" s="4">
        <f>Table2[[#This Row],[rating]]+(Table2[[#This Row],[rating_count]]/1000)</f>
        <v>9.0570000000000004</v>
      </c>
      <c r="P386" t="s">
        <v>13763</v>
      </c>
      <c r="Q386" t="s">
        <v>7125</v>
      </c>
      <c r="R386" t="s">
        <v>7126</v>
      </c>
      <c r="S386" t="s">
        <v>7127</v>
      </c>
      <c r="T386" t="s">
        <v>7128</v>
      </c>
      <c r="U386" t="s">
        <v>7129</v>
      </c>
      <c r="V386" t="s">
        <v>7130</v>
      </c>
      <c r="W386" t="s">
        <v>7131</v>
      </c>
    </row>
    <row r="387" spans="1:23" hidden="1">
      <c r="A387" t="s">
        <v>12141</v>
      </c>
      <c r="B387" t="s">
        <v>15499</v>
      </c>
      <c r="C387" t="s">
        <v>16633</v>
      </c>
      <c r="D387" t="str">
        <f>CONCATENATE(Table2[[#This Row],[Product Name Summarized]]&amp; "…")</f>
        <v>Havells D'Zire 1000…</v>
      </c>
      <c r="E387" t="s">
        <v>15586</v>
      </c>
      <c r="F387">
        <v>889</v>
      </c>
      <c r="G387" t="str">
        <f>IF(Table2[[#This Row],[discounted_price]]&lt;200,"&lt;₹200",IF(Table2[[#This Row],[discounted_price]]&lt;=500, "₹200-₹500","&gt;₹500"))</f>
        <v>&gt;₹500</v>
      </c>
      <c r="H387" s="2">
        <v>1295</v>
      </c>
      <c r="I387" s="2">
        <f>Table2[[#This Row],[discounted_price]]*Table2[[#This Row],[actual_price]]</f>
        <v>1151255</v>
      </c>
      <c r="J387" s="1">
        <v>0.31</v>
      </c>
      <c r="K3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87" s="1" t="str">
        <f>IF(Table2[[#This Row],[discount_percentage]]&gt;=50%,"yes","no")</f>
        <v>no</v>
      </c>
      <c r="M387">
        <v>4.3</v>
      </c>
      <c r="N387" s="4">
        <v>6400</v>
      </c>
      <c r="O387" s="4">
        <f>Table2[[#This Row],[rating]]+(Table2[[#This Row],[rating_count]]/1000)</f>
        <v>10.7</v>
      </c>
      <c r="P387" t="s">
        <v>14241</v>
      </c>
      <c r="Q387" t="s">
        <v>12144</v>
      </c>
      <c r="R387" t="s">
        <v>12145</v>
      </c>
      <c r="S387" t="s">
        <v>12146</v>
      </c>
      <c r="T387" t="s">
        <v>12147</v>
      </c>
      <c r="U387" t="s">
        <v>12148</v>
      </c>
      <c r="V387" t="s">
        <v>12149</v>
      </c>
      <c r="W387" t="s">
        <v>12150</v>
      </c>
    </row>
    <row r="388" spans="1:23" hidden="1">
      <c r="A388" t="s">
        <v>12080</v>
      </c>
      <c r="B388" t="s">
        <v>15493</v>
      </c>
      <c r="C388" t="s">
        <v>16627</v>
      </c>
      <c r="D388" t="str">
        <f>CONCATENATE(Table2[[#This Row],[Product Name Summarized]]&amp; "…")</f>
        <v>Havells Glydo 1000…</v>
      </c>
      <c r="E388" t="s">
        <v>15586</v>
      </c>
      <c r="F388">
        <v>849</v>
      </c>
      <c r="G388" t="str">
        <f>IF(Table2[[#This Row],[discounted_price]]&lt;200,"&lt;₹200",IF(Table2[[#This Row],[discounted_price]]&lt;=500, "₹200-₹500","&gt;₹500"))</f>
        <v>&gt;₹500</v>
      </c>
      <c r="H388" s="2">
        <v>1190</v>
      </c>
      <c r="I388" s="2">
        <f>Table2[[#This Row],[discounted_price]]*Table2[[#This Row],[actual_price]]</f>
        <v>1010310</v>
      </c>
      <c r="J388" s="1">
        <v>0.28999999999999998</v>
      </c>
      <c r="K3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388" s="1" t="str">
        <f>IF(Table2[[#This Row],[discount_percentage]]&gt;=50%,"yes","no")</f>
        <v>no</v>
      </c>
      <c r="M388">
        <v>4.2</v>
      </c>
      <c r="N388" s="4">
        <v>4184</v>
      </c>
      <c r="O388" s="4">
        <f>Table2[[#This Row],[rating]]+(Table2[[#This Row],[rating_count]]/1000)</f>
        <v>8.3840000000000003</v>
      </c>
      <c r="P388" t="s">
        <v>14235</v>
      </c>
      <c r="Q388" t="s">
        <v>12083</v>
      </c>
      <c r="R388" t="s">
        <v>12084</v>
      </c>
      <c r="S388" t="s">
        <v>12085</v>
      </c>
      <c r="T388" t="s">
        <v>12086</v>
      </c>
      <c r="U388" t="s">
        <v>12087</v>
      </c>
      <c r="V388" t="s">
        <v>12088</v>
      </c>
      <c r="W388" t="s">
        <v>12089</v>
      </c>
    </row>
    <row r="389" spans="1:23" hidden="1">
      <c r="A389" t="s">
        <v>8397</v>
      </c>
      <c r="B389" t="s">
        <v>8398</v>
      </c>
      <c r="C389" t="s">
        <v>16290</v>
      </c>
      <c r="D389" t="str">
        <f>CONCATENATE(Table2[[#This Row],[Product Name Summarized]]&amp; "…")</f>
        <v>Parker Moments Vector…</v>
      </c>
      <c r="E389" t="s">
        <v>15585</v>
      </c>
      <c r="F389">
        <v>420</v>
      </c>
      <c r="G389" t="str">
        <f>IF(Table2[[#This Row],[discounted_price]]&lt;200,"&lt;₹200",IF(Table2[[#This Row],[discounted_price]]&lt;=500, "₹200-₹500","&gt;₹500"))</f>
        <v>₹200-₹500</v>
      </c>
      <c r="H389">
        <v>420</v>
      </c>
      <c r="I389" s="2">
        <f>Table2[[#This Row],[discounted_price]]*Table2[[#This Row],[actual_price]]</f>
        <v>176400</v>
      </c>
      <c r="J389" s="1">
        <v>0</v>
      </c>
      <c r="K3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389" s="1" t="str">
        <f>IF(Table2[[#This Row],[discount_percentage]]&gt;=50%,"yes","no")</f>
        <v>no</v>
      </c>
      <c r="M389">
        <v>4.2</v>
      </c>
      <c r="N389" s="4">
        <v>1926</v>
      </c>
      <c r="O389" s="4">
        <f>Table2[[#This Row],[rating]]+(Table2[[#This Row],[rating_count]]/1000)</f>
        <v>6.1260000000000003</v>
      </c>
      <c r="P389" t="s">
        <v>13884</v>
      </c>
      <c r="Q389" t="s">
        <v>8400</v>
      </c>
      <c r="R389" t="s">
        <v>8401</v>
      </c>
      <c r="S389" t="s">
        <v>8402</v>
      </c>
      <c r="T389" t="s">
        <v>8403</v>
      </c>
      <c r="U389" t="s">
        <v>8404</v>
      </c>
      <c r="V389" t="s">
        <v>8405</v>
      </c>
      <c r="W389" t="s">
        <v>8406</v>
      </c>
    </row>
    <row r="390" spans="1:23" hidden="1">
      <c r="A390" t="s">
        <v>7985</v>
      </c>
      <c r="B390" t="s">
        <v>15130</v>
      </c>
      <c r="C390" t="s">
        <v>16164</v>
      </c>
      <c r="D390" t="str">
        <f>CONCATENATE(Table2[[#This Row],[Product Name Summarized]]&amp; "…")</f>
        <v>Gizga Essentials Laptop…</v>
      </c>
      <c r="E390" t="s">
        <v>15582</v>
      </c>
      <c r="F390">
        <v>269</v>
      </c>
      <c r="G390" t="str">
        <f>IF(Table2[[#This Row],[discounted_price]]&lt;200,"&lt;₹200",IF(Table2[[#This Row],[discounted_price]]&lt;=500, "₹200-₹500","&gt;₹500"))</f>
        <v>₹200-₹500</v>
      </c>
      <c r="H390" s="2">
        <v>1099</v>
      </c>
      <c r="I390" s="2">
        <f>Table2[[#This Row],[discounted_price]]*Table2[[#This Row],[actual_price]]</f>
        <v>295631</v>
      </c>
      <c r="J390" s="1">
        <v>0.76</v>
      </c>
      <c r="K3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390" s="1" t="str">
        <f>IF(Table2[[#This Row],[discount_percentage]]&gt;=50%,"yes","no")</f>
        <v>yes</v>
      </c>
      <c r="M390">
        <v>4.0999999999999996</v>
      </c>
      <c r="N390" s="4">
        <v>1092</v>
      </c>
      <c r="O390" s="4">
        <f>Table2[[#This Row],[rating]]+(Table2[[#This Row],[rating_count]]/1000)</f>
        <v>5.1920000000000002</v>
      </c>
      <c r="P390" t="s">
        <v>13846</v>
      </c>
      <c r="Q390" t="s">
        <v>7988</v>
      </c>
      <c r="R390" t="s">
        <v>7989</v>
      </c>
      <c r="S390" t="s">
        <v>7990</v>
      </c>
      <c r="T390" t="s">
        <v>7991</v>
      </c>
      <c r="U390" t="s">
        <v>7992</v>
      </c>
      <c r="V390" t="s">
        <v>7993</v>
      </c>
      <c r="W390" t="s">
        <v>7994</v>
      </c>
    </row>
    <row r="391" spans="1:23" hidden="1">
      <c r="A391" t="s">
        <v>5388</v>
      </c>
      <c r="B391" t="s">
        <v>14893</v>
      </c>
      <c r="C391" t="s">
        <v>16029</v>
      </c>
      <c r="D391" t="str">
        <f>CONCATENATE(Table2[[#This Row],[Product Name Summarized]]&amp; "…")</f>
        <v>Boult Audio Probass…</v>
      </c>
      <c r="E391" t="s">
        <v>15583</v>
      </c>
      <c r="F391">
        <v>899</v>
      </c>
      <c r="G391" t="str">
        <f>IF(Table2[[#This Row],[discounted_price]]&lt;200,"&lt;₹200",IF(Table2[[#This Row],[discounted_price]]&lt;=500, "₹200-₹500","&gt;₹500"))</f>
        <v>&gt;₹500</v>
      </c>
      <c r="H391" s="2">
        <v>4499</v>
      </c>
      <c r="I391" s="2">
        <f>Table2[[#This Row],[discounted_price]]*Table2[[#This Row],[actual_price]]</f>
        <v>4044601</v>
      </c>
      <c r="J391" s="1">
        <v>0.8</v>
      </c>
      <c r="K3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391" s="1" t="str">
        <f>IF(Table2[[#This Row],[discount_percentage]]&gt;=50%,"yes","no")</f>
        <v>yes</v>
      </c>
      <c r="M391">
        <v>3.8</v>
      </c>
      <c r="N391" s="4">
        <v>103052</v>
      </c>
      <c r="O391" s="4">
        <f>Table2[[#This Row],[rating]]+(Table2[[#This Row],[rating_count]]/1000)</f>
        <v>106.852</v>
      </c>
      <c r="P391" t="s">
        <v>13602</v>
      </c>
      <c r="Q391" t="s">
        <v>5391</v>
      </c>
      <c r="R391" t="s">
        <v>5392</v>
      </c>
      <c r="S391" t="s">
        <v>5393</v>
      </c>
      <c r="T391" t="s">
        <v>5394</v>
      </c>
      <c r="U391" t="s">
        <v>13047</v>
      </c>
      <c r="V391" t="s">
        <v>5395</v>
      </c>
      <c r="W391" t="s">
        <v>5396</v>
      </c>
    </row>
    <row r="392" spans="1:23" hidden="1">
      <c r="A392" t="s">
        <v>12039</v>
      </c>
      <c r="B392" t="s">
        <v>15489</v>
      </c>
      <c r="C392" t="s">
        <v>16623</v>
      </c>
      <c r="D392" t="str">
        <f>CONCATENATE(Table2[[#This Row],[Product Name Summarized]]&amp; "…")</f>
        <v>Esn 999 Supreme…</v>
      </c>
      <c r="E392" t="s">
        <v>15586</v>
      </c>
      <c r="F392">
        <v>335</v>
      </c>
      <c r="G392" t="str">
        <f>IF(Table2[[#This Row],[discounted_price]]&lt;200,"&lt;₹200",IF(Table2[[#This Row],[discounted_price]]&lt;=500, "₹200-₹500","&gt;₹500"))</f>
        <v>₹200-₹500</v>
      </c>
      <c r="H392">
        <v>510</v>
      </c>
      <c r="I392" s="2">
        <f>Table2[[#This Row],[discounted_price]]*Table2[[#This Row],[actual_price]]</f>
        <v>170850</v>
      </c>
      <c r="J392" s="1">
        <v>0.34</v>
      </c>
      <c r="K3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92" s="1" t="str">
        <f>IF(Table2[[#This Row],[discount_percentage]]&gt;=50%,"yes","no")</f>
        <v>no</v>
      </c>
      <c r="M392">
        <v>3.8</v>
      </c>
      <c r="N392" s="4">
        <v>3195</v>
      </c>
      <c r="O392" s="4">
        <f>Table2[[#This Row],[rating]]+(Table2[[#This Row],[rating_count]]/1000)</f>
        <v>6.9949999999999992</v>
      </c>
      <c r="P392" t="s">
        <v>14231</v>
      </c>
      <c r="Q392" t="s">
        <v>12042</v>
      </c>
      <c r="R392" t="s">
        <v>12043</v>
      </c>
      <c r="S392" t="s">
        <v>12044</v>
      </c>
      <c r="T392" t="s">
        <v>12045</v>
      </c>
      <c r="U392" t="s">
        <v>12046</v>
      </c>
      <c r="V392" t="s">
        <v>12047</v>
      </c>
      <c r="W392" t="s">
        <v>12048</v>
      </c>
    </row>
    <row r="393" spans="1:23" hidden="1">
      <c r="A393" t="s">
        <v>756</v>
      </c>
      <c r="B393" t="s">
        <v>757</v>
      </c>
      <c r="C393" t="s">
        <v>15662</v>
      </c>
      <c r="D393" t="str">
        <f>CONCATENATE(Table2[[#This Row],[Product Name Summarized]]&amp; "…")</f>
        <v>Wayona Usb Nylon…</v>
      </c>
      <c r="E393" t="s">
        <v>15582</v>
      </c>
      <c r="F393">
        <v>399</v>
      </c>
      <c r="G393" t="str">
        <f>IF(Table2[[#This Row],[discounted_price]]&lt;200,"&lt;₹200",IF(Table2[[#This Row],[discounted_price]]&lt;=500, "₹200-₹500","&gt;₹500"))</f>
        <v>₹200-₹500</v>
      </c>
      <c r="H393" s="2">
        <v>1099</v>
      </c>
      <c r="I393" s="2">
        <f>Table2[[#This Row],[discounted_price]]*Table2[[#This Row],[actual_price]]</f>
        <v>438501</v>
      </c>
      <c r="J393" s="1">
        <v>0.64</v>
      </c>
      <c r="K3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393" s="1" t="str">
        <f>IF(Table2[[#This Row],[discount_percentage]]&gt;=50%,"yes","no")</f>
        <v>yes</v>
      </c>
      <c r="M393">
        <v>4.2</v>
      </c>
      <c r="N393" s="4">
        <v>24269</v>
      </c>
      <c r="O393" s="4">
        <f>Table2[[#This Row],[rating]]+(Table2[[#This Row],[rating_count]]/1000)</f>
        <v>28.468999999999998</v>
      </c>
      <c r="P393" t="s">
        <v>13146</v>
      </c>
      <c r="Q393" t="s">
        <v>20</v>
      </c>
      <c r="R393" t="s">
        <v>21</v>
      </c>
      <c r="S393" t="s">
        <v>22</v>
      </c>
      <c r="T393" t="s">
        <v>23</v>
      </c>
      <c r="U393" t="s">
        <v>759</v>
      </c>
      <c r="V393" t="s">
        <v>760</v>
      </c>
      <c r="W393" t="s">
        <v>761</v>
      </c>
    </row>
    <row r="394" spans="1:23" hidden="1">
      <c r="A394" t="s">
        <v>1521</v>
      </c>
      <c r="B394" t="s">
        <v>14483</v>
      </c>
      <c r="C394" t="s">
        <v>15728</v>
      </c>
      <c r="D394" t="str">
        <f>CONCATENATE(Table2[[#This Row],[Product Name Summarized]]&amp; "…")</f>
        <v>Tp-Link Ac1300 Usb…</v>
      </c>
      <c r="E394" t="s">
        <v>15582</v>
      </c>
      <c r="F394" s="2">
        <v>1399</v>
      </c>
      <c r="G394" s="2" t="str">
        <f>IF(Table2[[#This Row],[discounted_price]]&lt;200,"&lt;₹200",IF(Table2[[#This Row],[discounted_price]]&lt;=500, "₹200-₹500","&gt;₹500"))</f>
        <v>&gt;₹500</v>
      </c>
      <c r="H394" s="2">
        <v>2499</v>
      </c>
      <c r="I394" s="2">
        <f>Table2[[#This Row],[discounted_price]]*Table2[[#This Row],[actual_price]]</f>
        <v>3496101</v>
      </c>
      <c r="J394" s="1">
        <v>0.44</v>
      </c>
      <c r="K3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94" s="1" t="str">
        <f>IF(Table2[[#This Row],[discount_percentage]]&gt;=50%,"yes","no")</f>
        <v>no</v>
      </c>
      <c r="M394">
        <v>4.4000000000000004</v>
      </c>
      <c r="N394" s="4">
        <v>23169</v>
      </c>
      <c r="O394" s="4">
        <f>Table2[[#This Row],[rating]]+(Table2[[#This Row],[rating_count]]/1000)</f>
        <v>27.569000000000003</v>
      </c>
      <c r="P394" t="s">
        <v>13224</v>
      </c>
      <c r="Q394" t="s">
        <v>1524</v>
      </c>
      <c r="R394" t="s">
        <v>1525</v>
      </c>
      <c r="S394" t="s">
        <v>1526</v>
      </c>
      <c r="T394" t="s">
        <v>1527</v>
      </c>
      <c r="U394" t="s">
        <v>1528</v>
      </c>
      <c r="V394" t="s">
        <v>1529</v>
      </c>
      <c r="W394" t="s">
        <v>1530</v>
      </c>
    </row>
    <row r="395" spans="1:23" hidden="1">
      <c r="A395" t="s">
        <v>1676</v>
      </c>
      <c r="B395" t="s">
        <v>14502</v>
      </c>
      <c r="C395" t="s">
        <v>15741</v>
      </c>
      <c r="D395" t="str">
        <f>CONCATENATE(Table2[[#This Row],[Product Name Summarized]]&amp; "…")</f>
        <v>Vw 60 Cm…</v>
      </c>
      <c r="E395" t="s">
        <v>15583</v>
      </c>
      <c r="F395" s="2">
        <v>5699</v>
      </c>
      <c r="G395" s="2" t="str">
        <f>IF(Table2[[#This Row],[discounted_price]]&lt;200,"&lt;₹200",IF(Table2[[#This Row],[discounted_price]]&lt;=500, "₹200-₹500","&gt;₹500"))</f>
        <v>&gt;₹500</v>
      </c>
      <c r="H395" s="2">
        <v>11000</v>
      </c>
      <c r="I395" s="2">
        <f>Table2[[#This Row],[discounted_price]]*Table2[[#This Row],[actual_price]]</f>
        <v>62689000</v>
      </c>
      <c r="J395" s="1">
        <v>0.48</v>
      </c>
      <c r="K3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95" s="1" t="str">
        <f>IF(Table2[[#This Row],[discount_percentage]]&gt;=50%,"yes","no")</f>
        <v>no</v>
      </c>
      <c r="M395">
        <v>4.2</v>
      </c>
      <c r="N395" s="4">
        <v>4003</v>
      </c>
      <c r="O395" s="4">
        <f>Table2[[#This Row],[rating]]+(Table2[[#This Row],[rating_count]]/1000)</f>
        <v>8.2029999999999994</v>
      </c>
      <c r="P395" t="s">
        <v>13243</v>
      </c>
      <c r="Q395" t="s">
        <v>510</v>
      </c>
      <c r="R395" t="s">
        <v>511</v>
      </c>
      <c r="S395" t="s">
        <v>512</v>
      </c>
      <c r="T395" t="s">
        <v>513</v>
      </c>
      <c r="U395" t="s">
        <v>13032</v>
      </c>
      <c r="V395" t="s">
        <v>1679</v>
      </c>
      <c r="W395" t="s">
        <v>1680</v>
      </c>
    </row>
    <row r="396" spans="1:23" hidden="1">
      <c r="A396" t="s">
        <v>506</v>
      </c>
      <c r="B396" t="s">
        <v>14375</v>
      </c>
      <c r="C396" t="s">
        <v>15643</v>
      </c>
      <c r="D396" t="str">
        <f>CONCATENATE(Table2[[#This Row],[Product Name Summarized]]&amp; "…")</f>
        <v>Vw 80 Cm…</v>
      </c>
      <c r="E396" t="s">
        <v>15583</v>
      </c>
      <c r="F396" s="2">
        <v>6999</v>
      </c>
      <c r="G396" s="2" t="str">
        <f>IF(Table2[[#This Row],[discounted_price]]&lt;200,"&lt;₹200",IF(Table2[[#This Row],[discounted_price]]&lt;=500, "₹200-₹500","&gt;₹500"))</f>
        <v>&gt;₹500</v>
      </c>
      <c r="H396" s="2">
        <v>12999</v>
      </c>
      <c r="I396" s="2">
        <f>Table2[[#This Row],[discounted_price]]*Table2[[#This Row],[actual_price]]</f>
        <v>90980001</v>
      </c>
      <c r="J396" s="1">
        <v>0.46</v>
      </c>
      <c r="K3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396" s="1" t="str">
        <f>IF(Table2[[#This Row],[discount_percentage]]&gt;=50%,"yes","no")</f>
        <v>no</v>
      </c>
      <c r="M396">
        <v>4.2</v>
      </c>
      <c r="N396" s="4">
        <v>4003</v>
      </c>
      <c r="O396" s="4">
        <f>Table2[[#This Row],[rating]]+(Table2[[#This Row],[rating_count]]/1000)</f>
        <v>8.2029999999999994</v>
      </c>
      <c r="P396" t="s">
        <v>13120</v>
      </c>
      <c r="Q396" t="s">
        <v>510</v>
      </c>
      <c r="R396" t="s">
        <v>511</v>
      </c>
      <c r="S396" t="s">
        <v>512</v>
      </c>
      <c r="T396" t="s">
        <v>513</v>
      </c>
      <c r="U396" t="s">
        <v>13028</v>
      </c>
      <c r="V396" t="s">
        <v>514</v>
      </c>
      <c r="W396" t="s">
        <v>515</v>
      </c>
    </row>
    <row r="397" spans="1:23" hidden="1">
      <c r="A397" t="s">
        <v>9262</v>
      </c>
      <c r="B397" t="s">
        <v>15241</v>
      </c>
      <c r="C397" t="s">
        <v>16366</v>
      </c>
      <c r="D397" t="str">
        <f>CONCATENATE(Table2[[#This Row],[Product Name Summarized]]&amp; "…")</f>
        <v>Bosch Pro 1000W…</v>
      </c>
      <c r="E397" t="s">
        <v>15586</v>
      </c>
      <c r="F397" s="2">
        <v>6999</v>
      </c>
      <c r="G397" s="2" t="str">
        <f>IF(Table2[[#This Row],[discounted_price]]&lt;200,"&lt;₹200",IF(Table2[[#This Row],[discounted_price]]&lt;=500, "₹200-₹500","&gt;₹500"))</f>
        <v>&gt;₹500</v>
      </c>
      <c r="H397" s="2">
        <v>10590</v>
      </c>
      <c r="I397" s="2">
        <f>Table2[[#This Row],[discounted_price]]*Table2[[#This Row],[actual_price]]</f>
        <v>74119410</v>
      </c>
      <c r="J397" s="1">
        <v>0.34</v>
      </c>
      <c r="K3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397" s="1" t="str">
        <f>IF(Table2[[#This Row],[discount_percentage]]&gt;=50%,"yes","no")</f>
        <v>no</v>
      </c>
      <c r="M397">
        <v>4.4000000000000004</v>
      </c>
      <c r="N397" s="4">
        <v>11499</v>
      </c>
      <c r="O397" s="4">
        <f>Table2[[#This Row],[rating]]+(Table2[[#This Row],[rating_count]]/1000)</f>
        <v>15.899000000000001</v>
      </c>
      <c r="P397" t="s">
        <v>13967</v>
      </c>
      <c r="Q397" t="s">
        <v>9265</v>
      </c>
      <c r="R397" t="s">
        <v>9266</v>
      </c>
      <c r="S397" t="s">
        <v>9267</v>
      </c>
      <c r="T397" t="s">
        <v>9268</v>
      </c>
      <c r="U397" t="s">
        <v>9269</v>
      </c>
      <c r="V397" t="s">
        <v>9270</v>
      </c>
      <c r="W397" t="s">
        <v>9271</v>
      </c>
    </row>
    <row r="398" spans="1:23" hidden="1">
      <c r="A398" t="s">
        <v>9873</v>
      </c>
      <c r="B398" t="s">
        <v>15294</v>
      </c>
      <c r="C398" t="s">
        <v>16422</v>
      </c>
      <c r="D398" t="str">
        <f>CONCATENATE(Table2[[#This Row],[Product Name Summarized]]&amp; "…")</f>
        <v>Lint Roller With…</v>
      </c>
      <c r="E398" t="s">
        <v>15586</v>
      </c>
      <c r="F398">
        <v>245</v>
      </c>
      <c r="G398" t="str">
        <f>IF(Table2[[#This Row],[discounted_price]]&lt;200,"&lt;₹200",IF(Table2[[#This Row],[discounted_price]]&lt;=500, "₹200-₹500","&gt;₹500"))</f>
        <v>₹200-₹500</v>
      </c>
      <c r="H398">
        <v>299</v>
      </c>
      <c r="I398" s="2">
        <f>Table2[[#This Row],[discounted_price]]*Table2[[#This Row],[actual_price]]</f>
        <v>73255</v>
      </c>
      <c r="J398" s="1">
        <v>0.18</v>
      </c>
      <c r="K3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398" s="1" t="str">
        <f>IF(Table2[[#This Row],[discount_percentage]]&gt;=50%,"yes","no")</f>
        <v>no</v>
      </c>
      <c r="M398">
        <v>4.0999999999999996</v>
      </c>
      <c r="N398" s="4">
        <v>1660</v>
      </c>
      <c r="O398" s="4">
        <f>Table2[[#This Row],[rating]]+(Table2[[#This Row],[rating_count]]/1000)</f>
        <v>5.76</v>
      </c>
      <c r="P398" t="s">
        <v>14027</v>
      </c>
      <c r="Q398" t="s">
        <v>9876</v>
      </c>
      <c r="R398" t="s">
        <v>9877</v>
      </c>
      <c r="S398" t="s">
        <v>9878</v>
      </c>
      <c r="T398" t="s">
        <v>9879</v>
      </c>
      <c r="U398" t="s">
        <v>9880</v>
      </c>
      <c r="V398" t="s">
        <v>9881</v>
      </c>
      <c r="W398" t="s">
        <v>9882</v>
      </c>
    </row>
    <row r="399" spans="1:23" hidden="1">
      <c r="A399" t="s">
        <v>6460</v>
      </c>
      <c r="B399" t="s">
        <v>14989</v>
      </c>
      <c r="C399" t="s">
        <v>16123</v>
      </c>
      <c r="D399" t="str">
        <f>CONCATENATE(Table2[[#This Row],[Product Name Summarized]]&amp; "…")</f>
        <v>Gizga Essentials Multi-Purpose…</v>
      </c>
      <c r="E399" t="s">
        <v>15582</v>
      </c>
      <c r="F399">
        <v>549</v>
      </c>
      <c r="G399" t="str">
        <f>IF(Table2[[#This Row],[discounted_price]]&lt;200,"&lt;₹200",IF(Table2[[#This Row],[discounted_price]]&lt;=500, "₹200-₹500","&gt;₹500"))</f>
        <v>&gt;₹500</v>
      </c>
      <c r="H399" s="2">
        <v>1999</v>
      </c>
      <c r="I399" s="2">
        <f>Table2[[#This Row],[discounted_price]]*Table2[[#This Row],[actual_price]]</f>
        <v>1097451</v>
      </c>
      <c r="J399" s="1">
        <v>0.73</v>
      </c>
      <c r="K3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399" s="1" t="str">
        <f>IF(Table2[[#This Row],[discount_percentage]]&gt;=50%,"yes","no")</f>
        <v>yes</v>
      </c>
      <c r="M399">
        <v>3.6</v>
      </c>
      <c r="N399" s="4">
        <v>6422</v>
      </c>
      <c r="O399" s="4">
        <f>Table2[[#This Row],[rating]]+(Table2[[#This Row],[rating_count]]/1000)</f>
        <v>10.022</v>
      </c>
      <c r="P399" t="s">
        <v>13701</v>
      </c>
      <c r="Q399" t="s">
        <v>6463</v>
      </c>
      <c r="R399" t="s">
        <v>6464</v>
      </c>
      <c r="S399" t="s">
        <v>6465</v>
      </c>
      <c r="T399" t="s">
        <v>6466</v>
      </c>
      <c r="U399" t="s">
        <v>6467</v>
      </c>
      <c r="V399" t="s">
        <v>6468</v>
      </c>
      <c r="W399" t="s">
        <v>6469</v>
      </c>
    </row>
    <row r="400" spans="1:23" hidden="1">
      <c r="A400" t="s">
        <v>10418</v>
      </c>
      <c r="B400" t="s">
        <v>15345</v>
      </c>
      <c r="C400" t="s">
        <v>16472</v>
      </c>
      <c r="D400" t="str">
        <f>CONCATENATE(Table2[[#This Row],[Product Name Summarized]]&amp; "…")</f>
        <v>Agaro Marvel 9…</v>
      </c>
      <c r="E400" t="s">
        <v>15586</v>
      </c>
      <c r="F400" s="2">
        <v>1699</v>
      </c>
      <c r="G400" s="2" t="str">
        <f>IF(Table2[[#This Row],[discounted_price]]&lt;200,"&lt;₹200",IF(Table2[[#This Row],[discounted_price]]&lt;=500, "₹200-₹500","&gt;₹500"))</f>
        <v>&gt;₹500</v>
      </c>
      <c r="H400" s="2">
        <v>1999</v>
      </c>
      <c r="I400" s="2">
        <f>Table2[[#This Row],[discounted_price]]*Table2[[#This Row],[actual_price]]</f>
        <v>3396301</v>
      </c>
      <c r="J400" s="1">
        <v>0.15</v>
      </c>
      <c r="K4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00" s="1" t="str">
        <f>IF(Table2[[#This Row],[discount_percentage]]&gt;=50%,"yes","no")</f>
        <v>no</v>
      </c>
      <c r="M400">
        <v>4.0999999999999996</v>
      </c>
      <c r="N400" s="4">
        <v>8873</v>
      </c>
      <c r="O400" s="4">
        <f>Table2[[#This Row],[rating]]+(Table2[[#This Row],[rating_count]]/1000)</f>
        <v>12.972999999999999</v>
      </c>
      <c r="P400" t="s">
        <v>14078</v>
      </c>
      <c r="Q400" t="s">
        <v>10422</v>
      </c>
      <c r="R400" t="s">
        <v>10423</v>
      </c>
      <c r="S400" t="s">
        <v>10424</v>
      </c>
      <c r="T400" t="s">
        <v>10425</v>
      </c>
      <c r="U400" t="s">
        <v>10426</v>
      </c>
      <c r="V400" t="s">
        <v>10427</v>
      </c>
      <c r="W400" t="s">
        <v>10428</v>
      </c>
    </row>
    <row r="401" spans="1:23" hidden="1">
      <c r="A401" t="s">
        <v>5164</v>
      </c>
      <c r="B401" t="s">
        <v>14873</v>
      </c>
      <c r="C401" t="s">
        <v>16011</v>
      </c>
      <c r="D401" t="str">
        <f>CONCATENATE(Table2[[#This Row],[Product Name Summarized]]&amp; "…")</f>
        <v>Syvo Wt 3130…</v>
      </c>
      <c r="E401" t="s">
        <v>15583</v>
      </c>
      <c r="F401">
        <v>799</v>
      </c>
      <c r="G401" t="str">
        <f>IF(Table2[[#This Row],[discounted_price]]&lt;200,"&lt;₹200",IF(Table2[[#This Row],[discounted_price]]&lt;=500, "₹200-₹500","&gt;₹500"))</f>
        <v>&gt;₹500</v>
      </c>
      <c r="H401" s="2">
        <v>3990</v>
      </c>
      <c r="I401" s="2">
        <f>Table2[[#This Row],[discounted_price]]*Table2[[#This Row],[actual_price]]</f>
        <v>3188010</v>
      </c>
      <c r="J401" s="1">
        <v>0.8</v>
      </c>
      <c r="K4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01" s="1" t="str">
        <f>IF(Table2[[#This Row],[discount_percentage]]&gt;=50%,"yes","no")</f>
        <v>yes</v>
      </c>
      <c r="M401">
        <v>4.3</v>
      </c>
      <c r="N401" s="4">
        <v>27139</v>
      </c>
      <c r="O401" s="4">
        <f>Table2[[#This Row],[rating]]+(Table2[[#This Row],[rating_count]]/1000)</f>
        <v>31.439</v>
      </c>
      <c r="P401" t="s">
        <v>13582</v>
      </c>
      <c r="Q401" t="s">
        <v>5168</v>
      </c>
      <c r="R401" t="s">
        <v>5169</v>
      </c>
      <c r="S401" t="s">
        <v>5170</v>
      </c>
      <c r="T401" t="s">
        <v>5171</v>
      </c>
      <c r="U401" t="s">
        <v>5172</v>
      </c>
      <c r="V401" t="s">
        <v>5173</v>
      </c>
      <c r="W401" t="s">
        <v>5174</v>
      </c>
    </row>
    <row r="402" spans="1:23" hidden="1">
      <c r="A402" t="s">
        <v>3725</v>
      </c>
      <c r="B402" t="s">
        <v>14722</v>
      </c>
      <c r="C402" t="s">
        <v>15902</v>
      </c>
      <c r="D402" t="str">
        <f>CONCATENATE(Table2[[#This Row],[Product Name Summarized]]&amp; "…")</f>
        <v>Portronics Modesk Por-122…</v>
      </c>
      <c r="E402" t="s">
        <v>15583</v>
      </c>
      <c r="F402">
        <v>134</v>
      </c>
      <c r="G402" t="str">
        <f>IF(Table2[[#This Row],[discounted_price]]&lt;200,"&lt;₹200",IF(Table2[[#This Row],[discounted_price]]&lt;=500, "₹200-₹500","&gt;₹500"))</f>
        <v>&lt;₹200</v>
      </c>
      <c r="H402">
        <v>699</v>
      </c>
      <c r="I402" s="2">
        <f>Table2[[#This Row],[discounted_price]]*Table2[[#This Row],[actual_price]]</f>
        <v>93666</v>
      </c>
      <c r="J402" s="1">
        <v>0.81</v>
      </c>
      <c r="K4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402" s="1" t="str">
        <f>IF(Table2[[#This Row],[discount_percentage]]&gt;=50%,"yes","no")</f>
        <v>yes</v>
      </c>
      <c r="M402">
        <v>4.0999999999999996</v>
      </c>
      <c r="N402" s="4">
        <v>16685</v>
      </c>
      <c r="O402" s="4">
        <f>Table2[[#This Row],[rating]]+(Table2[[#This Row],[rating_count]]/1000)</f>
        <v>20.784999999999997</v>
      </c>
      <c r="P402" t="s">
        <v>13443</v>
      </c>
      <c r="Q402" t="s">
        <v>3728</v>
      </c>
      <c r="R402" t="s">
        <v>3729</v>
      </c>
      <c r="S402" t="s">
        <v>3730</v>
      </c>
      <c r="T402" t="s">
        <v>3731</v>
      </c>
      <c r="U402" t="s">
        <v>3732</v>
      </c>
      <c r="V402" t="s">
        <v>3733</v>
      </c>
      <c r="W402" t="s">
        <v>3734</v>
      </c>
    </row>
    <row r="403" spans="1:23" hidden="1">
      <c r="A403" t="s">
        <v>6669</v>
      </c>
      <c r="B403" t="s">
        <v>15009</v>
      </c>
      <c r="C403" t="s">
        <v>16142</v>
      </c>
      <c r="D403" t="str">
        <f>CONCATENATE(Table2[[#This Row],[Product Name Summarized]]&amp; "…")</f>
        <v>Boat Stone 650…</v>
      </c>
      <c r="E403" t="s">
        <v>15583</v>
      </c>
      <c r="F403" s="2">
        <v>1799</v>
      </c>
      <c r="G403" s="2" t="str">
        <f>IF(Table2[[#This Row],[discounted_price]]&lt;200,"&lt;₹200",IF(Table2[[#This Row],[discounted_price]]&lt;=500, "₹200-₹500","&gt;₹500"))</f>
        <v>&gt;₹500</v>
      </c>
      <c r="H403" s="2">
        <v>4990</v>
      </c>
      <c r="I403" s="2">
        <f>Table2[[#This Row],[discounted_price]]*Table2[[#This Row],[actual_price]]</f>
        <v>8977010</v>
      </c>
      <c r="J403" s="1">
        <v>0.64</v>
      </c>
      <c r="K4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03" s="1" t="str">
        <f>IF(Table2[[#This Row],[discount_percentage]]&gt;=50%,"yes","no")</f>
        <v>yes</v>
      </c>
      <c r="M403">
        <v>4.2</v>
      </c>
      <c r="N403" s="4">
        <v>41226</v>
      </c>
      <c r="O403" s="4">
        <f>Table2[[#This Row],[rating]]+(Table2[[#This Row],[rating_count]]/1000)</f>
        <v>45.426000000000002</v>
      </c>
      <c r="P403" t="s">
        <v>13721</v>
      </c>
      <c r="Q403" t="s">
        <v>6672</v>
      </c>
      <c r="R403" t="s">
        <v>6673</v>
      </c>
      <c r="S403" t="s">
        <v>6674</v>
      </c>
      <c r="T403" t="s">
        <v>6675</v>
      </c>
      <c r="U403" t="s">
        <v>6676</v>
      </c>
      <c r="V403" t="s">
        <v>6677</v>
      </c>
      <c r="W403" t="s">
        <v>6678</v>
      </c>
    </row>
    <row r="404" spans="1:23" hidden="1">
      <c r="A404" t="s">
        <v>8572</v>
      </c>
      <c r="B404" t="s">
        <v>15179</v>
      </c>
      <c r="C404" t="s">
        <v>16303</v>
      </c>
      <c r="D404" t="str">
        <f>CONCATENATE(Table2[[#This Row],[Product Name Summarized]]&amp; "…")</f>
        <v>Stylehouse Lint Remover…</v>
      </c>
      <c r="E404" t="s">
        <v>15586</v>
      </c>
      <c r="F404">
        <v>455</v>
      </c>
      <c r="G404" t="str">
        <f>IF(Table2[[#This Row],[discounted_price]]&lt;200,"&lt;₹200",IF(Table2[[#This Row],[discounted_price]]&lt;=500, "₹200-₹500","&gt;₹500"))</f>
        <v>₹200-₹500</v>
      </c>
      <c r="H404">
        <v>999</v>
      </c>
      <c r="I404" s="2">
        <f>Table2[[#This Row],[discounted_price]]*Table2[[#This Row],[actual_price]]</f>
        <v>454545</v>
      </c>
      <c r="J404" s="1">
        <v>0.54</v>
      </c>
      <c r="K4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04" s="1" t="str">
        <f>IF(Table2[[#This Row],[discount_percentage]]&gt;=50%,"yes","no")</f>
        <v>yes</v>
      </c>
      <c r="M404">
        <v>4.0999999999999996</v>
      </c>
      <c r="N404" s="4">
        <v>3578</v>
      </c>
      <c r="O404" s="4">
        <f>Table2[[#This Row],[rating]]+(Table2[[#This Row],[rating_count]]/1000)</f>
        <v>7.677999999999999</v>
      </c>
      <c r="P404" t="s">
        <v>13900</v>
      </c>
      <c r="Q404" t="s">
        <v>8576</v>
      </c>
      <c r="R404" t="s">
        <v>8577</v>
      </c>
      <c r="S404" t="s">
        <v>8578</v>
      </c>
      <c r="T404" t="s">
        <v>8579</v>
      </c>
      <c r="U404" t="s">
        <v>8580</v>
      </c>
      <c r="V404" t="s">
        <v>8581</v>
      </c>
      <c r="W404" t="s">
        <v>8582</v>
      </c>
    </row>
    <row r="405" spans="1:23" hidden="1">
      <c r="A405" t="s">
        <v>10387</v>
      </c>
      <c r="B405" t="s">
        <v>15342</v>
      </c>
      <c r="C405" t="s">
        <v>16469</v>
      </c>
      <c r="D405" t="str">
        <f>CONCATENATE(Table2[[#This Row],[Product Name Summarized]]&amp; "…")</f>
        <v>Pick Ur Needs¬Æ…</v>
      </c>
      <c r="E405" t="s">
        <v>15586</v>
      </c>
      <c r="F405">
        <v>799</v>
      </c>
      <c r="G405" t="str">
        <f>IF(Table2[[#This Row],[discounted_price]]&lt;200,"&lt;₹200",IF(Table2[[#This Row],[discounted_price]]&lt;=500, "₹200-₹500","&gt;₹500"))</f>
        <v>&gt;₹500</v>
      </c>
      <c r="H405" s="2">
        <v>1230</v>
      </c>
      <c r="I405" s="2">
        <f>Table2[[#This Row],[discounted_price]]*Table2[[#This Row],[actual_price]]</f>
        <v>982770</v>
      </c>
      <c r="J405" s="1">
        <v>0.35</v>
      </c>
      <c r="K4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405" s="1" t="str">
        <f>IF(Table2[[#This Row],[discount_percentage]]&gt;=50%,"yes","no")</f>
        <v>no</v>
      </c>
      <c r="M405">
        <v>4.0999999999999996</v>
      </c>
      <c r="N405" s="4">
        <v>2138</v>
      </c>
      <c r="O405" s="4">
        <f>Table2[[#This Row],[rating]]+(Table2[[#This Row],[rating_count]]/1000)</f>
        <v>6.2379999999999995</v>
      </c>
      <c r="P405" t="s">
        <v>14075</v>
      </c>
      <c r="Q405" t="s">
        <v>10390</v>
      </c>
      <c r="R405" t="s">
        <v>10391</v>
      </c>
      <c r="S405" t="s">
        <v>10392</v>
      </c>
      <c r="T405" t="s">
        <v>10393</v>
      </c>
      <c r="U405" t="s">
        <v>10394</v>
      </c>
      <c r="V405" t="s">
        <v>10395</v>
      </c>
      <c r="W405" t="s">
        <v>10396</v>
      </c>
    </row>
    <row r="406" spans="1:23" hidden="1">
      <c r="A406" t="s">
        <v>12762</v>
      </c>
      <c r="B406" t="s">
        <v>15558</v>
      </c>
      <c r="C406" t="s">
        <v>16693</v>
      </c>
      <c r="D406" t="str">
        <f>CONCATENATE(Table2[[#This Row],[Product Name Summarized]]&amp; "…")</f>
        <v>Amazonbasics High Speed…</v>
      </c>
      <c r="E406" t="s">
        <v>15586</v>
      </c>
      <c r="F406" s="3">
        <v>1982.84</v>
      </c>
      <c r="G406" s="3" t="str">
        <f>IF(Table2[[#This Row],[discounted_price]]&lt;200,"&lt;₹200",IF(Table2[[#This Row],[discounted_price]]&lt;=500, "₹200-₹500","&gt;₹500"))</f>
        <v>&gt;₹500</v>
      </c>
      <c r="H406" s="2">
        <v>3300</v>
      </c>
      <c r="I406" s="2">
        <f>Table2[[#This Row],[discounted_price]]*Table2[[#This Row],[actual_price]]</f>
        <v>6543372</v>
      </c>
      <c r="J406" s="1">
        <v>0.4</v>
      </c>
      <c r="K4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406" s="1" t="str">
        <f>IF(Table2[[#This Row],[discount_percentage]]&gt;=50%,"yes","no")</f>
        <v>no</v>
      </c>
      <c r="M406">
        <v>4.0999999999999996</v>
      </c>
      <c r="N406" s="4">
        <v>5873</v>
      </c>
      <c r="O406" s="4">
        <f>Table2[[#This Row],[rating]]+(Table2[[#This Row],[rating_count]]/1000)</f>
        <v>9.972999999999999</v>
      </c>
      <c r="P406" t="s">
        <v>14301</v>
      </c>
      <c r="Q406" t="s">
        <v>12766</v>
      </c>
      <c r="R406" t="s">
        <v>12767</v>
      </c>
      <c r="S406" t="s">
        <v>12768</v>
      </c>
      <c r="T406" t="s">
        <v>12769</v>
      </c>
      <c r="U406" t="s">
        <v>12770</v>
      </c>
      <c r="V406" t="s">
        <v>12771</v>
      </c>
      <c r="W406" t="s">
        <v>12772</v>
      </c>
    </row>
    <row r="407" spans="1:23" hidden="1">
      <c r="A407" t="s">
        <v>10134</v>
      </c>
      <c r="B407" t="s">
        <v>15318</v>
      </c>
      <c r="C407" t="s">
        <v>16446</v>
      </c>
      <c r="D407" t="str">
        <f>CONCATENATE(Table2[[#This Row],[Product Name Summarized]]&amp; "…")</f>
        <v>Brayden Fito Atom…</v>
      </c>
      <c r="E407" t="s">
        <v>15586</v>
      </c>
      <c r="F407" s="2">
        <v>1199</v>
      </c>
      <c r="G407" s="2" t="str">
        <f>IF(Table2[[#This Row],[discounted_price]]&lt;200,"&lt;₹200",IF(Table2[[#This Row],[discounted_price]]&lt;=500, "₹200-₹500","&gt;₹500"))</f>
        <v>&gt;₹500</v>
      </c>
      <c r="H407" s="2">
        <v>1499</v>
      </c>
      <c r="I407" s="2">
        <f>Table2[[#This Row],[discounted_price]]*Table2[[#This Row],[actual_price]]</f>
        <v>1797301</v>
      </c>
      <c r="J407" s="1">
        <v>0.2</v>
      </c>
      <c r="K4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07" s="1" t="str">
        <f>IF(Table2[[#This Row],[discount_percentage]]&gt;=50%,"yes","no")</f>
        <v>no</v>
      </c>
      <c r="M407">
        <v>3.8</v>
      </c>
      <c r="N407" s="4">
        <v>2206</v>
      </c>
      <c r="O407" s="4">
        <f>Table2[[#This Row],[rating]]+(Table2[[#This Row],[rating_count]]/1000)</f>
        <v>6.0060000000000002</v>
      </c>
      <c r="P407" t="s">
        <v>14052</v>
      </c>
      <c r="Q407" t="s">
        <v>10137</v>
      </c>
      <c r="R407" t="s">
        <v>10138</v>
      </c>
      <c r="S407" t="s">
        <v>10139</v>
      </c>
      <c r="T407" t="s">
        <v>10140</v>
      </c>
      <c r="U407" t="s">
        <v>10141</v>
      </c>
      <c r="V407" t="s">
        <v>10142</v>
      </c>
      <c r="W407" t="s">
        <v>10143</v>
      </c>
    </row>
    <row r="408" spans="1:23" hidden="1">
      <c r="A408" t="s">
        <v>7753</v>
      </c>
      <c r="B408" t="s">
        <v>15108</v>
      </c>
      <c r="C408" t="s">
        <v>16234</v>
      </c>
      <c r="D408" t="str">
        <f>CONCATENATE(Table2[[#This Row],[Product Name Summarized]]&amp; "…")</f>
        <v>Saleon‚Ñ¢ Portable Storage…</v>
      </c>
      <c r="E408" t="s">
        <v>15582</v>
      </c>
      <c r="F408">
        <v>397</v>
      </c>
      <c r="G408" t="str">
        <f>IF(Table2[[#This Row],[discounted_price]]&lt;200,"&lt;₹200",IF(Table2[[#This Row],[discounted_price]]&lt;=500, "₹200-₹500","&gt;₹500"))</f>
        <v>₹200-₹500</v>
      </c>
      <c r="H408">
        <v>899</v>
      </c>
      <c r="I408" s="2">
        <f>Table2[[#This Row],[discounted_price]]*Table2[[#This Row],[actual_price]]</f>
        <v>356903</v>
      </c>
      <c r="J408" s="1">
        <v>0.56000000000000005</v>
      </c>
      <c r="K4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08" s="1" t="str">
        <f>IF(Table2[[#This Row],[discount_percentage]]&gt;=50%,"yes","no")</f>
        <v>yes</v>
      </c>
      <c r="M408">
        <v>4</v>
      </c>
      <c r="N408" s="4">
        <v>3025</v>
      </c>
      <c r="O408" s="4">
        <f>Table2[[#This Row],[rating]]+(Table2[[#This Row],[rating_count]]/1000)</f>
        <v>7.0250000000000004</v>
      </c>
      <c r="P408" t="s">
        <v>13823</v>
      </c>
      <c r="Q408" t="s">
        <v>7756</v>
      </c>
      <c r="R408" t="s">
        <v>7757</v>
      </c>
      <c r="S408" t="s">
        <v>7758</v>
      </c>
      <c r="T408" t="s">
        <v>13061</v>
      </c>
      <c r="U408" t="s">
        <v>7759</v>
      </c>
      <c r="V408" t="s">
        <v>7760</v>
      </c>
      <c r="W408" t="s">
        <v>7761</v>
      </c>
    </row>
    <row r="409" spans="1:23" hidden="1">
      <c r="A409" t="s">
        <v>12231</v>
      </c>
      <c r="B409" t="s">
        <v>15508</v>
      </c>
      <c r="C409" t="s">
        <v>16642</v>
      </c>
      <c r="D409" t="str">
        <f>CONCATENATE(Table2[[#This Row],[Product Name Summarized]]&amp; "…")</f>
        <v>Philips Hd6975/00 25…</v>
      </c>
      <c r="E409" t="s">
        <v>15586</v>
      </c>
      <c r="F409" s="2">
        <v>8599</v>
      </c>
      <c r="G409" s="2" t="str">
        <f>IF(Table2[[#This Row],[discounted_price]]&lt;200,"&lt;₹200",IF(Table2[[#This Row],[discounted_price]]&lt;=500, "₹200-₹500","&gt;₹500"))</f>
        <v>&gt;₹500</v>
      </c>
      <c r="H409" s="2">
        <v>8995</v>
      </c>
      <c r="I409" s="2">
        <f>Table2[[#This Row],[discounted_price]]*Table2[[#This Row],[actual_price]]</f>
        <v>77348005</v>
      </c>
      <c r="J409" s="1">
        <v>0.04</v>
      </c>
      <c r="K4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409" s="1" t="str">
        <f>IF(Table2[[#This Row],[discount_percentage]]&gt;=50%,"yes","no")</f>
        <v>no</v>
      </c>
      <c r="M409">
        <v>4.4000000000000004</v>
      </c>
      <c r="N409" s="4">
        <v>9734</v>
      </c>
      <c r="O409" s="4">
        <f>Table2[[#This Row],[rating]]+(Table2[[#This Row],[rating_count]]/1000)</f>
        <v>14.134</v>
      </c>
      <c r="P409" t="s">
        <v>14249</v>
      </c>
      <c r="Q409" t="s">
        <v>12234</v>
      </c>
      <c r="R409" t="s">
        <v>12235</v>
      </c>
      <c r="S409" t="s">
        <v>12236</v>
      </c>
      <c r="T409" t="s">
        <v>12237</v>
      </c>
      <c r="U409" t="s">
        <v>12238</v>
      </c>
      <c r="V409" t="s">
        <v>12239</v>
      </c>
      <c r="W409" t="s">
        <v>12240</v>
      </c>
    </row>
    <row r="410" spans="1:23" hidden="1">
      <c r="A410" t="s">
        <v>7873</v>
      </c>
      <c r="B410" t="s">
        <v>15120</v>
      </c>
      <c r="C410" t="s">
        <v>16244</v>
      </c>
      <c r="D410" t="str">
        <f>CONCATENATE(Table2[[#This Row],[Product Name Summarized]]&amp; "…")</f>
        <v>Rc Print Gi…</v>
      </c>
      <c r="E410" t="s">
        <v>15582</v>
      </c>
      <c r="F410">
        <v>549</v>
      </c>
      <c r="G410" t="str">
        <f>IF(Table2[[#This Row],[discounted_price]]&lt;200,"&lt;₹200",IF(Table2[[#This Row],[discounted_price]]&lt;=500, "₹200-₹500","&gt;₹500"))</f>
        <v>&gt;₹500</v>
      </c>
      <c r="H410" s="2">
        <v>1999</v>
      </c>
      <c r="I410" s="2">
        <f>Table2[[#This Row],[discounted_price]]*Table2[[#This Row],[actual_price]]</f>
        <v>1097451</v>
      </c>
      <c r="J410" s="1">
        <v>0.73</v>
      </c>
      <c r="K4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10" s="1" t="str">
        <f>IF(Table2[[#This Row],[discount_percentage]]&gt;=50%,"yes","no")</f>
        <v>yes</v>
      </c>
      <c r="M410">
        <v>4.3</v>
      </c>
      <c r="N410" s="4">
        <v>1367</v>
      </c>
      <c r="O410" s="4">
        <f>Table2[[#This Row],[rating]]+(Table2[[#This Row],[rating_count]]/1000)</f>
        <v>5.6669999999999998</v>
      </c>
      <c r="P410" t="s">
        <v>13835</v>
      </c>
      <c r="Q410" t="s">
        <v>7877</v>
      </c>
      <c r="R410" t="s">
        <v>7878</v>
      </c>
      <c r="S410" t="s">
        <v>7879</v>
      </c>
      <c r="T410" t="s">
        <v>7880</v>
      </c>
      <c r="U410" t="s">
        <v>7881</v>
      </c>
      <c r="V410" t="s">
        <v>7882</v>
      </c>
      <c r="W410" t="s">
        <v>7883</v>
      </c>
    </row>
    <row r="411" spans="1:23" hidden="1">
      <c r="A411" t="s">
        <v>481</v>
      </c>
      <c r="B411" t="s">
        <v>14372</v>
      </c>
      <c r="C411" t="s">
        <v>15641</v>
      </c>
      <c r="D411" t="str">
        <f>CONCATENATE(Table2[[#This Row],[Product Name Summarized]]&amp; "…")</f>
        <v>Tp-Link Ac600 600…</v>
      </c>
      <c r="E411" t="s">
        <v>15582</v>
      </c>
      <c r="F411" s="2">
        <v>1199</v>
      </c>
      <c r="G411" s="2" t="str">
        <f>IF(Table2[[#This Row],[discounted_price]]&lt;200,"&lt;₹200",IF(Table2[[#This Row],[discounted_price]]&lt;=500, "₹200-₹500","&gt;₹500"))</f>
        <v>&gt;₹500</v>
      </c>
      <c r="H411" s="2">
        <v>2199</v>
      </c>
      <c r="I411" s="2">
        <f>Table2[[#This Row],[discounted_price]]*Table2[[#This Row],[actual_price]]</f>
        <v>2636601</v>
      </c>
      <c r="J411" s="1">
        <v>0.45</v>
      </c>
      <c r="K4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11" s="1" t="str">
        <f>IF(Table2[[#This Row],[discount_percentage]]&gt;=50%,"yes","no")</f>
        <v>no</v>
      </c>
      <c r="M411">
        <v>4.4000000000000004</v>
      </c>
      <c r="N411" s="4">
        <v>24780</v>
      </c>
      <c r="O411" s="4">
        <f>Table2[[#This Row],[rating]]+(Table2[[#This Row],[rating_count]]/1000)</f>
        <v>29.18</v>
      </c>
      <c r="P411" t="s">
        <v>13118</v>
      </c>
      <c r="Q411" t="s">
        <v>484</v>
      </c>
      <c r="R411" t="s">
        <v>485</v>
      </c>
      <c r="S411" t="s">
        <v>486</v>
      </c>
      <c r="T411" t="s">
        <v>487</v>
      </c>
      <c r="U411" t="s">
        <v>488</v>
      </c>
      <c r="V411" t="s">
        <v>489</v>
      </c>
      <c r="W411" t="s">
        <v>490</v>
      </c>
    </row>
    <row r="412" spans="1:23" hidden="1">
      <c r="A412" t="s">
        <v>481</v>
      </c>
      <c r="B412" t="s">
        <v>14372</v>
      </c>
      <c r="C412" t="s">
        <v>15641</v>
      </c>
      <c r="D412" t="str">
        <f>CONCATENATE(Table2[[#This Row],[Product Name Summarized]]&amp; "…")</f>
        <v>Tp-Link Ac600 600…</v>
      </c>
      <c r="E412" t="s">
        <v>15582</v>
      </c>
      <c r="F412" s="2">
        <v>1199</v>
      </c>
      <c r="G412" s="2" t="str">
        <f>IF(Table2[[#This Row],[discounted_price]]&lt;200,"&lt;₹200",IF(Table2[[#This Row],[discounted_price]]&lt;=500, "₹200-₹500","&gt;₹500"))</f>
        <v>&gt;₹500</v>
      </c>
      <c r="H412" s="2">
        <v>2199</v>
      </c>
      <c r="I412" s="2">
        <f>Table2[[#This Row],[discounted_price]]*Table2[[#This Row],[actual_price]]</f>
        <v>2636601</v>
      </c>
      <c r="J412" s="1">
        <v>0.45</v>
      </c>
      <c r="K4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12" s="1" t="str">
        <f>IF(Table2[[#This Row],[discount_percentage]]&gt;=50%,"yes","no")</f>
        <v>no</v>
      </c>
      <c r="M412">
        <v>4.4000000000000004</v>
      </c>
      <c r="N412" s="4">
        <v>24780</v>
      </c>
      <c r="O412" s="4">
        <f>Table2[[#This Row],[rating]]+(Table2[[#This Row],[rating_count]]/1000)</f>
        <v>29.18</v>
      </c>
      <c r="P412" t="s">
        <v>13118</v>
      </c>
      <c r="Q412" t="s">
        <v>484</v>
      </c>
      <c r="R412" t="s">
        <v>485</v>
      </c>
      <c r="S412" t="s">
        <v>486</v>
      </c>
      <c r="T412" t="s">
        <v>487</v>
      </c>
      <c r="U412" t="s">
        <v>488</v>
      </c>
      <c r="V412" t="s">
        <v>489</v>
      </c>
      <c r="W412" t="s">
        <v>7469</v>
      </c>
    </row>
    <row r="413" spans="1:23" hidden="1">
      <c r="A413" t="s">
        <v>2034</v>
      </c>
      <c r="B413" t="s">
        <v>14540</v>
      </c>
      <c r="C413" t="s">
        <v>15767</v>
      </c>
      <c r="D413" t="str">
        <f>CONCATENATE(Table2[[#This Row],[Product Name Summarized]]&amp; "…")</f>
        <v>Agaro Blaze Usba…</v>
      </c>
      <c r="E413" t="s">
        <v>15582</v>
      </c>
      <c r="F413">
        <v>159</v>
      </c>
      <c r="G413" t="str">
        <f>IF(Table2[[#This Row],[discounted_price]]&lt;200,"&lt;₹200",IF(Table2[[#This Row],[discounted_price]]&lt;=500, "₹200-₹500","&gt;₹500"))</f>
        <v>&lt;₹200</v>
      </c>
      <c r="H413">
        <v>595</v>
      </c>
      <c r="I413" s="2">
        <f>Table2[[#This Row],[discounted_price]]*Table2[[#This Row],[actual_price]]</f>
        <v>94605</v>
      </c>
      <c r="J413" s="1">
        <v>0.73</v>
      </c>
      <c r="K4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13" s="1" t="str">
        <f>IF(Table2[[#This Row],[discount_percentage]]&gt;=50%,"yes","no")</f>
        <v>yes</v>
      </c>
      <c r="M413">
        <v>4.3</v>
      </c>
      <c r="N413" s="4">
        <v>14184</v>
      </c>
      <c r="O413" s="4">
        <f>Table2[[#This Row],[rating]]+(Table2[[#This Row],[rating_count]]/1000)</f>
        <v>18.483999999999998</v>
      </c>
      <c r="P413" t="s">
        <v>13277</v>
      </c>
      <c r="Q413" t="s">
        <v>2037</v>
      </c>
      <c r="R413" t="s">
        <v>2038</v>
      </c>
      <c r="S413" t="s">
        <v>2039</v>
      </c>
      <c r="T413" t="s">
        <v>2040</v>
      </c>
      <c r="U413" t="s">
        <v>2041</v>
      </c>
      <c r="V413" t="s">
        <v>2042</v>
      </c>
      <c r="W413" t="s">
        <v>2043</v>
      </c>
    </row>
    <row r="414" spans="1:23" hidden="1">
      <c r="A414" t="s">
        <v>3273</v>
      </c>
      <c r="B414" t="s">
        <v>14673</v>
      </c>
      <c r="C414" t="s">
        <v>15867</v>
      </c>
      <c r="D414" t="str">
        <f>CONCATENATE(Table2[[#This Row],[Product Name Summarized]]&amp; "…")</f>
        <v>Agaro Blaze Usb…</v>
      </c>
      <c r="E414" t="s">
        <v>15583</v>
      </c>
      <c r="F414">
        <v>139</v>
      </c>
      <c r="G414" t="str">
        <f>IF(Table2[[#This Row],[discounted_price]]&lt;200,"&lt;₹200",IF(Table2[[#This Row],[discounted_price]]&lt;=500, "₹200-₹500","&gt;₹500"))</f>
        <v>&lt;₹200</v>
      </c>
      <c r="H414">
        <v>495</v>
      </c>
      <c r="I414" s="2">
        <f>Table2[[#This Row],[discounted_price]]*Table2[[#This Row],[actual_price]]</f>
        <v>68805</v>
      </c>
      <c r="J414" s="1">
        <v>0.72</v>
      </c>
      <c r="K4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14" s="1" t="str">
        <f>IF(Table2[[#This Row],[discount_percentage]]&gt;=50%,"yes","no")</f>
        <v>yes</v>
      </c>
      <c r="M414">
        <v>4.3</v>
      </c>
      <c r="N414" s="4">
        <v>14185</v>
      </c>
      <c r="O414" s="4">
        <f>Table2[[#This Row],[rating]]+(Table2[[#This Row],[rating_count]]/1000)</f>
        <v>18.484999999999999</v>
      </c>
      <c r="P414" t="s">
        <v>13402</v>
      </c>
      <c r="Q414" t="s">
        <v>2037</v>
      </c>
      <c r="R414" t="s">
        <v>2038</v>
      </c>
      <c r="S414" t="s">
        <v>2039</v>
      </c>
      <c r="T414" t="s">
        <v>2040</v>
      </c>
      <c r="U414" t="s">
        <v>3277</v>
      </c>
      <c r="V414" t="s">
        <v>3278</v>
      </c>
      <c r="W414" t="s">
        <v>3279</v>
      </c>
    </row>
    <row r="415" spans="1:23" hidden="1">
      <c r="A415" t="s">
        <v>5472</v>
      </c>
      <c r="B415" t="s">
        <v>14901</v>
      </c>
      <c r="C415" t="s">
        <v>16037</v>
      </c>
      <c r="D415" t="str">
        <f>CONCATENATE(Table2[[#This Row],[Product Name Summarized]]&amp; "…")</f>
        <v>Zodo 8. 5…</v>
      </c>
      <c r="E415" t="s">
        <v>15582</v>
      </c>
      <c r="F415">
        <v>100</v>
      </c>
      <c r="G415" t="str">
        <f>IF(Table2[[#This Row],[discounted_price]]&lt;200,"&lt;₹200",IF(Table2[[#This Row],[discounted_price]]&lt;=500, "₹200-₹500","&gt;₹500"))</f>
        <v>&lt;₹200</v>
      </c>
      <c r="H415">
        <v>499</v>
      </c>
      <c r="I415" s="2">
        <f>Table2[[#This Row],[discounted_price]]*Table2[[#This Row],[actual_price]]</f>
        <v>49900</v>
      </c>
      <c r="J415" s="1">
        <v>0.8</v>
      </c>
      <c r="K4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15" s="1" t="str">
        <f>IF(Table2[[#This Row],[discount_percentage]]&gt;=50%,"yes","no")</f>
        <v>yes</v>
      </c>
      <c r="M415">
        <v>3.5</v>
      </c>
      <c r="N415" s="4">
        <v>9638</v>
      </c>
      <c r="O415" s="4">
        <f>Table2[[#This Row],[rating]]+(Table2[[#This Row],[rating_count]]/1000)</f>
        <v>13.138</v>
      </c>
      <c r="P415" t="s">
        <v>13610</v>
      </c>
      <c r="Q415" t="s">
        <v>5475</v>
      </c>
      <c r="R415" t="s">
        <v>5476</v>
      </c>
      <c r="S415" t="s">
        <v>5477</v>
      </c>
      <c r="T415" t="s">
        <v>5478</v>
      </c>
      <c r="U415" t="s">
        <v>5479</v>
      </c>
      <c r="V415" t="s">
        <v>5480</v>
      </c>
      <c r="W415" t="s">
        <v>5481</v>
      </c>
    </row>
    <row r="416" spans="1:23" hidden="1">
      <c r="A416" t="s">
        <v>4922</v>
      </c>
      <c r="B416" t="s">
        <v>14853</v>
      </c>
      <c r="C416" t="s">
        <v>15991</v>
      </c>
      <c r="D416" t="str">
        <f>CONCATENATE(Table2[[#This Row],[Product Name Summarized]]&amp; "…")</f>
        <v>Boat Rockerz 450…</v>
      </c>
      <c r="E416" t="s">
        <v>15583</v>
      </c>
      <c r="F416" s="2">
        <v>1220</v>
      </c>
      <c r="G416" s="2" t="str">
        <f>IF(Table2[[#This Row],[discounted_price]]&lt;200,"&lt;₹200",IF(Table2[[#This Row],[discounted_price]]&lt;=500, "₹200-₹500","&gt;₹500"))</f>
        <v>&gt;₹500</v>
      </c>
      <c r="H416" s="2">
        <v>3990</v>
      </c>
      <c r="I416" s="2">
        <f>Table2[[#This Row],[discounted_price]]*Table2[[#This Row],[actual_price]]</f>
        <v>4867800</v>
      </c>
      <c r="J416" s="1">
        <v>0.69</v>
      </c>
      <c r="K4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16" s="1" t="str">
        <f>IF(Table2[[#This Row],[discount_percentage]]&gt;=50%,"yes","no")</f>
        <v>yes</v>
      </c>
      <c r="M416">
        <v>4.0999999999999996</v>
      </c>
      <c r="N416" s="4">
        <v>107151</v>
      </c>
      <c r="O416" s="4">
        <f>Table2[[#This Row],[rating]]+(Table2[[#This Row],[rating_count]]/1000)</f>
        <v>111.25099999999999</v>
      </c>
      <c r="P416" t="s">
        <v>13563</v>
      </c>
      <c r="Q416" t="s">
        <v>4925</v>
      </c>
      <c r="R416" t="s">
        <v>4926</v>
      </c>
      <c r="S416" t="s">
        <v>4927</v>
      </c>
      <c r="T416" t="s">
        <v>4928</v>
      </c>
      <c r="U416" t="s">
        <v>4929</v>
      </c>
      <c r="V416" t="s">
        <v>4930</v>
      </c>
      <c r="W416" t="s">
        <v>4931</v>
      </c>
    </row>
    <row r="417" spans="1:23" hidden="1">
      <c r="A417" t="s">
        <v>12009</v>
      </c>
      <c r="B417" t="s">
        <v>15486</v>
      </c>
      <c r="C417" t="s">
        <v>16620</v>
      </c>
      <c r="D417" t="str">
        <f>CONCATENATE(Table2[[#This Row],[Product Name Summarized]]&amp; "…")</f>
        <v>Ionix Jewellery Scale…</v>
      </c>
      <c r="E417" t="s">
        <v>15586</v>
      </c>
      <c r="F417">
        <v>295</v>
      </c>
      <c r="G417" t="str">
        <f>IF(Table2[[#This Row],[discounted_price]]&lt;200,"&lt;₹200",IF(Table2[[#This Row],[discounted_price]]&lt;=500, "₹200-₹500","&gt;₹500"))</f>
        <v>₹200-₹500</v>
      </c>
      <c r="H417">
        <v>599</v>
      </c>
      <c r="I417" s="2">
        <f>Table2[[#This Row],[discounted_price]]*Table2[[#This Row],[actual_price]]</f>
        <v>176705</v>
      </c>
      <c r="J417" s="1">
        <v>0.51</v>
      </c>
      <c r="K4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17" s="1" t="str">
        <f>IF(Table2[[#This Row],[discount_percentage]]&gt;=50%,"yes","no")</f>
        <v>yes</v>
      </c>
      <c r="M417">
        <v>4</v>
      </c>
      <c r="N417" s="4">
        <v>1644</v>
      </c>
      <c r="O417" s="4">
        <f>Table2[[#This Row],[rating]]+(Table2[[#This Row],[rating_count]]/1000)</f>
        <v>5.6440000000000001</v>
      </c>
      <c r="P417" t="s">
        <v>14228</v>
      </c>
      <c r="Q417" t="s">
        <v>12012</v>
      </c>
      <c r="R417" t="s">
        <v>12013</v>
      </c>
      <c r="S417" t="s">
        <v>12014</v>
      </c>
      <c r="T417" t="s">
        <v>12015</v>
      </c>
      <c r="U417" t="s">
        <v>12016</v>
      </c>
      <c r="V417" t="s">
        <v>12017</v>
      </c>
      <c r="W417" t="s">
        <v>12018</v>
      </c>
    </row>
    <row r="418" spans="1:23" hidden="1">
      <c r="A418" t="s">
        <v>3982</v>
      </c>
      <c r="B418" t="s">
        <v>14752</v>
      </c>
      <c r="C418" t="s">
        <v>15919</v>
      </c>
      <c r="D418" t="str">
        <f>CONCATENATE(Table2[[#This Row],[Product Name Summarized]]&amp; "…")</f>
        <v>Elv Aluminum Adjustable…</v>
      </c>
      <c r="E418" t="s">
        <v>15583</v>
      </c>
      <c r="F418">
        <v>269</v>
      </c>
      <c r="G418" t="str">
        <f>IF(Table2[[#This Row],[discounted_price]]&lt;200,"&lt;₹200",IF(Table2[[#This Row],[discounted_price]]&lt;=500, "₹200-₹500","&gt;₹500"))</f>
        <v>₹200-₹500</v>
      </c>
      <c r="H418" s="2">
        <v>1499</v>
      </c>
      <c r="I418" s="2">
        <f>Table2[[#This Row],[discounted_price]]*Table2[[#This Row],[actual_price]]</f>
        <v>403231</v>
      </c>
      <c r="J418" s="1">
        <v>0.82</v>
      </c>
      <c r="K4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418" s="1" t="str">
        <f>IF(Table2[[#This Row],[discount_percentage]]&gt;=50%,"yes","no")</f>
        <v>yes</v>
      </c>
      <c r="M418">
        <v>4.5</v>
      </c>
      <c r="N418" s="4">
        <v>28978</v>
      </c>
      <c r="O418" s="4">
        <f>Table2[[#This Row],[rating]]+(Table2[[#This Row],[rating_count]]/1000)</f>
        <v>33.478000000000002</v>
      </c>
      <c r="P418" t="s">
        <v>13467</v>
      </c>
      <c r="Q418" t="s">
        <v>3985</v>
      </c>
      <c r="R418" t="s">
        <v>3986</v>
      </c>
      <c r="S418" t="s">
        <v>3987</v>
      </c>
      <c r="T418" t="s">
        <v>3988</v>
      </c>
      <c r="U418" t="s">
        <v>3989</v>
      </c>
      <c r="V418" t="s">
        <v>3990</v>
      </c>
      <c r="W418" t="s">
        <v>3991</v>
      </c>
    </row>
    <row r="419" spans="1:23">
      <c r="A419" t="s">
        <v>5324</v>
      </c>
      <c r="B419" t="s">
        <v>14887</v>
      </c>
      <c r="C419" t="s">
        <v>16023</v>
      </c>
      <c r="D419" t="str">
        <f>CONCATENATE(Table2[[#This Row],[Product Name Summarized]]&amp; "…")</f>
        <v>Eveready 1015 Carbon…</v>
      </c>
      <c r="E419" t="s">
        <v>15583</v>
      </c>
      <c r="F419">
        <v>149</v>
      </c>
      <c r="G419" t="str">
        <f>IF(Table2[[#This Row],[discounted_price]]&lt;200,"&lt;₹200",IF(Table2[[#This Row],[discounted_price]]&lt;=500, "₹200-₹500","&gt;₹500"))</f>
        <v>&lt;₹200</v>
      </c>
      <c r="H419">
        <v>180</v>
      </c>
      <c r="I419" s="2">
        <f>Table2[[#This Row],[discounted_price]]*Table2[[#This Row],[actual_price]]</f>
        <v>26820</v>
      </c>
      <c r="J419" s="1">
        <v>0.17</v>
      </c>
      <c r="K4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19" s="1" t="str">
        <f>IF(Table2[[#This Row],[discount_percentage]]&gt;=50%,"yes","no")</f>
        <v>no</v>
      </c>
      <c r="M419">
        <v>4.4000000000000004</v>
      </c>
      <c r="N419" s="4">
        <v>644</v>
      </c>
      <c r="O419" s="4">
        <f>Table2[[#This Row],[rating]]+(Table2[[#This Row],[rating_count]]/1000)</f>
        <v>5.0440000000000005</v>
      </c>
      <c r="P419" t="s">
        <v>13596</v>
      </c>
      <c r="Q419" t="s">
        <v>5327</v>
      </c>
      <c r="R419" t="s">
        <v>5328</v>
      </c>
      <c r="S419" t="s">
        <v>5329</v>
      </c>
      <c r="T419" t="s">
        <v>5330</v>
      </c>
      <c r="U419" t="s">
        <v>5331</v>
      </c>
      <c r="V419" t="s">
        <v>5332</v>
      </c>
      <c r="W419" t="s">
        <v>5333</v>
      </c>
    </row>
    <row r="420" spans="1:23" hidden="1">
      <c r="A420" t="s">
        <v>4745</v>
      </c>
      <c r="B420" t="s">
        <v>14835</v>
      </c>
      <c r="C420" t="s">
        <v>15975</v>
      </c>
      <c r="D420" t="str">
        <f>CONCATENATE(Table2[[#This Row],[Product Name Summarized]]&amp; "…")</f>
        <v>Mobilife Bluetooth Extendable…</v>
      </c>
      <c r="E420" t="s">
        <v>15583</v>
      </c>
      <c r="F420">
        <v>599</v>
      </c>
      <c r="G420" t="str">
        <f>IF(Table2[[#This Row],[discounted_price]]&lt;200,"&lt;₹200",IF(Table2[[#This Row],[discounted_price]]&lt;=500, "₹200-₹500","&gt;₹500"))</f>
        <v>&gt;₹500</v>
      </c>
      <c r="H420" s="2">
        <v>1399</v>
      </c>
      <c r="I420" s="2">
        <f>Table2[[#This Row],[discounted_price]]*Table2[[#This Row],[actual_price]]</f>
        <v>838001</v>
      </c>
      <c r="J420" s="1">
        <v>0.56999999999999995</v>
      </c>
      <c r="K4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20" s="1" t="str">
        <f>IF(Table2[[#This Row],[discount_percentage]]&gt;=50%,"yes","no")</f>
        <v>yes</v>
      </c>
      <c r="M420">
        <v>4.0999999999999996</v>
      </c>
      <c r="N420" s="4">
        <v>14560</v>
      </c>
      <c r="O420" s="4">
        <f>Table2[[#This Row],[rating]]+(Table2[[#This Row],[rating_count]]/1000)</f>
        <v>18.66</v>
      </c>
      <c r="P420" t="s">
        <v>13547</v>
      </c>
      <c r="Q420" t="s">
        <v>4748</v>
      </c>
      <c r="R420" t="s">
        <v>4749</v>
      </c>
      <c r="S420" t="s">
        <v>4750</v>
      </c>
      <c r="T420" t="s">
        <v>4751</v>
      </c>
      <c r="U420" t="s">
        <v>4752</v>
      </c>
      <c r="V420" t="s">
        <v>4753</v>
      </c>
      <c r="W420" t="s">
        <v>4754</v>
      </c>
    </row>
    <row r="421" spans="1:23" hidden="1">
      <c r="A421" t="s">
        <v>8853</v>
      </c>
      <c r="B421" t="s">
        <v>15204</v>
      </c>
      <c r="C421" t="s">
        <v>16329</v>
      </c>
      <c r="D421" t="str">
        <f>CONCATENATE(Table2[[#This Row],[Product Name Summarized]]&amp; "…")</f>
        <v>Inalsa Electric Kettle…</v>
      </c>
      <c r="E421" t="s">
        <v>15586</v>
      </c>
      <c r="F421">
        <v>699</v>
      </c>
      <c r="G421" t="str">
        <f>IF(Table2[[#This Row],[discounted_price]]&lt;200,"&lt;₹200",IF(Table2[[#This Row],[discounted_price]]&lt;=500, "₹200-₹500","&gt;₹500"))</f>
        <v>&gt;₹500</v>
      </c>
      <c r="H421" s="2">
        <v>1595</v>
      </c>
      <c r="I421" s="2">
        <f>Table2[[#This Row],[discounted_price]]*Table2[[#This Row],[actual_price]]</f>
        <v>1114905</v>
      </c>
      <c r="J421" s="1">
        <v>0.56000000000000005</v>
      </c>
      <c r="K4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21" s="1" t="str">
        <f>IF(Table2[[#This Row],[discount_percentage]]&gt;=50%,"yes","no")</f>
        <v>yes</v>
      </c>
      <c r="M421">
        <v>4.0999999999999996</v>
      </c>
      <c r="N421" s="4">
        <v>8090</v>
      </c>
      <c r="O421" s="4">
        <f>Table2[[#This Row],[rating]]+(Table2[[#This Row],[rating_count]]/1000)</f>
        <v>12.19</v>
      </c>
      <c r="P421" t="s">
        <v>13927</v>
      </c>
      <c r="Q421" t="s">
        <v>8856</v>
      </c>
      <c r="R421" t="s">
        <v>8857</v>
      </c>
      <c r="S421" t="s">
        <v>8858</v>
      </c>
      <c r="T421" t="s">
        <v>8859</v>
      </c>
      <c r="U421" t="s">
        <v>8860</v>
      </c>
      <c r="V421" t="s">
        <v>8861</v>
      </c>
      <c r="W421" t="s">
        <v>8862</v>
      </c>
    </row>
    <row r="422" spans="1:23" hidden="1">
      <c r="A422" t="s">
        <v>9724</v>
      </c>
      <c r="B422" t="s">
        <v>15280</v>
      </c>
      <c r="C422" t="s">
        <v>16408</v>
      </c>
      <c r="D422" t="str">
        <f>CONCATENATE(Table2[[#This Row],[Product Name Summarized]]&amp; "…")</f>
        <v>Kent 16044 Hand…</v>
      </c>
      <c r="E422" t="s">
        <v>15586</v>
      </c>
      <c r="F422" s="2">
        <v>1499</v>
      </c>
      <c r="G422" s="2" t="str">
        <f>IF(Table2[[#This Row],[discounted_price]]&lt;200,"&lt;₹200",IF(Table2[[#This Row],[discounted_price]]&lt;=500, "₹200-₹500","&gt;₹500"))</f>
        <v>&gt;₹500</v>
      </c>
      <c r="H422" s="2">
        <v>2100</v>
      </c>
      <c r="I422" s="2">
        <f>Table2[[#This Row],[discounted_price]]*Table2[[#This Row],[actual_price]]</f>
        <v>3147900</v>
      </c>
      <c r="J422" s="1">
        <v>0.28999999999999998</v>
      </c>
      <c r="K4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22" s="1" t="str">
        <f>IF(Table2[[#This Row],[discount_percentage]]&gt;=50%,"yes","no")</f>
        <v>no</v>
      </c>
      <c r="M422">
        <v>4.0999999999999996</v>
      </c>
      <c r="N422" s="4">
        <v>6355</v>
      </c>
      <c r="O422" s="4">
        <f>Table2[[#This Row],[rating]]+(Table2[[#This Row],[rating_count]]/1000)</f>
        <v>10.455</v>
      </c>
      <c r="P422" t="s">
        <v>14012</v>
      </c>
      <c r="Q422" t="s">
        <v>9727</v>
      </c>
      <c r="R422" t="s">
        <v>9728</v>
      </c>
      <c r="S422" t="s">
        <v>9729</v>
      </c>
      <c r="T422" t="s">
        <v>9730</v>
      </c>
      <c r="U422" t="s">
        <v>9731</v>
      </c>
      <c r="V422" t="s">
        <v>9732</v>
      </c>
      <c r="W422" t="s">
        <v>9733</v>
      </c>
    </row>
    <row r="423" spans="1:23" hidden="1">
      <c r="A423" t="s">
        <v>8519</v>
      </c>
      <c r="B423" t="s">
        <v>15174</v>
      </c>
      <c r="C423" t="s">
        <v>16300</v>
      </c>
      <c r="D423" t="str">
        <f>CONCATENATE(Table2[[#This Row],[Product Name Summarized]]&amp; "…")</f>
        <v>Swapkart Portable Flexible…</v>
      </c>
      <c r="E423" t="s">
        <v>15582</v>
      </c>
      <c r="F423">
        <v>298</v>
      </c>
      <c r="G423" t="str">
        <f>IF(Table2[[#This Row],[discounted_price]]&lt;200,"&lt;₹200",IF(Table2[[#This Row],[discounted_price]]&lt;=500, "₹200-₹500","&gt;₹500"))</f>
        <v>₹200-₹500</v>
      </c>
      <c r="H423">
        <v>999</v>
      </c>
      <c r="I423" s="2">
        <f>Table2[[#This Row],[discounted_price]]*Table2[[#This Row],[actual_price]]</f>
        <v>297702</v>
      </c>
      <c r="J423" s="1">
        <v>0.7</v>
      </c>
      <c r="K4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23" s="1" t="str">
        <f>IF(Table2[[#This Row],[discount_percentage]]&gt;=50%,"yes","no")</f>
        <v>yes</v>
      </c>
      <c r="M423">
        <v>4.3</v>
      </c>
      <c r="N423" s="4">
        <v>1552</v>
      </c>
      <c r="O423" s="4">
        <f>Table2[[#This Row],[rating]]+(Table2[[#This Row],[rating_count]]/1000)</f>
        <v>5.8520000000000003</v>
      </c>
      <c r="P423" t="s">
        <v>13895</v>
      </c>
      <c r="Q423" t="s">
        <v>8522</v>
      </c>
      <c r="R423" t="s">
        <v>8523</v>
      </c>
      <c r="S423" t="s">
        <v>8524</v>
      </c>
      <c r="T423" t="s">
        <v>8525</v>
      </c>
      <c r="U423" t="s">
        <v>8526</v>
      </c>
      <c r="V423" t="s">
        <v>8527</v>
      </c>
      <c r="W423" t="s">
        <v>8528</v>
      </c>
    </row>
    <row r="424" spans="1:23">
      <c r="A424" t="s">
        <v>5090</v>
      </c>
      <c r="B424" t="s">
        <v>14867</v>
      </c>
      <c r="C424" t="s">
        <v>16005</v>
      </c>
      <c r="D424" t="str">
        <f>CONCATENATE(Table2[[#This Row],[Product Name Summarized]]&amp; "…")</f>
        <v>Boat Bassheads 122…</v>
      </c>
      <c r="E424" t="s">
        <v>15583</v>
      </c>
      <c r="F424">
        <v>399</v>
      </c>
      <c r="G424" t="str">
        <f>IF(Table2[[#This Row],[discounted_price]]&lt;200,"&lt;₹200",IF(Table2[[#This Row],[discounted_price]]&lt;=500, "₹200-₹500","&gt;₹500"))</f>
        <v>₹200-₹500</v>
      </c>
      <c r="H424" s="2">
        <v>1290</v>
      </c>
      <c r="I424" s="2">
        <f>Table2[[#This Row],[discounted_price]]*Table2[[#This Row],[actual_price]]</f>
        <v>514710</v>
      </c>
      <c r="J424" s="1">
        <v>0.69</v>
      </c>
      <c r="K4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24" s="1" t="str">
        <f>IF(Table2[[#This Row],[discount_percentage]]&gt;=50%,"yes","no")</f>
        <v>yes</v>
      </c>
      <c r="M424">
        <v>4.2</v>
      </c>
      <c r="N424" s="4">
        <v>206</v>
      </c>
      <c r="O424" s="4">
        <f>Table2[[#This Row],[rating]]+(Table2[[#This Row],[rating_count]]/1000)</f>
        <v>4.4060000000000006</v>
      </c>
      <c r="P424" t="s">
        <v>13576</v>
      </c>
      <c r="Q424" t="s">
        <v>5093</v>
      </c>
      <c r="R424" t="s">
        <v>5094</v>
      </c>
      <c r="S424" t="s">
        <v>5095</v>
      </c>
      <c r="T424" t="s">
        <v>5096</v>
      </c>
      <c r="U424" t="s">
        <v>5097</v>
      </c>
      <c r="V424" t="s">
        <v>5098</v>
      </c>
      <c r="W424" t="s">
        <v>5099</v>
      </c>
    </row>
    <row r="425" spans="1:23" hidden="1">
      <c r="A425" t="s">
        <v>11727</v>
      </c>
      <c r="B425" t="s">
        <v>15462</v>
      </c>
      <c r="C425" t="s">
        <v>16592</v>
      </c>
      <c r="D425" t="str">
        <f>CONCATENATE(Table2[[#This Row],[Product Name Summarized]]&amp; "…")</f>
        <v>Agaro Imperial 240-Watt…</v>
      </c>
      <c r="E425" t="s">
        <v>15586</v>
      </c>
      <c r="F425" s="2">
        <v>12609</v>
      </c>
      <c r="G425" s="2" t="str">
        <f>IF(Table2[[#This Row],[discounted_price]]&lt;200,"&lt;₹200",IF(Table2[[#This Row],[discounted_price]]&lt;=500, "₹200-₹500","&gt;₹500"))</f>
        <v>&gt;₹500</v>
      </c>
      <c r="H425" s="2">
        <v>23999</v>
      </c>
      <c r="I425" s="2">
        <f>Table2[[#This Row],[discounted_price]]*Table2[[#This Row],[actual_price]]</f>
        <v>302603391</v>
      </c>
      <c r="J425" s="1">
        <v>0.47</v>
      </c>
      <c r="K4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25" s="1" t="str">
        <f>IF(Table2[[#This Row],[discount_percentage]]&gt;=50%,"yes","no")</f>
        <v>no</v>
      </c>
      <c r="M425">
        <v>4.4000000000000004</v>
      </c>
      <c r="N425" s="4">
        <v>2288</v>
      </c>
      <c r="O425" s="4">
        <f>Table2[[#This Row],[rating]]+(Table2[[#This Row],[rating_count]]/1000)</f>
        <v>6.6880000000000006</v>
      </c>
      <c r="P425" t="s">
        <v>14202</v>
      </c>
      <c r="Q425" t="s">
        <v>11731</v>
      </c>
      <c r="R425" t="s">
        <v>11732</v>
      </c>
      <c r="S425" t="s">
        <v>11733</v>
      </c>
      <c r="T425" t="s">
        <v>11734</v>
      </c>
      <c r="U425" t="s">
        <v>11735</v>
      </c>
      <c r="V425" t="s">
        <v>11736</v>
      </c>
      <c r="W425" t="s">
        <v>11737</v>
      </c>
    </row>
    <row r="426" spans="1:23" hidden="1">
      <c r="A426" t="s">
        <v>8217</v>
      </c>
      <c r="B426" t="s">
        <v>15150</v>
      </c>
      <c r="C426" t="s">
        <v>16274</v>
      </c>
      <c r="D426" t="str">
        <f>CONCATENATE(Table2[[#This Row],[Product Name Summarized]]&amp; "…")</f>
        <v>Gizga Essentials Cable…</v>
      </c>
      <c r="E426" t="s">
        <v>15587</v>
      </c>
      <c r="F426">
        <v>249</v>
      </c>
      <c r="G426" t="str">
        <f>IF(Table2[[#This Row],[discounted_price]]&lt;200,"&lt;₹200",IF(Table2[[#This Row],[discounted_price]]&lt;=500, "₹200-₹500","&gt;₹500"))</f>
        <v>₹200-₹500</v>
      </c>
      <c r="H426">
        <v>599</v>
      </c>
      <c r="I426" s="2">
        <f>Table2[[#This Row],[discounted_price]]*Table2[[#This Row],[actual_price]]</f>
        <v>149151</v>
      </c>
      <c r="J426" s="1">
        <v>0.57999999999999996</v>
      </c>
      <c r="K4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26" s="1" t="str">
        <f>IF(Table2[[#This Row],[discount_percentage]]&gt;=50%,"yes","no")</f>
        <v>yes</v>
      </c>
      <c r="M426">
        <v>4.5</v>
      </c>
      <c r="N426" s="4">
        <v>5985</v>
      </c>
      <c r="O426" s="4">
        <f>Table2[[#This Row],[rating]]+(Table2[[#This Row],[rating_count]]/1000)</f>
        <v>10.484999999999999</v>
      </c>
      <c r="P426" t="s">
        <v>13868</v>
      </c>
      <c r="Q426" t="s">
        <v>8221</v>
      </c>
      <c r="R426" t="s">
        <v>8222</v>
      </c>
      <c r="S426" t="s">
        <v>8223</v>
      </c>
      <c r="T426" t="s">
        <v>8224</v>
      </c>
      <c r="U426" t="s">
        <v>8225</v>
      </c>
      <c r="V426" t="s">
        <v>8226</v>
      </c>
      <c r="W426" t="s">
        <v>8227</v>
      </c>
    </row>
    <row r="427" spans="1:23" hidden="1">
      <c r="A427" t="s">
        <v>10850</v>
      </c>
      <c r="B427" t="s">
        <v>15382</v>
      </c>
      <c r="C427" t="s">
        <v>16511</v>
      </c>
      <c r="D427" t="str">
        <f>CONCATENATE(Table2[[#This Row],[Product Name Summarized]]&amp; "…")</f>
        <v>Agaro Ace 1600…</v>
      </c>
      <c r="E427" t="s">
        <v>15586</v>
      </c>
      <c r="F427" s="2">
        <v>6236</v>
      </c>
      <c r="G427" s="2" t="str">
        <f>IF(Table2[[#This Row],[discounted_price]]&lt;200,"&lt;₹200",IF(Table2[[#This Row],[discounted_price]]&lt;=500, "₹200-₹500","&gt;₹500"))</f>
        <v>&gt;₹500</v>
      </c>
      <c r="H427" s="2">
        <v>9999</v>
      </c>
      <c r="I427" s="2">
        <f>Table2[[#This Row],[discounted_price]]*Table2[[#This Row],[actual_price]]</f>
        <v>62353764</v>
      </c>
      <c r="J427" s="1">
        <v>0.38</v>
      </c>
      <c r="K4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427" s="1" t="str">
        <f>IF(Table2[[#This Row],[discount_percentage]]&gt;=50%,"yes","no")</f>
        <v>no</v>
      </c>
      <c r="M427">
        <v>4.0999999999999996</v>
      </c>
      <c r="N427" s="4">
        <v>3552</v>
      </c>
      <c r="O427" s="4">
        <f>Table2[[#This Row],[rating]]+(Table2[[#This Row],[rating_count]]/1000)</f>
        <v>7.6519999999999992</v>
      </c>
      <c r="P427" t="s">
        <v>14121</v>
      </c>
      <c r="Q427" t="s">
        <v>10853</v>
      </c>
      <c r="R427" t="s">
        <v>10854</v>
      </c>
      <c r="S427" t="s">
        <v>10855</v>
      </c>
      <c r="T427" t="s">
        <v>10856</v>
      </c>
      <c r="U427" t="s">
        <v>10857</v>
      </c>
      <c r="V427" t="s">
        <v>10858</v>
      </c>
      <c r="W427" t="s">
        <v>10859</v>
      </c>
    </row>
    <row r="428" spans="1:23" hidden="1">
      <c r="A428" t="s">
        <v>3592</v>
      </c>
      <c r="B428" t="s">
        <v>14707</v>
      </c>
      <c r="C428" t="s">
        <v>15894</v>
      </c>
      <c r="D428" t="str">
        <f>CONCATENATE(Table2[[#This Row],[Product Name Summarized]]&amp; "…")</f>
        <v>Ambrane 20000Mah Power…</v>
      </c>
      <c r="E428" t="s">
        <v>15583</v>
      </c>
      <c r="F428" s="2">
        <v>1799</v>
      </c>
      <c r="G428" s="2" t="str">
        <f>IF(Table2[[#This Row],[discounted_price]]&lt;200,"&lt;₹200",IF(Table2[[#This Row],[discounted_price]]&lt;=500, "₹200-₹500","&gt;₹500"))</f>
        <v>&gt;₹500</v>
      </c>
      <c r="H428" s="2">
        <v>2499</v>
      </c>
      <c r="I428" s="2">
        <f>Table2[[#This Row],[discounted_price]]*Table2[[#This Row],[actual_price]]</f>
        <v>4495701</v>
      </c>
      <c r="J428" s="1">
        <v>0.28000000000000003</v>
      </c>
      <c r="K4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28" s="1" t="str">
        <f>IF(Table2[[#This Row],[discount_percentage]]&gt;=50%,"yes","no")</f>
        <v>no</v>
      </c>
      <c r="M428">
        <v>4.0999999999999996</v>
      </c>
      <c r="N428" s="4">
        <v>18678</v>
      </c>
      <c r="O428" s="4">
        <f>Table2[[#This Row],[rating]]+(Table2[[#This Row],[rating_count]]/1000)</f>
        <v>22.777999999999999</v>
      </c>
      <c r="P428" t="s">
        <v>13432</v>
      </c>
      <c r="Q428" t="s">
        <v>3595</v>
      </c>
      <c r="R428" t="s">
        <v>3596</v>
      </c>
      <c r="S428" t="s">
        <v>3597</v>
      </c>
      <c r="T428" t="s">
        <v>3598</v>
      </c>
      <c r="U428" t="s">
        <v>13039</v>
      </c>
      <c r="V428" t="s">
        <v>3599</v>
      </c>
      <c r="W428" t="s">
        <v>3600</v>
      </c>
    </row>
    <row r="429" spans="1:23" hidden="1">
      <c r="A429" t="s">
        <v>3592</v>
      </c>
      <c r="B429" t="s">
        <v>14707</v>
      </c>
      <c r="C429" t="s">
        <v>15894</v>
      </c>
      <c r="D429" t="str">
        <f>CONCATENATE(Table2[[#This Row],[Product Name Summarized]]&amp; "…")</f>
        <v>Ambrane 20000Mah Power…</v>
      </c>
      <c r="E429" t="s">
        <v>15583</v>
      </c>
      <c r="F429" s="2">
        <v>1799</v>
      </c>
      <c r="G429" s="2" t="str">
        <f>IF(Table2[[#This Row],[discounted_price]]&lt;200,"&lt;₹200",IF(Table2[[#This Row],[discounted_price]]&lt;=500, "₹200-₹500","&gt;₹500"))</f>
        <v>&gt;₹500</v>
      </c>
      <c r="H429" s="2">
        <v>2499</v>
      </c>
      <c r="I429" s="2">
        <f>Table2[[#This Row],[discounted_price]]*Table2[[#This Row],[actual_price]]</f>
        <v>4495701</v>
      </c>
      <c r="J429" s="1">
        <v>0.28000000000000003</v>
      </c>
      <c r="K4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29" s="1" t="str">
        <f>IF(Table2[[#This Row],[discount_percentage]]&gt;=50%,"yes","no")</f>
        <v>no</v>
      </c>
      <c r="M429">
        <v>4.0999999999999996</v>
      </c>
      <c r="N429" s="4">
        <v>18678</v>
      </c>
      <c r="O429" s="4">
        <f>Table2[[#This Row],[rating]]+(Table2[[#This Row],[rating_count]]/1000)</f>
        <v>22.777999999999999</v>
      </c>
      <c r="P429" t="s">
        <v>13432</v>
      </c>
      <c r="Q429" t="s">
        <v>3595</v>
      </c>
      <c r="R429" t="s">
        <v>3596</v>
      </c>
      <c r="S429" t="s">
        <v>3597</v>
      </c>
      <c r="T429" t="s">
        <v>3598</v>
      </c>
      <c r="U429" t="s">
        <v>13039</v>
      </c>
      <c r="V429" t="s">
        <v>5397</v>
      </c>
      <c r="W429" t="s">
        <v>5398</v>
      </c>
    </row>
    <row r="430" spans="1:23" hidden="1">
      <c r="A430" t="s">
        <v>2677</v>
      </c>
      <c r="B430" t="s">
        <v>14610</v>
      </c>
      <c r="C430" t="s">
        <v>15813</v>
      </c>
      <c r="D430" t="str">
        <f>CONCATENATE(Table2[[#This Row],[Product Name Summarized]]&amp; "…")</f>
        <v>Amazon Basics 10.2…</v>
      </c>
      <c r="E430" t="s">
        <v>15583</v>
      </c>
      <c r="F430">
        <v>499</v>
      </c>
      <c r="G430" t="str">
        <f>IF(Table2[[#This Row],[discounted_price]]&lt;200,"&lt;₹200",IF(Table2[[#This Row],[discounted_price]]&lt;=500, "₹200-₹500","&gt;₹500"))</f>
        <v>₹200-₹500</v>
      </c>
      <c r="H430">
        <v>900</v>
      </c>
      <c r="I430" s="2">
        <f>Table2[[#This Row],[discounted_price]]*Table2[[#This Row],[actual_price]]</f>
        <v>449100</v>
      </c>
      <c r="J430" s="1">
        <v>0.45</v>
      </c>
      <c r="K4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30" s="1" t="str">
        <f>IF(Table2[[#This Row],[discount_percentage]]&gt;=50%,"yes","no")</f>
        <v>no</v>
      </c>
      <c r="M430">
        <v>4.4000000000000004</v>
      </c>
      <c r="N430" s="4">
        <v>2165</v>
      </c>
      <c r="O430" s="4">
        <f>Table2[[#This Row],[rating]]+(Table2[[#This Row],[rating_count]]/1000)</f>
        <v>6.5650000000000004</v>
      </c>
      <c r="P430" t="s">
        <v>13342</v>
      </c>
      <c r="Q430" t="s">
        <v>2680</v>
      </c>
      <c r="R430" t="s">
        <v>2681</v>
      </c>
      <c r="S430" t="s">
        <v>2682</v>
      </c>
      <c r="T430" t="s">
        <v>2683</v>
      </c>
      <c r="U430" t="s">
        <v>2684</v>
      </c>
      <c r="V430" t="s">
        <v>2558</v>
      </c>
      <c r="W430" t="s">
        <v>2685</v>
      </c>
    </row>
    <row r="431" spans="1:23" hidden="1">
      <c r="A431" t="s">
        <v>10244</v>
      </c>
      <c r="B431" t="s">
        <v>15329</v>
      </c>
      <c r="C431" t="s">
        <v>16457</v>
      </c>
      <c r="D431" t="str">
        <f>CONCATENATE(Table2[[#This Row],[Product Name Summarized]]&amp; "…")</f>
        <v>Tosaa T2Stsr Sandwich…</v>
      </c>
      <c r="E431" t="s">
        <v>15586</v>
      </c>
      <c r="F431">
        <v>260</v>
      </c>
      <c r="G431" t="str">
        <f>IF(Table2[[#This Row],[discounted_price]]&lt;200,"&lt;₹200",IF(Table2[[#This Row],[discounted_price]]&lt;=500, "₹200-₹500","&gt;₹500"))</f>
        <v>₹200-₹500</v>
      </c>
      <c r="H431">
        <v>350</v>
      </c>
      <c r="I431" s="2">
        <f>Table2[[#This Row],[discounted_price]]*Table2[[#This Row],[actual_price]]</f>
        <v>91000</v>
      </c>
      <c r="J431" s="1">
        <v>0.26</v>
      </c>
      <c r="K4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31" s="1" t="str">
        <f>IF(Table2[[#This Row],[discount_percentage]]&gt;=50%,"yes","no")</f>
        <v>no</v>
      </c>
      <c r="M431">
        <v>3.9</v>
      </c>
      <c r="N431" s="4">
        <v>13127</v>
      </c>
      <c r="O431" s="4">
        <f>Table2[[#This Row],[rating]]+(Table2[[#This Row],[rating_count]]/1000)</f>
        <v>17.027000000000001</v>
      </c>
      <c r="P431" t="s">
        <v>14062</v>
      </c>
      <c r="Q431" t="s">
        <v>10247</v>
      </c>
      <c r="R431" t="s">
        <v>10248</v>
      </c>
      <c r="S431" t="s">
        <v>10249</v>
      </c>
      <c r="T431" t="s">
        <v>10250</v>
      </c>
      <c r="U431" t="s">
        <v>10251</v>
      </c>
      <c r="V431" t="s">
        <v>10252</v>
      </c>
      <c r="W431" t="s">
        <v>10253</v>
      </c>
    </row>
    <row r="432" spans="1:23" hidden="1">
      <c r="A432" t="s">
        <v>2550</v>
      </c>
      <c r="B432" t="s">
        <v>14598</v>
      </c>
      <c r="C432" t="s">
        <v>15802</v>
      </c>
      <c r="D432" t="str">
        <f>CONCATENATE(Table2[[#This Row],[Product Name Summarized]]&amp; "…")</f>
        <v>Amazonbasics 10.2 Gbps…</v>
      </c>
      <c r="E432" t="s">
        <v>15583</v>
      </c>
      <c r="F432">
        <v>609</v>
      </c>
      <c r="G432" t="str">
        <f>IF(Table2[[#This Row],[discounted_price]]&lt;200,"&lt;₹200",IF(Table2[[#This Row],[discounted_price]]&lt;=500, "₹200-₹500","&gt;₹500"))</f>
        <v>&gt;₹500</v>
      </c>
      <c r="H432" s="2">
        <v>1500</v>
      </c>
      <c r="I432" s="2">
        <f>Table2[[#This Row],[discounted_price]]*Table2[[#This Row],[actual_price]]</f>
        <v>913500</v>
      </c>
      <c r="J432" s="1">
        <v>0.59</v>
      </c>
      <c r="K4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32" s="1" t="str">
        <f>IF(Table2[[#This Row],[discount_percentage]]&gt;=50%,"yes","no")</f>
        <v>yes</v>
      </c>
      <c r="M432">
        <v>4.5</v>
      </c>
      <c r="N432" s="4">
        <v>1029</v>
      </c>
      <c r="O432" s="4">
        <f>Table2[[#This Row],[rating]]+(Table2[[#This Row],[rating_count]]/1000)</f>
        <v>5.5289999999999999</v>
      </c>
      <c r="P432" t="s">
        <v>13330</v>
      </c>
      <c r="Q432" t="s">
        <v>2553</v>
      </c>
      <c r="R432" t="s">
        <v>2554</v>
      </c>
      <c r="S432" t="s">
        <v>2555</v>
      </c>
      <c r="T432" t="s">
        <v>2556</v>
      </c>
      <c r="U432" t="s">
        <v>2557</v>
      </c>
      <c r="V432" t="s">
        <v>2558</v>
      </c>
      <c r="W432" t="s">
        <v>2559</v>
      </c>
    </row>
    <row r="433" spans="1:23" hidden="1">
      <c r="A433" t="s">
        <v>8038</v>
      </c>
      <c r="B433" t="s">
        <v>15134</v>
      </c>
      <c r="C433" t="s">
        <v>16258</v>
      </c>
      <c r="D433" t="str">
        <f>CONCATENATE(Table2[[#This Row],[Product Name Summarized]]&amp; "…")</f>
        <v>Slovic¬Æ Tripod Mount…</v>
      </c>
      <c r="E433" t="s">
        <v>15583</v>
      </c>
      <c r="F433">
        <v>326</v>
      </c>
      <c r="G433" t="str">
        <f>IF(Table2[[#This Row],[discounted_price]]&lt;200,"&lt;₹200",IF(Table2[[#This Row],[discounted_price]]&lt;=500, "₹200-₹500","&gt;₹500"))</f>
        <v>₹200-₹500</v>
      </c>
      <c r="H433">
        <v>799</v>
      </c>
      <c r="I433" s="2">
        <f>Table2[[#This Row],[discounted_price]]*Table2[[#This Row],[actual_price]]</f>
        <v>260474</v>
      </c>
      <c r="J433" s="1">
        <v>0.59</v>
      </c>
      <c r="K4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33" s="1" t="str">
        <f>IF(Table2[[#This Row],[discount_percentage]]&gt;=50%,"yes","no")</f>
        <v>yes</v>
      </c>
      <c r="M433">
        <v>4.4000000000000004</v>
      </c>
      <c r="N433" s="4">
        <v>10773</v>
      </c>
      <c r="O433" s="4">
        <f>Table2[[#This Row],[rating]]+(Table2[[#This Row],[rating_count]]/1000)</f>
        <v>15.173</v>
      </c>
      <c r="P433" t="s">
        <v>13851</v>
      </c>
      <c r="Q433" t="s">
        <v>8041</v>
      </c>
      <c r="R433" t="s">
        <v>8042</v>
      </c>
      <c r="S433" t="s">
        <v>8043</v>
      </c>
      <c r="T433" t="s">
        <v>8044</v>
      </c>
      <c r="U433" t="s">
        <v>8045</v>
      </c>
      <c r="V433" t="s">
        <v>8046</v>
      </c>
      <c r="W433" t="s">
        <v>8047</v>
      </c>
    </row>
    <row r="434" spans="1:23" hidden="1">
      <c r="A434" t="s">
        <v>7172</v>
      </c>
      <c r="B434" t="s">
        <v>15055</v>
      </c>
      <c r="C434" t="s">
        <v>16187</v>
      </c>
      <c r="D434" t="str">
        <f>CONCATENATE(Table2[[#This Row],[Product Name Summarized]]&amp; "…")</f>
        <v>It2M Designer Mouse…</v>
      </c>
      <c r="E434" t="s">
        <v>15582</v>
      </c>
      <c r="F434">
        <v>199</v>
      </c>
      <c r="G434" t="str">
        <f>IF(Table2[[#This Row],[discounted_price]]&lt;200,"&lt;₹200",IF(Table2[[#This Row],[discounted_price]]&lt;=500, "₹200-₹500","&gt;₹500"))</f>
        <v>&lt;₹200</v>
      </c>
      <c r="H434">
        <v>499</v>
      </c>
      <c r="I434" s="2">
        <f>Table2[[#This Row],[discounted_price]]*Table2[[#This Row],[actual_price]]</f>
        <v>99301</v>
      </c>
      <c r="J434" s="1">
        <v>0.6</v>
      </c>
      <c r="K4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34" s="1" t="str">
        <f>IF(Table2[[#This Row],[discount_percentage]]&gt;=50%,"yes","no")</f>
        <v>yes</v>
      </c>
      <c r="M434">
        <v>4.3</v>
      </c>
      <c r="N434" s="4">
        <v>9998</v>
      </c>
      <c r="O434" s="4">
        <f>Table2[[#This Row],[rating]]+(Table2[[#This Row],[rating_count]]/1000)</f>
        <v>14.297999999999998</v>
      </c>
      <c r="P434" t="s">
        <v>13768</v>
      </c>
      <c r="Q434" t="s">
        <v>7175</v>
      </c>
      <c r="R434" t="s">
        <v>7176</v>
      </c>
      <c r="S434" t="s">
        <v>7177</v>
      </c>
      <c r="T434" t="s">
        <v>7178</v>
      </c>
      <c r="U434" t="s">
        <v>7179</v>
      </c>
      <c r="V434" t="s">
        <v>7180</v>
      </c>
      <c r="W434" t="s">
        <v>7181</v>
      </c>
    </row>
    <row r="435" spans="1:23" hidden="1">
      <c r="A435" t="s">
        <v>9059</v>
      </c>
      <c r="B435" t="s">
        <v>15221</v>
      </c>
      <c r="C435" t="s">
        <v>16348</v>
      </c>
      <c r="D435" t="str">
        <f>CONCATENATE(Table2[[#This Row],[Product Name Summarized]]&amp; "…")</f>
        <v>Prestige Sandwich Maker…</v>
      </c>
      <c r="E435" t="s">
        <v>15586</v>
      </c>
      <c r="F435" s="2">
        <v>1299</v>
      </c>
      <c r="G435" s="2" t="str">
        <f>IF(Table2[[#This Row],[discounted_price]]&lt;200,"&lt;₹200",IF(Table2[[#This Row],[discounted_price]]&lt;=500, "₹200-₹500","&gt;₹500"))</f>
        <v>&gt;₹500</v>
      </c>
      <c r="H435" s="2">
        <v>1299</v>
      </c>
      <c r="I435" s="2">
        <f>Table2[[#This Row],[discounted_price]]*Table2[[#This Row],[actual_price]]</f>
        <v>1687401</v>
      </c>
      <c r="J435" s="1">
        <v>0</v>
      </c>
      <c r="K4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435" s="1" t="str">
        <f>IF(Table2[[#This Row],[discount_percentage]]&gt;=50%,"yes","no")</f>
        <v>no</v>
      </c>
      <c r="M435">
        <v>4.2</v>
      </c>
      <c r="N435" s="4">
        <v>40106</v>
      </c>
      <c r="O435" s="4">
        <f>Table2[[#This Row],[rating]]+(Table2[[#This Row],[rating_count]]/1000)</f>
        <v>44.306000000000004</v>
      </c>
      <c r="P435" t="s">
        <v>13947</v>
      </c>
      <c r="Q435" t="s">
        <v>9063</v>
      </c>
      <c r="R435" t="s">
        <v>9064</v>
      </c>
      <c r="S435" t="s">
        <v>9065</v>
      </c>
      <c r="T435" t="s">
        <v>9066</v>
      </c>
      <c r="U435" t="s">
        <v>9067</v>
      </c>
      <c r="V435" t="s">
        <v>9068</v>
      </c>
      <c r="W435" t="s">
        <v>9069</v>
      </c>
    </row>
    <row r="436" spans="1:23" hidden="1">
      <c r="A436" t="s">
        <v>11416</v>
      </c>
      <c r="B436" t="s">
        <v>15434</v>
      </c>
      <c r="C436" t="s">
        <v>16564</v>
      </c>
      <c r="D436" t="str">
        <f>CONCATENATE(Table2[[#This Row],[Product Name Summarized]]&amp; "…")</f>
        <v>Usha Aurora 1000…</v>
      </c>
      <c r="E436" t="s">
        <v>15586</v>
      </c>
      <c r="F436">
        <v>717</v>
      </c>
      <c r="G436" t="str">
        <f>IF(Table2[[#This Row],[discounted_price]]&lt;200,"&lt;₹200",IF(Table2[[#This Row],[discounted_price]]&lt;=500, "₹200-₹500","&gt;₹500"))</f>
        <v>&gt;₹500</v>
      </c>
      <c r="H436" s="2">
        <v>1390</v>
      </c>
      <c r="I436" s="2">
        <f>Table2[[#This Row],[discounted_price]]*Table2[[#This Row],[actual_price]]</f>
        <v>996630</v>
      </c>
      <c r="J436" s="1">
        <v>0.48</v>
      </c>
      <c r="K4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36" s="1" t="str">
        <f>IF(Table2[[#This Row],[discount_percentage]]&gt;=50%,"yes","no")</f>
        <v>no</v>
      </c>
      <c r="M436">
        <v>4</v>
      </c>
      <c r="N436" s="4">
        <v>4867</v>
      </c>
      <c r="O436" s="4">
        <f>Table2[[#This Row],[rating]]+(Table2[[#This Row],[rating_count]]/1000)</f>
        <v>8.8670000000000009</v>
      </c>
      <c r="P436" t="s">
        <v>14173</v>
      </c>
      <c r="Q436" t="s">
        <v>11419</v>
      </c>
      <c r="R436" t="s">
        <v>11420</v>
      </c>
      <c r="S436" t="s">
        <v>11421</v>
      </c>
      <c r="T436" t="s">
        <v>11422</v>
      </c>
      <c r="U436" t="s">
        <v>11423</v>
      </c>
      <c r="V436" t="s">
        <v>11424</v>
      </c>
      <c r="W436" t="s">
        <v>11425</v>
      </c>
    </row>
    <row r="437" spans="1:23" hidden="1">
      <c r="A437" t="s">
        <v>3715</v>
      </c>
      <c r="B437" t="s">
        <v>14721</v>
      </c>
      <c r="C437" t="s">
        <v>15901</v>
      </c>
      <c r="D437" t="str">
        <f>CONCATENATE(Table2[[#This Row],[Product Name Summarized]]&amp; "…")</f>
        <v>Boat Bassheads 242…</v>
      </c>
      <c r="E437" t="s">
        <v>15583</v>
      </c>
      <c r="F437">
        <v>599</v>
      </c>
      <c r="G437" t="str">
        <f>IF(Table2[[#This Row],[discounted_price]]&lt;200,"&lt;₹200",IF(Table2[[#This Row],[discounted_price]]&lt;=500, "₹200-₹500","&gt;₹500"))</f>
        <v>&gt;₹500</v>
      </c>
      <c r="H437" s="2">
        <v>1490</v>
      </c>
      <c r="I437" s="2">
        <f>Table2[[#This Row],[discounted_price]]*Table2[[#This Row],[actual_price]]</f>
        <v>892510</v>
      </c>
      <c r="J437" s="1">
        <v>0.6</v>
      </c>
      <c r="K4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37" s="1" t="str">
        <f>IF(Table2[[#This Row],[discount_percentage]]&gt;=50%,"yes","no")</f>
        <v>yes</v>
      </c>
      <c r="M437">
        <v>4.0999999999999996</v>
      </c>
      <c r="N437" s="4">
        <v>161679</v>
      </c>
      <c r="O437" s="4">
        <f>Table2[[#This Row],[rating]]+(Table2[[#This Row],[rating_count]]/1000)</f>
        <v>165.779</v>
      </c>
      <c r="P437" t="s">
        <v>13442</v>
      </c>
      <c r="Q437" t="s">
        <v>3718</v>
      </c>
      <c r="R437" t="s">
        <v>3719</v>
      </c>
      <c r="S437" t="s">
        <v>3720</v>
      </c>
      <c r="T437" t="s">
        <v>3721</v>
      </c>
      <c r="U437" t="s">
        <v>3722</v>
      </c>
      <c r="V437" t="s">
        <v>3723</v>
      </c>
      <c r="W437" t="s">
        <v>3724</v>
      </c>
    </row>
    <row r="438" spans="1:23" hidden="1">
      <c r="A438" t="s">
        <v>7087</v>
      </c>
      <c r="B438" t="s">
        <v>15048</v>
      </c>
      <c r="C438" t="s">
        <v>16180</v>
      </c>
      <c r="D438" t="str">
        <f>CONCATENATE(Table2[[#This Row],[Product Name Summarized]]&amp; "…")</f>
        <v>Pentonic Multicolor Ball…</v>
      </c>
      <c r="E438" t="s">
        <v>15585</v>
      </c>
      <c r="F438">
        <v>120</v>
      </c>
      <c r="G438" t="str">
        <f>IF(Table2[[#This Row],[discounted_price]]&lt;200,"&lt;₹200",IF(Table2[[#This Row],[discounted_price]]&lt;=500, "₹200-₹500","&gt;₹500"))</f>
        <v>&lt;₹200</v>
      </c>
      <c r="H438">
        <v>120</v>
      </c>
      <c r="I438" s="2">
        <f>Table2[[#This Row],[discounted_price]]*Table2[[#This Row],[actual_price]]</f>
        <v>14400</v>
      </c>
      <c r="J438" s="1">
        <v>0</v>
      </c>
      <c r="K4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438" s="1" t="str">
        <f>IF(Table2[[#This Row],[discount_percentage]]&gt;=50%,"yes","no")</f>
        <v>no</v>
      </c>
      <c r="M438">
        <v>4.0999999999999996</v>
      </c>
      <c r="N438" s="4">
        <v>4308</v>
      </c>
      <c r="O438" s="4">
        <f>Table2[[#This Row],[rating]]+(Table2[[#This Row],[rating_count]]/1000)</f>
        <v>8.4079999999999995</v>
      </c>
      <c r="P438" t="s">
        <v>13760</v>
      </c>
      <c r="Q438" t="s">
        <v>7091</v>
      </c>
      <c r="R438" t="s">
        <v>7092</v>
      </c>
      <c r="S438" t="s">
        <v>7093</v>
      </c>
      <c r="T438" t="s">
        <v>7094</v>
      </c>
      <c r="U438" t="s">
        <v>7095</v>
      </c>
      <c r="V438" t="s">
        <v>7096</v>
      </c>
      <c r="W438" t="s">
        <v>7097</v>
      </c>
    </row>
    <row r="439" spans="1:23" hidden="1">
      <c r="A439" t="s">
        <v>5187</v>
      </c>
      <c r="B439" t="s">
        <v>14875</v>
      </c>
      <c r="C439" t="s">
        <v>16013</v>
      </c>
      <c r="D439" t="str">
        <f>CONCATENATE(Table2[[#This Row],[Product Name Summarized]]&amp; "…")</f>
        <v>Sandisk Ultra Flair…</v>
      </c>
      <c r="E439" t="s">
        <v>15582</v>
      </c>
      <c r="F439">
        <v>519</v>
      </c>
      <c r="G439" t="str">
        <f>IF(Table2[[#This Row],[discounted_price]]&lt;200,"&lt;₹200",IF(Table2[[#This Row],[discounted_price]]&lt;=500, "₹200-₹500","&gt;₹500"))</f>
        <v>&gt;₹500</v>
      </c>
      <c r="H439" s="2">
        <v>1350</v>
      </c>
      <c r="I439" s="2">
        <f>Table2[[#This Row],[discounted_price]]*Table2[[#This Row],[actual_price]]</f>
        <v>700650</v>
      </c>
      <c r="J439" s="1">
        <v>0.62</v>
      </c>
      <c r="K4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39" s="1" t="str">
        <f>IF(Table2[[#This Row],[discount_percentage]]&gt;=50%,"yes","no")</f>
        <v>yes</v>
      </c>
      <c r="M439">
        <v>4.3</v>
      </c>
      <c r="N439" s="4">
        <v>30058</v>
      </c>
      <c r="O439" s="4">
        <f>Table2[[#This Row],[rating]]+(Table2[[#This Row],[rating_count]]/1000)</f>
        <v>34.357999999999997</v>
      </c>
      <c r="P439" t="s">
        <v>13584</v>
      </c>
      <c r="Q439" t="s">
        <v>5190</v>
      </c>
      <c r="R439" t="s">
        <v>5191</v>
      </c>
      <c r="S439" t="s">
        <v>5192</v>
      </c>
      <c r="T439" t="s">
        <v>5193</v>
      </c>
      <c r="U439" t="s">
        <v>5194</v>
      </c>
      <c r="V439" t="s">
        <v>5195</v>
      </c>
      <c r="W439" t="s">
        <v>5196</v>
      </c>
    </row>
    <row r="440" spans="1:23" hidden="1">
      <c r="A440" t="s">
        <v>11215</v>
      </c>
      <c r="B440" t="s">
        <v>15414</v>
      </c>
      <c r="C440" t="s">
        <v>16544</v>
      </c>
      <c r="D440" t="str">
        <f>CONCATENATE(Table2[[#This Row],[Product Name Summarized]]&amp; "…")</f>
        <v>Inalsa Vacuum Cleaner…</v>
      </c>
      <c r="E440" t="s">
        <v>15586</v>
      </c>
      <c r="F440" s="2">
        <v>3859</v>
      </c>
      <c r="G440" s="2" t="str">
        <f>IF(Table2[[#This Row],[discounted_price]]&lt;200,"&lt;₹200",IF(Table2[[#This Row],[discounted_price]]&lt;=500, "₹200-₹500","&gt;₹500"))</f>
        <v>&gt;₹500</v>
      </c>
      <c r="H440" s="2">
        <v>10295</v>
      </c>
      <c r="I440" s="2">
        <f>Table2[[#This Row],[discounted_price]]*Table2[[#This Row],[actual_price]]</f>
        <v>39728405</v>
      </c>
      <c r="J440" s="1">
        <v>0.63</v>
      </c>
      <c r="K4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40" s="1" t="str">
        <f>IF(Table2[[#This Row],[discount_percentage]]&gt;=50%,"yes","no")</f>
        <v>yes</v>
      </c>
      <c r="M440">
        <v>3.9</v>
      </c>
      <c r="N440" s="4">
        <v>8095</v>
      </c>
      <c r="O440" s="4">
        <f>Table2[[#This Row],[rating]]+(Table2[[#This Row],[rating_count]]/1000)</f>
        <v>11.995000000000001</v>
      </c>
      <c r="P440" t="s">
        <v>14154</v>
      </c>
      <c r="Q440" t="s">
        <v>11218</v>
      </c>
      <c r="R440" t="s">
        <v>11219</v>
      </c>
      <c r="S440" t="s">
        <v>11220</v>
      </c>
      <c r="T440" t="s">
        <v>11221</v>
      </c>
      <c r="U440" t="s">
        <v>11222</v>
      </c>
      <c r="V440" t="s">
        <v>11223</v>
      </c>
      <c r="W440" t="s">
        <v>11224</v>
      </c>
    </row>
    <row r="441" spans="1:23" hidden="1">
      <c r="A441" t="s">
        <v>10144</v>
      </c>
      <c r="B441" t="s">
        <v>15319</v>
      </c>
      <c r="C441" t="s">
        <v>16447</v>
      </c>
      <c r="D441" t="str">
        <f>CONCATENATE(Table2[[#This Row],[Product Name Summarized]]&amp; "…")</f>
        <v>Bajaj Frore 1200…</v>
      </c>
      <c r="E441" t="s">
        <v>15586</v>
      </c>
      <c r="F441" s="2">
        <v>1399</v>
      </c>
      <c r="G441" s="2" t="str">
        <f>IF(Table2[[#This Row],[discounted_price]]&lt;200,"&lt;₹200",IF(Table2[[#This Row],[discounted_price]]&lt;=500, "₹200-₹500","&gt;₹500"))</f>
        <v>&gt;₹500</v>
      </c>
      <c r="H441" s="2">
        <v>2660</v>
      </c>
      <c r="I441" s="2">
        <f>Table2[[#This Row],[discounted_price]]*Table2[[#This Row],[actual_price]]</f>
        <v>3721340</v>
      </c>
      <c r="J441" s="1">
        <v>0.47</v>
      </c>
      <c r="K4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41" s="1" t="str">
        <f>IF(Table2[[#This Row],[discount_percentage]]&gt;=50%,"yes","no")</f>
        <v>no</v>
      </c>
      <c r="M441">
        <v>4.0999999999999996</v>
      </c>
      <c r="N441" s="4">
        <v>9349</v>
      </c>
      <c r="O441" s="4">
        <f>Table2[[#This Row],[rating]]+(Table2[[#This Row],[rating_count]]/1000)</f>
        <v>13.449</v>
      </c>
      <c r="P441" t="s">
        <v>14053</v>
      </c>
      <c r="Q441" t="s">
        <v>10147</v>
      </c>
      <c r="R441" t="s">
        <v>10148</v>
      </c>
      <c r="S441" t="s">
        <v>10149</v>
      </c>
      <c r="T441" t="s">
        <v>10150</v>
      </c>
      <c r="U441" t="s">
        <v>10151</v>
      </c>
      <c r="V441" t="s">
        <v>10152</v>
      </c>
      <c r="W441" t="s">
        <v>10153</v>
      </c>
    </row>
    <row r="442" spans="1:23" hidden="1">
      <c r="A442" t="s">
        <v>8967</v>
      </c>
      <c r="B442" t="s">
        <v>15214</v>
      </c>
      <c r="C442" t="s">
        <v>16340</v>
      </c>
      <c r="D442" t="str">
        <f>CONCATENATE(Table2[[#This Row],[Product Name Summarized]]&amp; "…")</f>
        <v>Agaro Regal 800…</v>
      </c>
      <c r="E442" t="s">
        <v>15586</v>
      </c>
      <c r="F442" s="2">
        <v>1665</v>
      </c>
      <c r="G442" s="2" t="str">
        <f>IF(Table2[[#This Row],[discounted_price]]&lt;200,"&lt;₹200",IF(Table2[[#This Row],[discounted_price]]&lt;=500, "₹200-₹500","&gt;₹500"))</f>
        <v>&gt;₹500</v>
      </c>
      <c r="H442" s="2">
        <v>2099</v>
      </c>
      <c r="I442" s="2">
        <f>Table2[[#This Row],[discounted_price]]*Table2[[#This Row],[actual_price]]</f>
        <v>3494835</v>
      </c>
      <c r="J442" s="1">
        <v>0.21</v>
      </c>
      <c r="K4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42" s="1" t="str">
        <f>IF(Table2[[#This Row],[discount_percentage]]&gt;=50%,"yes","no")</f>
        <v>no</v>
      </c>
      <c r="M442">
        <v>4</v>
      </c>
      <c r="N442" s="4">
        <v>14368</v>
      </c>
      <c r="O442" s="4">
        <f>Table2[[#This Row],[rating]]+(Table2[[#This Row],[rating_count]]/1000)</f>
        <v>18.368000000000002</v>
      </c>
      <c r="P442" t="s">
        <v>13938</v>
      </c>
      <c r="Q442" t="s">
        <v>8971</v>
      </c>
      <c r="R442" t="s">
        <v>8972</v>
      </c>
      <c r="S442" t="s">
        <v>8973</v>
      </c>
      <c r="T442" t="s">
        <v>8974</v>
      </c>
      <c r="U442" t="s">
        <v>8975</v>
      </c>
      <c r="V442" t="s">
        <v>8976</v>
      </c>
      <c r="W442" t="s">
        <v>8977</v>
      </c>
    </row>
    <row r="443" spans="1:23" hidden="1">
      <c r="A443" t="s">
        <v>7593</v>
      </c>
      <c r="B443" t="s">
        <v>15093</v>
      </c>
      <c r="C443" t="s">
        <v>16220</v>
      </c>
      <c r="D443" t="str">
        <f>CONCATENATE(Table2[[#This Row],[Product Name Summarized]]&amp; "…")</f>
        <v>Hp Gt 53…</v>
      </c>
      <c r="E443" t="s">
        <v>15582</v>
      </c>
      <c r="F443">
        <v>596</v>
      </c>
      <c r="G443" t="str">
        <f>IF(Table2[[#This Row],[discounted_price]]&lt;200,"&lt;₹200",IF(Table2[[#This Row],[discounted_price]]&lt;=500, "₹200-₹500","&gt;₹500"))</f>
        <v>&gt;₹500</v>
      </c>
      <c r="H443">
        <v>723</v>
      </c>
      <c r="I443" s="2">
        <f>Table2[[#This Row],[discounted_price]]*Table2[[#This Row],[actual_price]]</f>
        <v>430908</v>
      </c>
      <c r="J443" s="1">
        <v>0.18</v>
      </c>
      <c r="K4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43" s="1" t="str">
        <f>IF(Table2[[#This Row],[discount_percentage]]&gt;=50%,"yes","no")</f>
        <v>no</v>
      </c>
      <c r="M443">
        <v>4.4000000000000004</v>
      </c>
      <c r="N443" s="4">
        <v>3219</v>
      </c>
      <c r="O443" s="4">
        <f>Table2[[#This Row],[rating]]+(Table2[[#This Row],[rating_count]]/1000)</f>
        <v>7.6189999999999998</v>
      </c>
      <c r="P443" t="s">
        <v>13808</v>
      </c>
      <c r="Q443" t="s">
        <v>7596</v>
      </c>
      <c r="R443" t="s">
        <v>7597</v>
      </c>
      <c r="S443" t="s">
        <v>7598</v>
      </c>
      <c r="T443" t="s">
        <v>7599</v>
      </c>
      <c r="U443" t="s">
        <v>7600</v>
      </c>
      <c r="V443" t="s">
        <v>7601</v>
      </c>
      <c r="W443" t="s">
        <v>7602</v>
      </c>
    </row>
    <row r="444" spans="1:23">
      <c r="A444" t="s">
        <v>12633</v>
      </c>
      <c r="B444" t="s">
        <v>15546</v>
      </c>
      <c r="C444" t="s">
        <v>16681</v>
      </c>
      <c r="D444" t="str">
        <f>CONCATENATE(Table2[[#This Row],[Product Name Summarized]]&amp; "…")</f>
        <v>Ibell Sek170Bm Premium…</v>
      </c>
      <c r="E444" t="s">
        <v>15586</v>
      </c>
      <c r="F444">
        <v>809</v>
      </c>
      <c r="G444" t="str">
        <f>IF(Table2[[#This Row],[discounted_price]]&lt;200,"&lt;₹200",IF(Table2[[#This Row],[discounted_price]]&lt;=500, "₹200-₹500","&gt;₹500"))</f>
        <v>&gt;₹500</v>
      </c>
      <c r="H444" s="2">
        <v>1950</v>
      </c>
      <c r="I444" s="2">
        <f>Table2[[#This Row],[discounted_price]]*Table2[[#This Row],[actual_price]]</f>
        <v>1577550</v>
      </c>
      <c r="J444" s="1">
        <v>0.59</v>
      </c>
      <c r="K4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44" s="1" t="str">
        <f>IF(Table2[[#This Row],[discount_percentage]]&gt;=50%,"yes","no")</f>
        <v>yes</v>
      </c>
      <c r="M444">
        <v>3.9</v>
      </c>
      <c r="N444" s="4">
        <v>710</v>
      </c>
      <c r="O444" s="4">
        <f>Table2[[#This Row],[rating]]+(Table2[[#This Row],[rating_count]]/1000)</f>
        <v>4.6099999999999994</v>
      </c>
      <c r="P444" t="s">
        <v>14289</v>
      </c>
      <c r="Q444" t="s">
        <v>12636</v>
      </c>
      <c r="R444" t="s">
        <v>12637</v>
      </c>
      <c r="S444" t="s">
        <v>12638</v>
      </c>
      <c r="T444" t="s">
        <v>12639</v>
      </c>
      <c r="U444" t="s">
        <v>12640</v>
      </c>
      <c r="V444" t="s">
        <v>12641</v>
      </c>
      <c r="W444" t="s">
        <v>12642</v>
      </c>
    </row>
    <row r="445" spans="1:23" hidden="1">
      <c r="A445" t="s">
        <v>10234</v>
      </c>
      <c r="B445" t="s">
        <v>15328</v>
      </c>
      <c r="C445" t="s">
        <v>16456</v>
      </c>
      <c r="D445" t="str">
        <f>CONCATENATE(Table2[[#This Row],[Product Name Summarized]]&amp; "…")</f>
        <v>Ibell Sek15L Premium…</v>
      </c>
      <c r="E445" t="s">
        <v>15586</v>
      </c>
      <c r="F445">
        <v>664</v>
      </c>
      <c r="G445" t="str">
        <f>IF(Table2[[#This Row],[discounted_price]]&lt;200,"&lt;₹200",IF(Table2[[#This Row],[discounted_price]]&lt;=500, "₹200-₹500","&gt;₹500"))</f>
        <v>&gt;₹500</v>
      </c>
      <c r="H445" s="2">
        <v>1490</v>
      </c>
      <c r="I445" s="2">
        <f>Table2[[#This Row],[discounted_price]]*Table2[[#This Row],[actual_price]]</f>
        <v>989360</v>
      </c>
      <c r="J445" s="1">
        <v>0.55000000000000004</v>
      </c>
      <c r="K4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45" s="1" t="str">
        <f>IF(Table2[[#This Row],[discount_percentage]]&gt;=50%,"yes","no")</f>
        <v>yes</v>
      </c>
      <c r="M445">
        <v>4</v>
      </c>
      <c r="N445" s="4">
        <v>2198</v>
      </c>
      <c r="O445" s="4">
        <f>Table2[[#This Row],[rating]]+(Table2[[#This Row],[rating_count]]/1000)</f>
        <v>6.1980000000000004</v>
      </c>
      <c r="P445" t="s">
        <v>14061</v>
      </c>
      <c r="Q445" t="s">
        <v>10237</v>
      </c>
      <c r="R445" t="s">
        <v>10238</v>
      </c>
      <c r="S445" t="s">
        <v>10239</v>
      </c>
      <c r="T445" t="s">
        <v>10240</v>
      </c>
      <c r="U445" t="s">
        <v>10241</v>
      </c>
      <c r="V445" t="s">
        <v>10242</v>
      </c>
      <c r="W445" t="s">
        <v>10243</v>
      </c>
    </row>
    <row r="446" spans="1:23" hidden="1">
      <c r="A446" t="s">
        <v>4910</v>
      </c>
      <c r="B446" t="s">
        <v>14852</v>
      </c>
      <c r="C446" t="s">
        <v>15990</v>
      </c>
      <c r="D446" t="str">
        <f>CONCATENATE(Table2[[#This Row],[Product Name Summarized]]&amp; "…")</f>
        <v>Zebronics Zeb-Bro In…</v>
      </c>
      <c r="E446" t="s">
        <v>15583</v>
      </c>
      <c r="F446">
        <v>149</v>
      </c>
      <c r="G446" t="str">
        <f>IF(Table2[[#This Row],[discounted_price]]&lt;200,"&lt;₹200",IF(Table2[[#This Row],[discounted_price]]&lt;=500, "₹200-₹500","&gt;₹500"))</f>
        <v>&lt;₹200</v>
      </c>
      <c r="H446">
        <v>399</v>
      </c>
      <c r="I446" s="2">
        <f>Table2[[#This Row],[discounted_price]]*Table2[[#This Row],[actual_price]]</f>
        <v>59451</v>
      </c>
      <c r="J446" s="1">
        <v>0.63</v>
      </c>
      <c r="K4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46" s="1" t="str">
        <f>IF(Table2[[#This Row],[discount_percentage]]&gt;=50%,"yes","no")</f>
        <v>yes</v>
      </c>
      <c r="M446">
        <v>3.5</v>
      </c>
      <c r="N446" s="4">
        <v>21764</v>
      </c>
      <c r="O446" s="4">
        <f>Table2[[#This Row],[rating]]+(Table2[[#This Row],[rating_count]]/1000)</f>
        <v>25.263999999999999</v>
      </c>
      <c r="P446" t="s">
        <v>13562</v>
      </c>
      <c r="Q446" t="s">
        <v>4913</v>
      </c>
      <c r="R446" t="s">
        <v>4914</v>
      </c>
      <c r="S446" t="s">
        <v>4915</v>
      </c>
      <c r="T446" t="s">
        <v>4916</v>
      </c>
      <c r="U446" t="s">
        <v>4917</v>
      </c>
      <c r="V446" t="s">
        <v>4918</v>
      </c>
      <c r="W446" t="s">
        <v>4919</v>
      </c>
    </row>
    <row r="447" spans="1:23" hidden="1">
      <c r="A447" t="s">
        <v>7884</v>
      </c>
      <c r="B447" t="s">
        <v>15121</v>
      </c>
      <c r="C447" t="s">
        <v>16245</v>
      </c>
      <c r="D447" t="str">
        <f>CONCATENATE(Table2[[#This Row],[Product Name Summarized]]&amp; "…")</f>
        <v>Redgear Cloak Wired…</v>
      </c>
      <c r="E447" t="s">
        <v>15582</v>
      </c>
      <c r="F447">
        <v>749</v>
      </c>
      <c r="G447" t="str">
        <f>IF(Table2[[#This Row],[discounted_price]]&lt;200,"&lt;₹200",IF(Table2[[#This Row],[discounted_price]]&lt;=500, "₹200-₹500","&gt;₹500"))</f>
        <v>&gt;₹500</v>
      </c>
      <c r="H447" s="2">
        <v>1799</v>
      </c>
      <c r="I447" s="2">
        <f>Table2[[#This Row],[discounted_price]]*Table2[[#This Row],[actual_price]]</f>
        <v>1347451</v>
      </c>
      <c r="J447" s="1">
        <v>0.57999999999999996</v>
      </c>
      <c r="K4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47" s="1" t="str">
        <f>IF(Table2[[#This Row],[discount_percentage]]&gt;=50%,"yes","no")</f>
        <v>yes</v>
      </c>
      <c r="M447">
        <v>4</v>
      </c>
      <c r="N447" s="4">
        <v>13199</v>
      </c>
      <c r="O447" s="4">
        <f>Table2[[#This Row],[rating]]+(Table2[[#This Row],[rating_count]]/1000)</f>
        <v>17.198999999999998</v>
      </c>
      <c r="P447" t="s">
        <v>13836</v>
      </c>
      <c r="Q447" t="s">
        <v>7887</v>
      </c>
      <c r="R447" t="s">
        <v>7888</v>
      </c>
      <c r="S447" t="s">
        <v>7889</v>
      </c>
      <c r="T447" t="s">
        <v>7890</v>
      </c>
      <c r="U447" t="s">
        <v>13062</v>
      </c>
      <c r="V447" t="s">
        <v>7891</v>
      </c>
      <c r="W447" t="s">
        <v>7892</v>
      </c>
    </row>
    <row r="448" spans="1:23" hidden="1">
      <c r="A448" t="s">
        <v>11896</v>
      </c>
      <c r="B448" t="s">
        <v>15475</v>
      </c>
      <c r="C448" t="s">
        <v>16609</v>
      </c>
      <c r="D448" t="str">
        <f>CONCATENATE(Table2[[#This Row],[Product Name Summarized]]&amp; "…")</f>
        <v>Racold Eterno Pro…</v>
      </c>
      <c r="E448" t="s">
        <v>15586</v>
      </c>
      <c r="F448" s="2">
        <v>8699</v>
      </c>
      <c r="G448" s="2" t="str">
        <f>IF(Table2[[#This Row],[discounted_price]]&lt;200,"&lt;₹200",IF(Table2[[#This Row],[discounted_price]]&lt;=500, "₹200-₹500","&gt;₹500"))</f>
        <v>&gt;₹500</v>
      </c>
      <c r="H448" s="2">
        <v>16899</v>
      </c>
      <c r="I448" s="2">
        <f>Table2[[#This Row],[discounted_price]]*Table2[[#This Row],[actual_price]]</f>
        <v>147004401</v>
      </c>
      <c r="J448" s="1">
        <v>0.49</v>
      </c>
      <c r="K4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48" s="1" t="str">
        <f>IF(Table2[[#This Row],[discount_percentage]]&gt;=50%,"yes","no")</f>
        <v>no</v>
      </c>
      <c r="M448">
        <v>4.2</v>
      </c>
      <c r="N448" s="4">
        <v>3195</v>
      </c>
      <c r="O448" s="4">
        <f>Table2[[#This Row],[rating]]+(Table2[[#This Row],[rating_count]]/1000)</f>
        <v>7.3949999999999996</v>
      </c>
      <c r="P448" t="s">
        <v>14217</v>
      </c>
      <c r="Q448" t="s">
        <v>11899</v>
      </c>
      <c r="R448" t="s">
        <v>11900</v>
      </c>
      <c r="S448" t="s">
        <v>11901</v>
      </c>
      <c r="T448" t="s">
        <v>11902</v>
      </c>
      <c r="U448" t="s">
        <v>11903</v>
      </c>
      <c r="V448" t="s">
        <v>11904</v>
      </c>
      <c r="W448" t="s">
        <v>11905</v>
      </c>
    </row>
    <row r="449" spans="1:23" hidden="1">
      <c r="A449" t="s">
        <v>4994</v>
      </c>
      <c r="B449" t="s">
        <v>14859</v>
      </c>
      <c r="C449" t="s">
        <v>15997</v>
      </c>
      <c r="D449" t="str">
        <f>CONCATENATE(Table2[[#This Row],[Product Name Summarized]]&amp; "…")</f>
        <v>Boult Audio Bassbuds…</v>
      </c>
      <c r="E449" t="s">
        <v>15583</v>
      </c>
      <c r="F449">
        <v>329</v>
      </c>
      <c r="G449" t="str">
        <f>IF(Table2[[#This Row],[discounted_price]]&lt;200,"&lt;₹200",IF(Table2[[#This Row],[discounted_price]]&lt;=500, "₹200-₹500","&gt;₹500"))</f>
        <v>₹200-₹500</v>
      </c>
      <c r="H449">
        <v>999</v>
      </c>
      <c r="I449" s="2">
        <f>Table2[[#This Row],[discounted_price]]*Table2[[#This Row],[actual_price]]</f>
        <v>328671</v>
      </c>
      <c r="J449" s="1">
        <v>0.67</v>
      </c>
      <c r="K4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49" s="1" t="str">
        <f>IF(Table2[[#This Row],[discount_percentage]]&gt;=50%,"yes","no")</f>
        <v>yes</v>
      </c>
      <c r="M449">
        <v>3.9</v>
      </c>
      <c r="N449" s="4">
        <v>77027</v>
      </c>
      <c r="O449" s="4">
        <f>Table2[[#This Row],[rating]]+(Table2[[#This Row],[rating_count]]/1000)</f>
        <v>80.927000000000007</v>
      </c>
      <c r="P449" t="s">
        <v>13568</v>
      </c>
      <c r="Q449" t="s">
        <v>4997</v>
      </c>
      <c r="R449" t="s">
        <v>4998</v>
      </c>
      <c r="S449" t="s">
        <v>4999</v>
      </c>
      <c r="T449" t="s">
        <v>5000</v>
      </c>
      <c r="U449" t="s">
        <v>5001</v>
      </c>
      <c r="V449" t="s">
        <v>5002</v>
      </c>
      <c r="W449" t="s">
        <v>5003</v>
      </c>
    </row>
    <row r="450" spans="1:23" hidden="1">
      <c r="A450" t="s">
        <v>7668</v>
      </c>
      <c r="B450" t="s">
        <v>15101</v>
      </c>
      <c r="C450" t="s">
        <v>16227</v>
      </c>
      <c r="D450" t="str">
        <f>CONCATENATE(Table2[[#This Row],[Product Name Summarized]]&amp; "…")</f>
        <v>Esr Screen Protector…</v>
      </c>
      <c r="E450" t="s">
        <v>15582</v>
      </c>
      <c r="F450" s="2">
        <v>1234</v>
      </c>
      <c r="G450" s="2" t="str">
        <f>IF(Table2[[#This Row],[discounted_price]]&lt;200,"&lt;₹200",IF(Table2[[#This Row],[discounted_price]]&lt;=500, "₹200-₹500","&gt;₹500"))</f>
        <v>&gt;₹500</v>
      </c>
      <c r="H450" s="2">
        <v>1599</v>
      </c>
      <c r="I450" s="2">
        <f>Table2[[#This Row],[discounted_price]]*Table2[[#This Row],[actual_price]]</f>
        <v>1973166</v>
      </c>
      <c r="J450" s="1">
        <v>0.23</v>
      </c>
      <c r="K4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50" s="1" t="str">
        <f>IF(Table2[[#This Row],[discount_percentage]]&gt;=50%,"yes","no")</f>
        <v>no</v>
      </c>
      <c r="M450">
        <v>4.5</v>
      </c>
      <c r="N450" s="4">
        <v>16680</v>
      </c>
      <c r="O450" s="4">
        <f>Table2[[#This Row],[rating]]+(Table2[[#This Row],[rating_count]]/1000)</f>
        <v>21.18</v>
      </c>
      <c r="P450" t="s">
        <v>13815</v>
      </c>
      <c r="Q450" t="s">
        <v>7671</v>
      </c>
      <c r="R450" t="s">
        <v>7672</v>
      </c>
      <c r="S450" t="s">
        <v>7673</v>
      </c>
      <c r="T450" t="s">
        <v>7674</v>
      </c>
      <c r="U450" t="s">
        <v>7675</v>
      </c>
      <c r="V450" t="s">
        <v>7676</v>
      </c>
      <c r="W450" t="s">
        <v>7677</v>
      </c>
    </row>
    <row r="451" spans="1:23" hidden="1">
      <c r="A451" t="s">
        <v>5540</v>
      </c>
      <c r="B451" t="s">
        <v>14907</v>
      </c>
      <c r="C451" t="s">
        <v>16043</v>
      </c>
      <c r="D451" t="str">
        <f>CONCATENATE(Table2[[#This Row],[Product Name Summarized]]&amp; "…")</f>
        <v>Memeho¬Æ Smart Standard…</v>
      </c>
      <c r="E451" t="s">
        <v>15582</v>
      </c>
      <c r="F451">
        <v>656</v>
      </c>
      <c r="G451" t="str">
        <f>IF(Table2[[#This Row],[discounted_price]]&lt;200,"&lt;₹200",IF(Table2[[#This Row],[discounted_price]]&lt;=500, "₹200-₹500","&gt;₹500"))</f>
        <v>&gt;₹500</v>
      </c>
      <c r="H451" s="2">
        <v>1499</v>
      </c>
      <c r="I451" s="2">
        <f>Table2[[#This Row],[discounted_price]]*Table2[[#This Row],[actual_price]]</f>
        <v>983344</v>
      </c>
      <c r="J451" s="1">
        <v>0.56000000000000005</v>
      </c>
      <c r="K4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51" s="1" t="str">
        <f>IF(Table2[[#This Row],[discount_percentage]]&gt;=50%,"yes","no")</f>
        <v>yes</v>
      </c>
      <c r="M451">
        <v>4.3</v>
      </c>
      <c r="N451" s="4">
        <v>25903</v>
      </c>
      <c r="O451" s="4">
        <f>Table2[[#This Row],[rating]]+(Table2[[#This Row],[rating_count]]/1000)</f>
        <v>30.202999999999999</v>
      </c>
      <c r="P451" t="s">
        <v>13616</v>
      </c>
      <c r="Q451" t="s">
        <v>5543</v>
      </c>
      <c r="R451" t="s">
        <v>5544</v>
      </c>
      <c r="S451" t="s">
        <v>5545</v>
      </c>
      <c r="T451" t="s">
        <v>5546</v>
      </c>
      <c r="U451" t="s">
        <v>5547</v>
      </c>
      <c r="V451" t="s">
        <v>5548</v>
      </c>
      <c r="W451" t="s">
        <v>5549</v>
      </c>
    </row>
    <row r="452" spans="1:23" hidden="1">
      <c r="A452" t="s">
        <v>12191</v>
      </c>
      <c r="B452" t="s">
        <v>15504</v>
      </c>
      <c r="C452" t="s">
        <v>16638</v>
      </c>
      <c r="D452" t="str">
        <f>CONCATENATE(Table2[[#This Row],[Product Name Summarized]]&amp; "…")</f>
        <v>Lifelong Llmg74 750…</v>
      </c>
      <c r="E452" t="s">
        <v>15586</v>
      </c>
      <c r="F452" s="2">
        <v>1799</v>
      </c>
      <c r="G452" s="2" t="str">
        <f>IF(Table2[[#This Row],[discounted_price]]&lt;200,"&lt;₹200",IF(Table2[[#This Row],[discounted_price]]&lt;=500, "₹200-₹500","&gt;₹500"))</f>
        <v>&gt;₹500</v>
      </c>
      <c r="H452" s="2">
        <v>3299</v>
      </c>
      <c r="I452" s="2">
        <f>Table2[[#This Row],[discounted_price]]*Table2[[#This Row],[actual_price]]</f>
        <v>5934901</v>
      </c>
      <c r="J452" s="1">
        <v>0.45</v>
      </c>
      <c r="K4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52" s="1" t="str">
        <f>IF(Table2[[#This Row],[discount_percentage]]&gt;=50%,"yes","no")</f>
        <v>no</v>
      </c>
      <c r="M452">
        <v>3.8</v>
      </c>
      <c r="N452" s="4">
        <v>1846</v>
      </c>
      <c r="O452" s="4">
        <f>Table2[[#This Row],[rating]]+(Table2[[#This Row],[rating_count]]/1000)</f>
        <v>5.6459999999999999</v>
      </c>
      <c r="P452" t="s">
        <v>12193</v>
      </c>
      <c r="Q452" t="s">
        <v>12194</v>
      </c>
      <c r="R452" t="s">
        <v>12195</v>
      </c>
      <c r="S452" t="s">
        <v>12196</v>
      </c>
      <c r="T452" t="s">
        <v>12197</v>
      </c>
      <c r="U452" t="s">
        <v>12198</v>
      </c>
      <c r="V452" t="s">
        <v>12199</v>
      </c>
      <c r="W452" t="s">
        <v>12200</v>
      </c>
    </row>
    <row r="453" spans="1:23" hidden="1">
      <c r="A453" t="s">
        <v>11886</v>
      </c>
      <c r="B453" t="s">
        <v>11887</v>
      </c>
      <c r="C453" t="s">
        <v>16608</v>
      </c>
      <c r="D453" t="str">
        <f>CONCATENATE(Table2[[#This Row],[Product Name Summarized]]&amp; "…")</f>
        <v>Butterfly Hero Mixer…</v>
      </c>
      <c r="E453" t="s">
        <v>15586</v>
      </c>
      <c r="F453" s="3">
        <v>2237.81</v>
      </c>
      <c r="G453" s="3" t="str">
        <f>IF(Table2[[#This Row],[discounted_price]]&lt;200,"&lt;₹200",IF(Table2[[#This Row],[discounted_price]]&lt;=500, "₹200-₹500","&gt;₹500"))</f>
        <v>&gt;₹500</v>
      </c>
      <c r="H453" s="2">
        <v>3899</v>
      </c>
      <c r="I453" s="2">
        <f>Table2[[#This Row],[discounted_price]]*Table2[[#This Row],[actual_price]]</f>
        <v>8725221.1899999995</v>
      </c>
      <c r="J453" s="1">
        <v>0.43</v>
      </c>
      <c r="K4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53" s="1" t="str">
        <f>IF(Table2[[#This Row],[discount_percentage]]&gt;=50%,"yes","no")</f>
        <v>no</v>
      </c>
      <c r="M453">
        <v>3.9</v>
      </c>
      <c r="N453" s="4">
        <v>11004</v>
      </c>
      <c r="O453" s="4">
        <f>Table2[[#This Row],[rating]]+(Table2[[#This Row],[rating_count]]/1000)</f>
        <v>14.904</v>
      </c>
      <c r="P453" t="s">
        <v>14216</v>
      </c>
      <c r="Q453" t="s">
        <v>11889</v>
      </c>
      <c r="R453" t="s">
        <v>11890</v>
      </c>
      <c r="S453" t="s">
        <v>11891</v>
      </c>
      <c r="T453" t="s">
        <v>11892</v>
      </c>
      <c r="U453" t="s">
        <v>11893</v>
      </c>
      <c r="V453" t="s">
        <v>11894</v>
      </c>
      <c r="W453" t="s">
        <v>11895</v>
      </c>
    </row>
    <row r="454" spans="1:23">
      <c r="A454" t="s">
        <v>2075</v>
      </c>
      <c r="B454" t="s">
        <v>14544</v>
      </c>
      <c r="C454" t="s">
        <v>15770</v>
      </c>
      <c r="D454" t="str">
        <f>CONCATENATE(Table2[[#This Row],[Product Name Summarized]]&amp; "…")</f>
        <v>Lohaya Lcd/Led Remote…</v>
      </c>
      <c r="E454" t="s">
        <v>15583</v>
      </c>
      <c r="F454">
        <v>299</v>
      </c>
      <c r="G454" t="str">
        <f>IF(Table2[[#This Row],[discounted_price]]&lt;200,"&lt;₹200",IF(Table2[[#This Row],[discounted_price]]&lt;=500, "₹200-₹500","&gt;₹500"))</f>
        <v>₹200-₹500</v>
      </c>
      <c r="H454" s="2">
        <v>1199</v>
      </c>
      <c r="I454" s="2">
        <f>Table2[[#This Row],[discounted_price]]*Table2[[#This Row],[actual_price]]</f>
        <v>358501</v>
      </c>
      <c r="J454" s="1">
        <v>0.75</v>
      </c>
      <c r="K4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54" s="1" t="str">
        <f>IF(Table2[[#This Row],[discount_percentage]]&gt;=50%,"yes","no")</f>
        <v>yes</v>
      </c>
      <c r="M454">
        <v>3.5</v>
      </c>
      <c r="N454" s="4">
        <v>466</v>
      </c>
      <c r="O454" s="4">
        <f>Table2[[#This Row],[rating]]+(Table2[[#This Row],[rating_count]]/1000)</f>
        <v>3.9660000000000002</v>
      </c>
      <c r="P454" t="s">
        <v>13281</v>
      </c>
      <c r="Q454" t="s">
        <v>2078</v>
      </c>
      <c r="R454" t="s">
        <v>2079</v>
      </c>
      <c r="S454" t="s">
        <v>2080</v>
      </c>
      <c r="T454" t="s">
        <v>2081</v>
      </c>
      <c r="U454" t="s">
        <v>2082</v>
      </c>
      <c r="V454" t="s">
        <v>2083</v>
      </c>
      <c r="W454" t="s">
        <v>2084</v>
      </c>
    </row>
    <row r="455" spans="1:23" hidden="1">
      <c r="A455" t="s">
        <v>6349</v>
      </c>
      <c r="B455" t="s">
        <v>14978</v>
      </c>
      <c r="C455" t="s">
        <v>16113</v>
      </c>
      <c r="D455" t="str">
        <f>CONCATENATE(Table2[[#This Row],[Product Name Summarized]]&amp; "…")</f>
        <v>Hp Usb Wireless…</v>
      </c>
      <c r="E455" t="s">
        <v>15582</v>
      </c>
      <c r="F455" s="2">
        <v>1349</v>
      </c>
      <c r="G455" s="2" t="str">
        <f>IF(Table2[[#This Row],[discounted_price]]&lt;200,"&lt;₹200",IF(Table2[[#This Row],[discounted_price]]&lt;=500, "₹200-₹500","&gt;₹500"))</f>
        <v>&gt;₹500</v>
      </c>
      <c r="H455" s="2">
        <v>2198</v>
      </c>
      <c r="I455" s="2">
        <f>Table2[[#This Row],[discounted_price]]*Table2[[#This Row],[actual_price]]</f>
        <v>2965102</v>
      </c>
      <c r="J455" s="1">
        <v>0.39</v>
      </c>
      <c r="K4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455" s="1" t="str">
        <f>IF(Table2[[#This Row],[discount_percentage]]&gt;=50%,"yes","no")</f>
        <v>no</v>
      </c>
      <c r="M455">
        <v>4</v>
      </c>
      <c r="N455" s="4">
        <v>7113</v>
      </c>
      <c r="O455" s="4">
        <f>Table2[[#This Row],[rating]]+(Table2[[#This Row],[rating_count]]/1000)</f>
        <v>11.113</v>
      </c>
      <c r="P455" t="s">
        <v>13692</v>
      </c>
      <c r="Q455" t="s">
        <v>6352</v>
      </c>
      <c r="R455" t="s">
        <v>6353</v>
      </c>
      <c r="S455" t="s">
        <v>6354</v>
      </c>
      <c r="T455" t="s">
        <v>6355</v>
      </c>
      <c r="U455" t="s">
        <v>6356</v>
      </c>
      <c r="V455" t="s">
        <v>6357</v>
      </c>
      <c r="W455" t="s">
        <v>6358</v>
      </c>
    </row>
    <row r="456" spans="1:23">
      <c r="A456" t="s">
        <v>2821</v>
      </c>
      <c r="B456" t="s">
        <v>14623</v>
      </c>
      <c r="C456" t="s">
        <v>15826</v>
      </c>
      <c r="D456" t="str">
        <f>CONCATENATE(Table2[[#This Row],[Product Name Summarized]]&amp; "…")</f>
        <v>Aine Hdmi Male…</v>
      </c>
      <c r="E456" t="s">
        <v>15583</v>
      </c>
      <c r="F456">
        <v>299</v>
      </c>
      <c r="G456" t="str">
        <f>IF(Table2[[#This Row],[discounted_price]]&lt;200,"&lt;₹200",IF(Table2[[#This Row],[discounted_price]]&lt;=500, "₹200-₹500","&gt;₹500"))</f>
        <v>₹200-₹500</v>
      </c>
      <c r="H456">
        <v>599</v>
      </c>
      <c r="I456" s="2">
        <f>Table2[[#This Row],[discounted_price]]*Table2[[#This Row],[actual_price]]</f>
        <v>179101</v>
      </c>
      <c r="J456" s="1">
        <v>0.5</v>
      </c>
      <c r="K4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56" s="1" t="str">
        <f>IF(Table2[[#This Row],[discount_percentage]]&gt;=50%,"yes","no")</f>
        <v>yes</v>
      </c>
      <c r="M456">
        <v>4</v>
      </c>
      <c r="N456" s="4">
        <v>171</v>
      </c>
      <c r="O456" s="4">
        <f>Table2[[#This Row],[rating]]+(Table2[[#This Row],[rating_count]]/1000)</f>
        <v>4.1710000000000003</v>
      </c>
      <c r="P456" t="s">
        <v>13357</v>
      </c>
      <c r="Q456" t="s">
        <v>2824</v>
      </c>
      <c r="R456" t="s">
        <v>2825</v>
      </c>
      <c r="S456" t="s">
        <v>2826</v>
      </c>
      <c r="T456" t="s">
        <v>2827</v>
      </c>
      <c r="U456" t="s">
        <v>2828</v>
      </c>
      <c r="V456" t="s">
        <v>2829</v>
      </c>
      <c r="W456" t="s">
        <v>2830</v>
      </c>
    </row>
    <row r="457" spans="1:23" hidden="1">
      <c r="A457" t="s">
        <v>8615</v>
      </c>
      <c r="B457" t="s">
        <v>15183</v>
      </c>
      <c r="C457" t="s">
        <v>16307</v>
      </c>
      <c r="D457" t="str">
        <f>CONCATENATE(Table2[[#This Row],[Product Name Summarized]]&amp; "…")</f>
        <v>Prestige 1.5 Litre…</v>
      </c>
      <c r="E457" t="s">
        <v>15586</v>
      </c>
      <c r="F457">
        <v>749</v>
      </c>
      <c r="G457" t="str">
        <f>IF(Table2[[#This Row],[discounted_price]]&lt;200,"&lt;₹200",IF(Table2[[#This Row],[discounted_price]]&lt;=500, "₹200-₹500","&gt;₹500"))</f>
        <v>&gt;₹500</v>
      </c>
      <c r="H457" s="2">
        <v>1245</v>
      </c>
      <c r="I457" s="2">
        <f>Table2[[#This Row],[discounted_price]]*Table2[[#This Row],[actual_price]]</f>
        <v>932505</v>
      </c>
      <c r="J457" s="1">
        <v>0.4</v>
      </c>
      <c r="K4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457" s="1" t="str">
        <f>IF(Table2[[#This Row],[discount_percentage]]&gt;=50%,"yes","no")</f>
        <v>no</v>
      </c>
      <c r="M457">
        <v>3.9</v>
      </c>
      <c r="N457" s="4">
        <v>31783</v>
      </c>
      <c r="O457" s="4">
        <f>Table2[[#This Row],[rating]]+(Table2[[#This Row],[rating_count]]/1000)</f>
        <v>35.683</v>
      </c>
      <c r="P457" t="s">
        <v>13904</v>
      </c>
      <c r="Q457" t="s">
        <v>8618</v>
      </c>
      <c r="R457" t="s">
        <v>8619</v>
      </c>
      <c r="S457" t="s">
        <v>8620</v>
      </c>
      <c r="T457" t="s">
        <v>8621</v>
      </c>
      <c r="U457" t="s">
        <v>8622</v>
      </c>
      <c r="V457" t="s">
        <v>8623</v>
      </c>
      <c r="W457" t="s">
        <v>8624</v>
      </c>
    </row>
    <row r="458" spans="1:23" hidden="1">
      <c r="A458" t="s">
        <v>8594</v>
      </c>
      <c r="B458" t="s">
        <v>15181</v>
      </c>
      <c r="C458" t="s">
        <v>16305</v>
      </c>
      <c r="D458" t="str">
        <f>CONCATENATE(Table2[[#This Row],[Product Name Summarized]]&amp; "…")</f>
        <v>Glun Multipurpose Portable…</v>
      </c>
      <c r="E458" t="s">
        <v>15586</v>
      </c>
      <c r="F458">
        <v>293</v>
      </c>
      <c r="G458" t="str">
        <f>IF(Table2[[#This Row],[discounted_price]]&lt;200,"&lt;₹200",IF(Table2[[#This Row],[discounted_price]]&lt;=500, "₹200-₹500","&gt;₹500"))</f>
        <v>₹200-₹500</v>
      </c>
      <c r="H458">
        <v>499</v>
      </c>
      <c r="I458" s="2">
        <f>Table2[[#This Row],[discounted_price]]*Table2[[#This Row],[actual_price]]</f>
        <v>146207</v>
      </c>
      <c r="J458" s="1">
        <v>0.41</v>
      </c>
      <c r="K4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58" s="1" t="str">
        <f>IF(Table2[[#This Row],[discount_percentage]]&gt;=50%,"yes","no")</f>
        <v>no</v>
      </c>
      <c r="M458">
        <v>3.9</v>
      </c>
      <c r="N458" s="4">
        <v>44994</v>
      </c>
      <c r="O458" s="4">
        <f>Table2[[#This Row],[rating]]+(Table2[[#This Row],[rating_count]]/1000)</f>
        <v>48.893999999999998</v>
      </c>
      <c r="P458" t="s">
        <v>13902</v>
      </c>
      <c r="Q458" t="s">
        <v>8597</v>
      </c>
      <c r="R458" t="s">
        <v>8598</v>
      </c>
      <c r="S458" t="s">
        <v>8599</v>
      </c>
      <c r="T458" t="s">
        <v>8600</v>
      </c>
      <c r="U458" t="s">
        <v>8601</v>
      </c>
      <c r="V458" t="s">
        <v>8602</v>
      </c>
      <c r="W458" t="s">
        <v>8603</v>
      </c>
    </row>
    <row r="459" spans="1:23">
      <c r="A459" t="s">
        <v>1413</v>
      </c>
      <c r="B459" t="s">
        <v>14471</v>
      </c>
      <c r="C459" t="s">
        <v>15722</v>
      </c>
      <c r="D459" t="str">
        <f>CONCATENATE(Table2[[#This Row],[Product Name Summarized]]&amp; "…")</f>
        <v>Zebronics Haa2021 Hdmi…</v>
      </c>
      <c r="E459" t="s">
        <v>15583</v>
      </c>
      <c r="F459">
        <v>637</v>
      </c>
      <c r="G459" t="str">
        <f>IF(Table2[[#This Row],[discounted_price]]&lt;200,"&lt;₹200",IF(Table2[[#This Row],[discounted_price]]&lt;=500, "₹200-₹500","&gt;₹500"))</f>
        <v>&gt;₹500</v>
      </c>
      <c r="H459" s="2">
        <v>1499</v>
      </c>
      <c r="I459" s="2">
        <f>Table2[[#This Row],[discounted_price]]*Table2[[#This Row],[actual_price]]</f>
        <v>954863</v>
      </c>
      <c r="J459" s="1">
        <v>0.57999999999999996</v>
      </c>
      <c r="K4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59" s="1" t="str">
        <f>IF(Table2[[#This Row],[discount_percentage]]&gt;=50%,"yes","no")</f>
        <v>yes</v>
      </c>
      <c r="M459">
        <v>4.0999999999999996</v>
      </c>
      <c r="N459" s="4">
        <v>24</v>
      </c>
      <c r="O459" s="4">
        <f>Table2[[#This Row],[rating]]+(Table2[[#This Row],[rating_count]]/1000)</f>
        <v>4.1239999999999997</v>
      </c>
      <c r="P459" t="s">
        <v>13213</v>
      </c>
      <c r="Q459" t="s">
        <v>1416</v>
      </c>
      <c r="R459" t="s">
        <v>1417</v>
      </c>
      <c r="S459" t="s">
        <v>1418</v>
      </c>
      <c r="T459" t="s">
        <v>1419</v>
      </c>
      <c r="U459" t="s">
        <v>1420</v>
      </c>
      <c r="V459" t="s">
        <v>1421</v>
      </c>
      <c r="W459" t="s">
        <v>1422</v>
      </c>
    </row>
    <row r="460" spans="1:23" hidden="1">
      <c r="A460" t="s">
        <v>6565</v>
      </c>
      <c r="B460" t="s">
        <v>14999</v>
      </c>
      <c r="C460" t="s">
        <v>16133</v>
      </c>
      <c r="D460" t="str">
        <f>CONCATENATE(Table2[[#This Row],[Product Name Summarized]]&amp; "…")</f>
        <v>Western Digital Wd…</v>
      </c>
      <c r="E460" t="s">
        <v>15582</v>
      </c>
      <c r="F460" s="2">
        <v>5599</v>
      </c>
      <c r="G460" s="2" t="str">
        <f>IF(Table2[[#This Row],[discounted_price]]&lt;200,"&lt;₹200",IF(Table2[[#This Row],[discounted_price]]&lt;=500, "₹200-₹500","&gt;₹500"))</f>
        <v>&gt;₹500</v>
      </c>
      <c r="H460" s="2">
        <v>7350</v>
      </c>
      <c r="I460" s="2">
        <f>Table2[[#This Row],[discounted_price]]*Table2[[#This Row],[actual_price]]</f>
        <v>41152650</v>
      </c>
      <c r="J460" s="1">
        <v>0.24</v>
      </c>
      <c r="K4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60" s="1" t="str">
        <f>IF(Table2[[#This Row],[discount_percentage]]&gt;=50%,"yes","no")</f>
        <v>no</v>
      </c>
      <c r="M460">
        <v>4.4000000000000004</v>
      </c>
      <c r="N460" s="4">
        <v>73005</v>
      </c>
      <c r="O460" s="4">
        <f>Table2[[#This Row],[rating]]+(Table2[[#This Row],[rating_count]]/1000)</f>
        <v>77.405000000000001</v>
      </c>
      <c r="P460" t="s">
        <v>13711</v>
      </c>
      <c r="Q460" t="s">
        <v>6568</v>
      </c>
      <c r="R460" t="s">
        <v>6569</v>
      </c>
      <c r="S460" t="s">
        <v>6570</v>
      </c>
      <c r="T460" t="s">
        <v>6571</v>
      </c>
      <c r="U460" t="s">
        <v>6572</v>
      </c>
      <c r="V460" t="s">
        <v>6573</v>
      </c>
      <c r="W460" t="s">
        <v>6574</v>
      </c>
    </row>
    <row r="461" spans="1:23" hidden="1">
      <c r="A461" t="s">
        <v>7459</v>
      </c>
      <c r="B461" t="s">
        <v>15081</v>
      </c>
      <c r="C461" t="s">
        <v>16002</v>
      </c>
      <c r="D461" t="str">
        <f>CONCATENATE(Table2[[#This Row],[Product Name Summarized]]&amp; "…")</f>
        <v>Classmate Octane Neon-…</v>
      </c>
      <c r="E461" t="s">
        <v>15585</v>
      </c>
      <c r="F461">
        <v>250</v>
      </c>
      <c r="G461" t="str">
        <f>IF(Table2[[#This Row],[discounted_price]]&lt;200,"&lt;₹200",IF(Table2[[#This Row],[discounted_price]]&lt;=500, "₹200-₹500","&gt;₹500"))</f>
        <v>₹200-₹500</v>
      </c>
      <c r="H461">
        <v>250</v>
      </c>
      <c r="I461" s="2">
        <f>Table2[[#This Row],[discounted_price]]*Table2[[#This Row],[actual_price]]</f>
        <v>62500</v>
      </c>
      <c r="J461" s="1">
        <v>0</v>
      </c>
      <c r="K4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461" s="1" t="str">
        <f>IF(Table2[[#This Row],[discount_percentage]]&gt;=50%,"yes","no")</f>
        <v>no</v>
      </c>
      <c r="M461">
        <v>4.2</v>
      </c>
      <c r="N461" s="4">
        <v>2628</v>
      </c>
      <c r="O461" s="4">
        <f>Table2[[#This Row],[rating]]+(Table2[[#This Row],[rating_count]]/1000)</f>
        <v>6.8280000000000003</v>
      </c>
      <c r="P461" t="s">
        <v>13795</v>
      </c>
      <c r="Q461" t="s">
        <v>7462</v>
      </c>
      <c r="R461" t="s">
        <v>7463</v>
      </c>
      <c r="S461" t="s">
        <v>7464</v>
      </c>
      <c r="T461" t="s">
        <v>7465</v>
      </c>
      <c r="U461" t="s">
        <v>7466</v>
      </c>
      <c r="V461" t="s">
        <v>7467</v>
      </c>
      <c r="W461" t="s">
        <v>7468</v>
      </c>
    </row>
    <row r="462" spans="1:23" hidden="1">
      <c r="A462" t="s">
        <v>2246</v>
      </c>
      <c r="B462" t="s">
        <v>14563</v>
      </c>
      <c r="C462" t="s">
        <v>15782</v>
      </c>
      <c r="D462" t="str">
        <f>CONCATENATE(Table2[[#This Row],[Product Name Summarized]]&amp; "…")</f>
        <v>Svm Products Unbreakable…</v>
      </c>
      <c r="E462" t="s">
        <v>15583</v>
      </c>
      <c r="F462">
        <v>96</v>
      </c>
      <c r="G462" t="str">
        <f>IF(Table2[[#This Row],[discounted_price]]&lt;200,"&lt;₹200",IF(Table2[[#This Row],[discounted_price]]&lt;=500, "₹200-₹500","&gt;₹500"))</f>
        <v>&lt;₹200</v>
      </c>
      <c r="H462">
        <v>399</v>
      </c>
      <c r="I462" s="2">
        <f>Table2[[#This Row],[discounted_price]]*Table2[[#This Row],[actual_price]]</f>
        <v>38304</v>
      </c>
      <c r="J462" s="1">
        <v>0.76</v>
      </c>
      <c r="K4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62" s="1" t="str">
        <f>IF(Table2[[#This Row],[discount_percentage]]&gt;=50%,"yes","no")</f>
        <v>yes</v>
      </c>
      <c r="M462">
        <v>3.6</v>
      </c>
      <c r="N462" s="4">
        <v>1796</v>
      </c>
      <c r="O462" s="4">
        <f>Table2[[#This Row],[rating]]+(Table2[[#This Row],[rating_count]]/1000)</f>
        <v>5.3959999999999999</v>
      </c>
      <c r="P462" t="s">
        <v>13297</v>
      </c>
      <c r="Q462" t="s">
        <v>2249</v>
      </c>
      <c r="R462" t="s">
        <v>2250</v>
      </c>
      <c r="S462" t="s">
        <v>2251</v>
      </c>
      <c r="T462" t="s">
        <v>2252</v>
      </c>
      <c r="U462" t="s">
        <v>2253</v>
      </c>
      <c r="V462" t="s">
        <v>2254</v>
      </c>
      <c r="W462" t="s">
        <v>2255</v>
      </c>
    </row>
    <row r="463" spans="1:23" hidden="1">
      <c r="A463" t="s">
        <v>8561</v>
      </c>
      <c r="B463" t="s">
        <v>15178</v>
      </c>
      <c r="C463" t="s">
        <v>15795</v>
      </c>
      <c r="D463" t="str">
        <f>CONCATENATE(Table2[[#This Row],[Product Name Summarized]]&amp; "…")</f>
        <v>Amazon Brand -…</v>
      </c>
      <c r="E463" t="s">
        <v>15586</v>
      </c>
      <c r="F463" s="2">
        <v>1199</v>
      </c>
      <c r="G463" s="2" t="str">
        <f>IF(Table2[[#This Row],[discounted_price]]&lt;200,"&lt;₹200",IF(Table2[[#This Row],[discounted_price]]&lt;=500, "₹200-₹500","&gt;₹500"))</f>
        <v>&gt;₹500</v>
      </c>
      <c r="H463" s="2">
        <v>2000</v>
      </c>
      <c r="I463" s="2">
        <f>Table2[[#This Row],[discounted_price]]*Table2[[#This Row],[actual_price]]</f>
        <v>2398000</v>
      </c>
      <c r="J463" s="1">
        <v>0.4</v>
      </c>
      <c r="K4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463" s="1" t="str">
        <f>IF(Table2[[#This Row],[discount_percentage]]&gt;=50%,"yes","no")</f>
        <v>no</v>
      </c>
      <c r="M463">
        <v>4</v>
      </c>
      <c r="N463" s="4">
        <v>18543</v>
      </c>
      <c r="O463" s="4">
        <f>Table2[[#This Row],[rating]]+(Table2[[#This Row],[rating_count]]/1000)</f>
        <v>22.542999999999999</v>
      </c>
      <c r="P463" t="s">
        <v>13899</v>
      </c>
      <c r="Q463" t="s">
        <v>8565</v>
      </c>
      <c r="R463" t="s">
        <v>8566</v>
      </c>
      <c r="S463" t="s">
        <v>8567</v>
      </c>
      <c r="T463" t="s">
        <v>8568</v>
      </c>
      <c r="U463" t="s">
        <v>8569</v>
      </c>
      <c r="V463" t="s">
        <v>8570</v>
      </c>
      <c r="W463" t="s">
        <v>8571</v>
      </c>
    </row>
    <row r="464" spans="1:23" hidden="1">
      <c r="A464" t="s">
        <v>11846</v>
      </c>
      <c r="B464" t="s">
        <v>15471</v>
      </c>
      <c r="C464" t="s">
        <v>16604</v>
      </c>
      <c r="D464" t="str">
        <f>CONCATENATE(Table2[[#This Row],[Product Name Summarized]]&amp; "…")</f>
        <v>Crompton Solarium Qube…</v>
      </c>
      <c r="E464" t="s">
        <v>15586</v>
      </c>
      <c r="F464" s="2">
        <v>7799</v>
      </c>
      <c r="G464" s="2" t="str">
        <f>IF(Table2[[#This Row],[discounted_price]]&lt;200,"&lt;₹200",IF(Table2[[#This Row],[discounted_price]]&lt;=500, "₹200-₹500","&gt;₹500"))</f>
        <v>&gt;₹500</v>
      </c>
      <c r="H464" s="2">
        <v>12500</v>
      </c>
      <c r="I464" s="2">
        <f>Table2[[#This Row],[discounted_price]]*Table2[[#This Row],[actual_price]]</f>
        <v>97487500</v>
      </c>
      <c r="J464" s="1">
        <v>0.38</v>
      </c>
      <c r="K4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464" s="1" t="str">
        <f>IF(Table2[[#This Row],[discount_percentage]]&gt;=50%,"yes","no")</f>
        <v>no</v>
      </c>
      <c r="M464">
        <v>4</v>
      </c>
      <c r="N464" s="4">
        <v>5160</v>
      </c>
      <c r="O464" s="4">
        <f>Table2[[#This Row],[rating]]+(Table2[[#This Row],[rating_count]]/1000)</f>
        <v>9.16</v>
      </c>
      <c r="P464" t="s">
        <v>14212</v>
      </c>
      <c r="Q464" t="s">
        <v>11849</v>
      </c>
      <c r="R464" t="s">
        <v>11850</v>
      </c>
      <c r="S464" t="s">
        <v>11851</v>
      </c>
      <c r="T464" t="s">
        <v>11852</v>
      </c>
      <c r="U464" t="s">
        <v>11853</v>
      </c>
      <c r="V464" t="s">
        <v>11854</v>
      </c>
      <c r="W464" t="s">
        <v>11855</v>
      </c>
    </row>
    <row r="465" spans="1:23" hidden="1">
      <c r="A465" t="s">
        <v>12783</v>
      </c>
      <c r="B465" t="s">
        <v>12784</v>
      </c>
      <c r="C465" t="s">
        <v>16694</v>
      </c>
      <c r="D465" t="str">
        <f>CONCATENATE(Table2[[#This Row],[Product Name Summarized]]&amp; "…")</f>
        <v>Borosil Rio 1.5…</v>
      </c>
      <c r="E465" t="s">
        <v>15586</v>
      </c>
      <c r="F465" s="2">
        <v>1180</v>
      </c>
      <c r="G465" s="2" t="str">
        <f>IF(Table2[[#This Row],[discounted_price]]&lt;200,"&lt;₹200",IF(Table2[[#This Row],[discounted_price]]&lt;=500, "₹200-₹500","&gt;₹500"))</f>
        <v>&gt;₹500</v>
      </c>
      <c r="H465" s="2">
        <v>1440</v>
      </c>
      <c r="I465" s="2">
        <f>Table2[[#This Row],[discounted_price]]*Table2[[#This Row],[actual_price]]</f>
        <v>1699200</v>
      </c>
      <c r="J465" s="1">
        <v>0.18</v>
      </c>
      <c r="K4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65" s="1" t="str">
        <f>IF(Table2[[#This Row],[discount_percentage]]&gt;=50%,"yes","no")</f>
        <v>no</v>
      </c>
      <c r="M465">
        <v>4.2</v>
      </c>
      <c r="N465" s="4">
        <v>1527</v>
      </c>
      <c r="O465" s="4">
        <f>Table2[[#This Row],[rating]]+(Table2[[#This Row],[rating_count]]/1000)</f>
        <v>5.7270000000000003</v>
      </c>
      <c r="P465" t="s">
        <v>14303</v>
      </c>
      <c r="Q465" t="s">
        <v>12786</v>
      </c>
      <c r="R465" t="s">
        <v>12787</v>
      </c>
      <c r="S465" t="s">
        <v>12788</v>
      </c>
      <c r="T465" t="s">
        <v>12789</v>
      </c>
      <c r="U465" t="s">
        <v>12790</v>
      </c>
      <c r="V465" t="s">
        <v>12791</v>
      </c>
      <c r="W465" t="s">
        <v>12792</v>
      </c>
    </row>
    <row r="466" spans="1:23" hidden="1">
      <c r="A466" t="s">
        <v>8418</v>
      </c>
      <c r="B466" t="s">
        <v>15166</v>
      </c>
      <c r="C466" t="s">
        <v>16292</v>
      </c>
      <c r="D466" t="str">
        <f>CONCATENATE(Table2[[#This Row],[Product Name Summarized]]&amp; "…")</f>
        <v>Carecase¬Æ Optical Bay…</v>
      </c>
      <c r="E466" t="s">
        <v>15582</v>
      </c>
      <c r="F466">
        <v>199</v>
      </c>
      <c r="G466" t="str">
        <f>IF(Table2[[#This Row],[discounted_price]]&lt;200,"&lt;₹200",IF(Table2[[#This Row],[discounted_price]]&lt;=500, "₹200-₹500","&gt;₹500"))</f>
        <v>&lt;₹200</v>
      </c>
      <c r="H466">
        <v>799</v>
      </c>
      <c r="I466" s="2">
        <f>Table2[[#This Row],[discounted_price]]*Table2[[#This Row],[actual_price]]</f>
        <v>159001</v>
      </c>
      <c r="J466" s="1">
        <v>0.75</v>
      </c>
      <c r="K4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66" s="1" t="str">
        <f>IF(Table2[[#This Row],[discount_percentage]]&gt;=50%,"yes","no")</f>
        <v>yes</v>
      </c>
      <c r="M466">
        <v>4.0999999999999996</v>
      </c>
      <c r="N466" s="4">
        <v>7333</v>
      </c>
      <c r="O466" s="4">
        <f>Table2[[#This Row],[rating]]+(Table2[[#This Row],[rating_count]]/1000)</f>
        <v>11.433</v>
      </c>
      <c r="P466" t="s">
        <v>13886</v>
      </c>
      <c r="Q466" t="s">
        <v>8422</v>
      </c>
      <c r="R466" t="s">
        <v>8423</v>
      </c>
      <c r="S466" t="s">
        <v>8424</v>
      </c>
      <c r="T466" t="s">
        <v>8425</v>
      </c>
      <c r="U466" t="s">
        <v>8426</v>
      </c>
      <c r="V466" t="s">
        <v>8427</v>
      </c>
      <c r="W466" t="s">
        <v>8428</v>
      </c>
    </row>
    <row r="467" spans="1:23" hidden="1">
      <c r="A467" t="s">
        <v>10641</v>
      </c>
      <c r="B467" t="s">
        <v>15365</v>
      </c>
      <c r="C467" t="s">
        <v>16492</v>
      </c>
      <c r="D467" t="str">
        <f>CONCATENATE(Table2[[#This Row],[Product Name Summarized]]&amp; "…")</f>
        <v>Activa Instant 3…</v>
      </c>
      <c r="E467" t="s">
        <v>15586</v>
      </c>
      <c r="F467" s="2">
        <v>1899</v>
      </c>
      <c r="G467" s="2" t="str">
        <f>IF(Table2[[#This Row],[discounted_price]]&lt;200,"&lt;₹200",IF(Table2[[#This Row],[discounted_price]]&lt;=500, "₹200-₹500","&gt;₹500"))</f>
        <v>&gt;₹500</v>
      </c>
      <c r="H467" s="2">
        <v>3790</v>
      </c>
      <c r="I467" s="2">
        <f>Table2[[#This Row],[discounted_price]]*Table2[[#This Row],[actual_price]]</f>
        <v>7197210</v>
      </c>
      <c r="J467" s="1">
        <v>0.5</v>
      </c>
      <c r="K4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67" s="1" t="str">
        <f>IF(Table2[[#This Row],[discount_percentage]]&gt;=50%,"yes","no")</f>
        <v>yes</v>
      </c>
      <c r="M467">
        <v>3.8</v>
      </c>
      <c r="N467" s="4">
        <v>3842</v>
      </c>
      <c r="O467" s="4">
        <f>Table2[[#This Row],[rating]]+(Table2[[#This Row],[rating_count]]/1000)</f>
        <v>7.6419999999999995</v>
      </c>
      <c r="P467" t="s">
        <v>14100</v>
      </c>
      <c r="Q467" t="s">
        <v>10644</v>
      </c>
      <c r="R467" t="s">
        <v>10645</v>
      </c>
      <c r="S467" t="s">
        <v>10646</v>
      </c>
      <c r="T467" t="s">
        <v>10647</v>
      </c>
      <c r="U467" t="s">
        <v>10648</v>
      </c>
      <c r="V467" t="s">
        <v>10649</v>
      </c>
      <c r="W467" t="s">
        <v>10650</v>
      </c>
    </row>
    <row r="468" spans="1:23" hidden="1">
      <c r="A468" t="s">
        <v>6187</v>
      </c>
      <c r="B468" t="s">
        <v>14965</v>
      </c>
      <c r="C468" t="s">
        <v>16098</v>
      </c>
      <c r="D468" t="str">
        <f>CONCATENATE(Table2[[#This Row],[Product Name Summarized]]&amp; "…")</f>
        <v>Infinity (Jbl Fuze…</v>
      </c>
      <c r="E468" t="s">
        <v>15583</v>
      </c>
      <c r="F468">
        <v>899</v>
      </c>
      <c r="G468" t="str">
        <f>IF(Table2[[#This Row],[discounted_price]]&lt;200,"&lt;₹200",IF(Table2[[#This Row],[discounted_price]]&lt;=500, "₹200-₹500","&gt;₹500"))</f>
        <v>&gt;₹500</v>
      </c>
      <c r="H468" s="2">
        <v>1999</v>
      </c>
      <c r="I468" s="2">
        <f>Table2[[#This Row],[discounted_price]]*Table2[[#This Row],[actual_price]]</f>
        <v>1797101</v>
      </c>
      <c r="J468" s="1">
        <v>0.55000000000000004</v>
      </c>
      <c r="K4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68" s="1" t="str">
        <f>IF(Table2[[#This Row],[discount_percentage]]&gt;=50%,"yes","no")</f>
        <v>yes</v>
      </c>
      <c r="M468">
        <v>4.0999999999999996</v>
      </c>
      <c r="N468" s="4">
        <v>30469</v>
      </c>
      <c r="O468" s="4">
        <f>Table2[[#This Row],[rating]]+(Table2[[#This Row],[rating_count]]/1000)</f>
        <v>34.569000000000003</v>
      </c>
      <c r="P468" t="s">
        <v>13677</v>
      </c>
      <c r="Q468" t="s">
        <v>6191</v>
      </c>
      <c r="R468" t="s">
        <v>6192</v>
      </c>
      <c r="S468" t="s">
        <v>6193</v>
      </c>
      <c r="T468" t="s">
        <v>6194</v>
      </c>
      <c r="U468" t="s">
        <v>6195</v>
      </c>
      <c r="V468" t="s">
        <v>6196</v>
      </c>
      <c r="W468" t="s">
        <v>6197</v>
      </c>
    </row>
    <row r="469" spans="1:23" hidden="1">
      <c r="A469" t="s">
        <v>8529</v>
      </c>
      <c r="B469" t="s">
        <v>15175</v>
      </c>
      <c r="C469" t="s">
        <v>16098</v>
      </c>
      <c r="D469" t="str">
        <f>CONCATENATE(Table2[[#This Row],[Product Name Summarized]]&amp; "…")</f>
        <v>Infinity (Jbl Fuze…</v>
      </c>
      <c r="E469" t="s">
        <v>15583</v>
      </c>
      <c r="F469" s="2">
        <v>1499</v>
      </c>
      <c r="G469" s="2" t="str">
        <f>IF(Table2[[#This Row],[discounted_price]]&lt;200,"&lt;₹200",IF(Table2[[#This Row],[discounted_price]]&lt;=500, "₹200-₹500","&gt;₹500"))</f>
        <v>&gt;₹500</v>
      </c>
      <c r="H469" s="2">
        <v>2999</v>
      </c>
      <c r="I469" s="2">
        <f>Table2[[#This Row],[discounted_price]]*Table2[[#This Row],[actual_price]]</f>
        <v>4495501</v>
      </c>
      <c r="J469" s="1">
        <v>0.5</v>
      </c>
      <c r="K4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69" s="1" t="str">
        <f>IF(Table2[[#This Row],[discount_percentage]]&gt;=50%,"yes","no")</f>
        <v>yes</v>
      </c>
      <c r="M469">
        <v>4.0999999999999996</v>
      </c>
      <c r="N469" s="4">
        <v>25262</v>
      </c>
      <c r="O469" s="4">
        <f>Table2[[#This Row],[rating]]+(Table2[[#This Row],[rating_count]]/1000)</f>
        <v>29.362000000000002</v>
      </c>
      <c r="P469" t="s">
        <v>13896</v>
      </c>
      <c r="Q469" t="s">
        <v>8532</v>
      </c>
      <c r="R469" t="s">
        <v>8533</v>
      </c>
      <c r="S469" t="s">
        <v>8534</v>
      </c>
      <c r="T469" t="s">
        <v>8535</v>
      </c>
      <c r="U469" t="s">
        <v>8536</v>
      </c>
      <c r="V469" t="s">
        <v>8537</v>
      </c>
      <c r="W469" t="s">
        <v>8538</v>
      </c>
    </row>
    <row r="470" spans="1:23" hidden="1">
      <c r="A470" t="s">
        <v>8005</v>
      </c>
      <c r="B470" t="s">
        <v>15131</v>
      </c>
      <c r="C470" t="s">
        <v>16255</v>
      </c>
      <c r="D470" t="str">
        <f>CONCATENATE(Table2[[#This Row],[Product Name Summarized]]&amp; "…")</f>
        <v>Tp-Link Ac1200 Archer…</v>
      </c>
      <c r="E470" t="s">
        <v>15582</v>
      </c>
      <c r="F470" s="2">
        <v>2499</v>
      </c>
      <c r="G470" s="2" t="str">
        <f>IF(Table2[[#This Row],[discounted_price]]&lt;200,"&lt;₹200",IF(Table2[[#This Row],[discounted_price]]&lt;=500, "₹200-₹500","&gt;₹500"))</f>
        <v>&gt;₹500</v>
      </c>
      <c r="H470" s="2">
        <v>3999</v>
      </c>
      <c r="I470" s="2">
        <f>Table2[[#This Row],[discounted_price]]*Table2[[#This Row],[actual_price]]</f>
        <v>9993501</v>
      </c>
      <c r="J470" s="1">
        <v>0.38</v>
      </c>
      <c r="K4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470" s="1" t="str">
        <f>IF(Table2[[#This Row],[discount_percentage]]&gt;=50%,"yes","no")</f>
        <v>no</v>
      </c>
      <c r="M470">
        <v>4.4000000000000004</v>
      </c>
      <c r="N470" s="4">
        <v>12679</v>
      </c>
      <c r="O470" s="4">
        <f>Table2[[#This Row],[rating]]+(Table2[[#This Row],[rating_count]]/1000)</f>
        <v>17.079000000000001</v>
      </c>
      <c r="P470" t="s">
        <v>13848</v>
      </c>
      <c r="Q470" t="s">
        <v>8008</v>
      </c>
      <c r="R470" t="s">
        <v>8009</v>
      </c>
      <c r="S470" t="s">
        <v>8010</v>
      </c>
      <c r="T470" t="s">
        <v>8011</v>
      </c>
      <c r="U470" t="s">
        <v>8012</v>
      </c>
      <c r="V470" t="s">
        <v>5450</v>
      </c>
      <c r="W470" t="s">
        <v>8013</v>
      </c>
    </row>
    <row r="471" spans="1:23" hidden="1">
      <c r="A471" t="s">
        <v>3799</v>
      </c>
      <c r="B471" t="s">
        <v>14733</v>
      </c>
      <c r="C471" t="s">
        <v>15907</v>
      </c>
      <c r="D471" t="str">
        <f>CONCATENATE(Table2[[#This Row],[Product Name Summarized]]&amp; "…")</f>
        <v>Iqoo Z6 Pro…</v>
      </c>
      <c r="E471" t="s">
        <v>15583</v>
      </c>
      <c r="F471" s="2">
        <v>20999</v>
      </c>
      <c r="G471" s="2" t="str">
        <f>IF(Table2[[#This Row],[discounted_price]]&lt;200,"&lt;₹200",IF(Table2[[#This Row],[discounted_price]]&lt;=500, "₹200-₹500","&gt;₹500"))</f>
        <v>&gt;₹500</v>
      </c>
      <c r="H471" s="2">
        <v>29990</v>
      </c>
      <c r="I471" s="2">
        <f>Table2[[#This Row],[discounted_price]]*Table2[[#This Row],[actual_price]]</f>
        <v>629760010</v>
      </c>
      <c r="J471" s="1">
        <v>0.3</v>
      </c>
      <c r="K4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71" s="1" t="str">
        <f>IF(Table2[[#This Row],[discount_percentage]]&gt;=50%,"yes","no")</f>
        <v>no</v>
      </c>
      <c r="M471">
        <v>4.3</v>
      </c>
      <c r="N471" s="4">
        <v>9499</v>
      </c>
      <c r="O471" s="4">
        <f>Table2[[#This Row],[rating]]+(Table2[[#This Row],[rating_count]]/1000)</f>
        <v>13.798999999999999</v>
      </c>
      <c r="P471" t="s">
        <v>13451</v>
      </c>
      <c r="Q471" t="s">
        <v>3802</v>
      </c>
      <c r="R471" t="s">
        <v>3803</v>
      </c>
      <c r="S471" t="s">
        <v>3804</v>
      </c>
      <c r="T471" t="s">
        <v>3805</v>
      </c>
      <c r="U471" t="s">
        <v>3806</v>
      </c>
      <c r="V471" t="s">
        <v>3807</v>
      </c>
      <c r="W471" t="s">
        <v>3808</v>
      </c>
    </row>
    <row r="472" spans="1:23" hidden="1">
      <c r="A472" t="s">
        <v>3707</v>
      </c>
      <c r="B472" t="s">
        <v>14719</v>
      </c>
      <c r="C472" t="s">
        <v>15870</v>
      </c>
      <c r="D472" t="str">
        <f>CONCATENATE(Table2[[#This Row],[Product Name Summarized]]&amp; "…")</f>
        <v>Iqoo Z6 Lite…</v>
      </c>
      <c r="E472" t="s">
        <v>15583</v>
      </c>
      <c r="F472" s="2">
        <v>15499</v>
      </c>
      <c r="G472" s="2" t="str">
        <f>IF(Table2[[#This Row],[discounted_price]]&lt;200,"&lt;₹200",IF(Table2[[#This Row],[discounted_price]]&lt;=500, "₹200-₹500","&gt;₹500"))</f>
        <v>&gt;₹500</v>
      </c>
      <c r="H472" s="2">
        <v>18999</v>
      </c>
      <c r="I472" s="2">
        <f>Table2[[#This Row],[discounted_price]]*Table2[[#This Row],[actual_price]]</f>
        <v>294465501</v>
      </c>
      <c r="J472" s="1">
        <v>0.18</v>
      </c>
      <c r="K4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72" s="1" t="str">
        <f>IF(Table2[[#This Row],[discount_percentage]]&gt;=50%,"yes","no")</f>
        <v>no</v>
      </c>
      <c r="M472">
        <v>4.0999999999999996</v>
      </c>
      <c r="N472" s="4">
        <v>19252</v>
      </c>
      <c r="O472" s="4">
        <f>Table2[[#This Row],[rating]]+(Table2[[#This Row],[rating_count]]/1000)</f>
        <v>23.351999999999997</v>
      </c>
      <c r="P472" t="s">
        <v>13405</v>
      </c>
      <c r="Q472" t="s">
        <v>3305</v>
      </c>
      <c r="R472" t="s">
        <v>3306</v>
      </c>
      <c r="S472" t="s">
        <v>3307</v>
      </c>
      <c r="T472" t="s">
        <v>3308</v>
      </c>
      <c r="U472" t="s">
        <v>3309</v>
      </c>
      <c r="V472" t="s">
        <v>3709</v>
      </c>
      <c r="W472" t="s">
        <v>3710</v>
      </c>
    </row>
    <row r="473" spans="1:23" hidden="1">
      <c r="A473" t="s">
        <v>3411</v>
      </c>
      <c r="B473" t="s">
        <v>14687</v>
      </c>
      <c r="C473" t="s">
        <v>15879</v>
      </c>
      <c r="D473" t="str">
        <f>CONCATENATE(Table2[[#This Row],[Product Name Summarized]]&amp; "…")</f>
        <v>Iqoo Neo 6…</v>
      </c>
      <c r="E473" t="s">
        <v>15583</v>
      </c>
      <c r="F473" s="2">
        <v>28999</v>
      </c>
      <c r="G473" s="2" t="str">
        <f>IF(Table2[[#This Row],[discounted_price]]&lt;200,"&lt;₹200",IF(Table2[[#This Row],[discounted_price]]&lt;=500, "₹200-₹500","&gt;₹500"))</f>
        <v>&gt;₹500</v>
      </c>
      <c r="H473" s="2">
        <v>34999</v>
      </c>
      <c r="I473" s="2">
        <f>Table2[[#This Row],[discounted_price]]*Table2[[#This Row],[actual_price]]</f>
        <v>1014936001</v>
      </c>
      <c r="J473" s="1">
        <v>0.17</v>
      </c>
      <c r="K4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73" s="1" t="str">
        <f>IF(Table2[[#This Row],[discount_percentage]]&gt;=50%,"yes","no")</f>
        <v>no</v>
      </c>
      <c r="M473">
        <v>4.4000000000000004</v>
      </c>
      <c r="N473" s="4">
        <v>20311</v>
      </c>
      <c r="O473" s="4">
        <f>Table2[[#This Row],[rating]]+(Table2[[#This Row],[rating_count]]/1000)</f>
        <v>24.710999999999999</v>
      </c>
      <c r="P473" t="s">
        <v>13413</v>
      </c>
      <c r="Q473" t="s">
        <v>3414</v>
      </c>
      <c r="R473" t="s">
        <v>3415</v>
      </c>
      <c r="S473" t="s">
        <v>3416</v>
      </c>
      <c r="T473" t="s">
        <v>3417</v>
      </c>
      <c r="U473" t="s">
        <v>3418</v>
      </c>
      <c r="V473" t="s">
        <v>3419</v>
      </c>
      <c r="W473" t="s">
        <v>3420</v>
      </c>
    </row>
    <row r="474" spans="1:23" hidden="1">
      <c r="A474" t="s">
        <v>3471</v>
      </c>
      <c r="B474" t="s">
        <v>14694</v>
      </c>
      <c r="C474" t="s">
        <v>15884</v>
      </c>
      <c r="D474" t="str">
        <f>CONCATENATE(Table2[[#This Row],[Product Name Summarized]]&amp; "…")</f>
        <v>Iqoo Z6 44W…</v>
      </c>
      <c r="E474" t="s">
        <v>15583</v>
      </c>
      <c r="F474" s="2">
        <v>13999</v>
      </c>
      <c r="G474" s="2" t="str">
        <f>IF(Table2[[#This Row],[discounted_price]]&lt;200,"&lt;₹200",IF(Table2[[#This Row],[discounted_price]]&lt;=500, "₹200-₹500","&gt;₹500"))</f>
        <v>&gt;₹500</v>
      </c>
      <c r="H474" s="2">
        <v>19999</v>
      </c>
      <c r="I474" s="2">
        <f>Table2[[#This Row],[discounted_price]]*Table2[[#This Row],[actual_price]]</f>
        <v>279966001</v>
      </c>
      <c r="J474" s="1">
        <v>0.3</v>
      </c>
      <c r="K4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74" s="1" t="str">
        <f>IF(Table2[[#This Row],[discount_percentage]]&gt;=50%,"yes","no")</f>
        <v>no</v>
      </c>
      <c r="M474">
        <v>4.0999999999999996</v>
      </c>
      <c r="N474" s="4">
        <v>19252</v>
      </c>
      <c r="O474" s="4">
        <f>Table2[[#This Row],[rating]]+(Table2[[#This Row],[rating_count]]/1000)</f>
        <v>23.351999999999997</v>
      </c>
      <c r="P474" t="s">
        <v>13420</v>
      </c>
      <c r="Q474" t="s">
        <v>3305</v>
      </c>
      <c r="R474" t="s">
        <v>3306</v>
      </c>
      <c r="S474" t="s">
        <v>3307</v>
      </c>
      <c r="T474" t="s">
        <v>3308</v>
      </c>
      <c r="U474" t="s">
        <v>3309</v>
      </c>
      <c r="V474" t="s">
        <v>3474</v>
      </c>
      <c r="W474" t="s">
        <v>3475</v>
      </c>
    </row>
    <row r="475" spans="1:23" hidden="1">
      <c r="A475" t="s">
        <v>4160</v>
      </c>
      <c r="B475" t="s">
        <v>14773</v>
      </c>
      <c r="C475" t="s">
        <v>15907</v>
      </c>
      <c r="D475" t="str">
        <f>CONCATENATE(Table2[[#This Row],[Product Name Summarized]]&amp; "…")</f>
        <v>Iqoo Z6 Pro…</v>
      </c>
      <c r="E475" t="s">
        <v>15583</v>
      </c>
      <c r="F475" s="2">
        <v>19999</v>
      </c>
      <c r="G475" s="2" t="str">
        <f>IF(Table2[[#This Row],[discounted_price]]&lt;200,"&lt;₹200",IF(Table2[[#This Row],[discounted_price]]&lt;=500, "₹200-₹500","&gt;₹500"))</f>
        <v>&gt;₹500</v>
      </c>
      <c r="H475" s="2">
        <v>27990</v>
      </c>
      <c r="I475" s="2">
        <f>Table2[[#This Row],[discounted_price]]*Table2[[#This Row],[actual_price]]</f>
        <v>559772010</v>
      </c>
      <c r="J475" s="1">
        <v>0.28999999999999998</v>
      </c>
      <c r="K4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75" s="1" t="str">
        <f>IF(Table2[[#This Row],[discount_percentage]]&gt;=50%,"yes","no")</f>
        <v>no</v>
      </c>
      <c r="M475">
        <v>4.3</v>
      </c>
      <c r="N475" s="4">
        <v>9499</v>
      </c>
      <c r="O475" s="4">
        <f>Table2[[#This Row],[rating]]+(Table2[[#This Row],[rating_count]]/1000)</f>
        <v>13.798999999999999</v>
      </c>
      <c r="P475" t="s">
        <v>13485</v>
      </c>
      <c r="Q475" t="s">
        <v>3802</v>
      </c>
      <c r="R475" t="s">
        <v>3803</v>
      </c>
      <c r="S475" t="s">
        <v>3804</v>
      </c>
      <c r="T475" t="s">
        <v>3805</v>
      </c>
      <c r="U475" t="s">
        <v>3806</v>
      </c>
      <c r="V475" t="s">
        <v>3807</v>
      </c>
      <c r="W475" t="s">
        <v>4163</v>
      </c>
    </row>
    <row r="476" spans="1:23" hidden="1">
      <c r="A476" t="s">
        <v>3105</v>
      </c>
      <c r="B476" t="s">
        <v>14654</v>
      </c>
      <c r="C476" t="s">
        <v>15851</v>
      </c>
      <c r="D476" t="str">
        <f>CONCATENATE(Table2[[#This Row],[Product Name Summarized]]&amp; "…")</f>
        <v>Ptron Bullet Pro…</v>
      </c>
      <c r="E476" t="s">
        <v>15583</v>
      </c>
      <c r="F476">
        <v>349</v>
      </c>
      <c r="G476" t="str">
        <f>IF(Table2[[#This Row],[discounted_price]]&lt;200,"&lt;₹200",IF(Table2[[#This Row],[discounted_price]]&lt;=500, "₹200-₹500","&gt;₹500"))</f>
        <v>₹200-₹500</v>
      </c>
      <c r="H476" s="2">
        <v>1299</v>
      </c>
      <c r="I476" s="2">
        <f>Table2[[#This Row],[discounted_price]]*Table2[[#This Row],[actual_price]]</f>
        <v>453351</v>
      </c>
      <c r="J476" s="1">
        <v>0.73</v>
      </c>
      <c r="K4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76" s="1" t="str">
        <f>IF(Table2[[#This Row],[discount_percentage]]&gt;=50%,"yes","no")</f>
        <v>yes</v>
      </c>
      <c r="M476">
        <v>4</v>
      </c>
      <c r="N476" s="4">
        <v>14283</v>
      </c>
      <c r="O476" s="4">
        <f>Table2[[#This Row],[rating]]+(Table2[[#This Row],[rating_count]]/1000)</f>
        <v>18.283000000000001</v>
      </c>
      <c r="P476" t="s">
        <v>13386</v>
      </c>
      <c r="Q476" t="s">
        <v>3109</v>
      </c>
      <c r="R476" t="s">
        <v>3110</v>
      </c>
      <c r="S476" t="s">
        <v>3111</v>
      </c>
      <c r="T476" t="s">
        <v>3112</v>
      </c>
      <c r="U476" t="s">
        <v>3113</v>
      </c>
      <c r="V476" t="s">
        <v>4958</v>
      </c>
      <c r="W476" t="s">
        <v>4959</v>
      </c>
    </row>
    <row r="477" spans="1:23" hidden="1">
      <c r="A477" t="s">
        <v>3105</v>
      </c>
      <c r="B477" t="s">
        <v>14654</v>
      </c>
      <c r="C477" t="s">
        <v>15851</v>
      </c>
      <c r="D477" t="str">
        <f>CONCATENATE(Table2[[#This Row],[Product Name Summarized]]&amp; "…")</f>
        <v>Ptron Bullet Pro…</v>
      </c>
      <c r="E477" t="s">
        <v>15583</v>
      </c>
      <c r="F477">
        <v>349</v>
      </c>
      <c r="G477" t="str">
        <f>IF(Table2[[#This Row],[discounted_price]]&lt;200,"&lt;₹200",IF(Table2[[#This Row],[discounted_price]]&lt;=500, "₹200-₹500","&gt;₹500"))</f>
        <v>₹200-₹500</v>
      </c>
      <c r="H477" s="2">
        <v>1299</v>
      </c>
      <c r="I477" s="2">
        <f>Table2[[#This Row],[discounted_price]]*Table2[[#This Row],[actual_price]]</f>
        <v>453351</v>
      </c>
      <c r="J477" s="1">
        <v>0.73</v>
      </c>
      <c r="K4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77" s="1" t="str">
        <f>IF(Table2[[#This Row],[discount_percentage]]&gt;=50%,"yes","no")</f>
        <v>yes</v>
      </c>
      <c r="M477">
        <v>4</v>
      </c>
      <c r="N477" s="4">
        <v>14282</v>
      </c>
      <c r="O477" s="4">
        <f>Table2[[#This Row],[rating]]+(Table2[[#This Row],[rating_count]]/1000)</f>
        <v>18.282</v>
      </c>
      <c r="P477" t="s">
        <v>13386</v>
      </c>
      <c r="Q477" t="s">
        <v>3109</v>
      </c>
      <c r="R477" t="s">
        <v>3110</v>
      </c>
      <c r="S477" t="s">
        <v>3111</v>
      </c>
      <c r="T477" t="s">
        <v>3112</v>
      </c>
      <c r="U477" t="s">
        <v>3113</v>
      </c>
      <c r="V477" t="s">
        <v>3114</v>
      </c>
      <c r="W477" t="s">
        <v>3115</v>
      </c>
    </row>
    <row r="478" spans="1:23" hidden="1">
      <c r="A478" t="s">
        <v>3235</v>
      </c>
      <c r="B478" t="s">
        <v>14669</v>
      </c>
      <c r="C478" t="s">
        <v>15863</v>
      </c>
      <c r="D478" t="str">
        <f>CONCATENATE(Table2[[#This Row],[Product Name Summarized]]&amp; "…")</f>
        <v>Iqoo Vivo Z6…</v>
      </c>
      <c r="E478" t="s">
        <v>15583</v>
      </c>
      <c r="F478" s="2">
        <v>16499</v>
      </c>
      <c r="G478" s="2" t="str">
        <f>IF(Table2[[#This Row],[discounted_price]]&lt;200,"&lt;₹200",IF(Table2[[#This Row],[discounted_price]]&lt;=500, "₹200-₹500","&gt;₹500"))</f>
        <v>&gt;₹500</v>
      </c>
      <c r="H478" s="2">
        <v>20999</v>
      </c>
      <c r="I478" s="2">
        <f>Table2[[#This Row],[discounted_price]]*Table2[[#This Row],[actual_price]]</f>
        <v>346462501</v>
      </c>
      <c r="J478" s="1">
        <v>0.21</v>
      </c>
      <c r="K4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78" s="1" t="str">
        <f>IF(Table2[[#This Row],[discount_percentage]]&gt;=50%,"yes","no")</f>
        <v>no</v>
      </c>
      <c r="M478">
        <v>4</v>
      </c>
      <c r="N478" s="4">
        <v>21350</v>
      </c>
      <c r="O478" s="4">
        <f>Table2[[#This Row],[rating]]+(Table2[[#This Row],[rating_count]]/1000)</f>
        <v>25.35</v>
      </c>
      <c r="P478" t="s">
        <v>13399</v>
      </c>
      <c r="Q478" t="s">
        <v>3238</v>
      </c>
      <c r="R478" t="s">
        <v>3239</v>
      </c>
      <c r="S478" t="s">
        <v>3240</v>
      </c>
      <c r="T478" t="s">
        <v>3241</v>
      </c>
      <c r="U478" t="s">
        <v>3242</v>
      </c>
      <c r="V478" t="s">
        <v>3243</v>
      </c>
      <c r="W478" t="s">
        <v>3244</v>
      </c>
    </row>
    <row r="479" spans="1:23" hidden="1">
      <c r="A479" t="s">
        <v>9335</v>
      </c>
      <c r="B479" t="s">
        <v>15248</v>
      </c>
      <c r="C479" t="s">
        <v>16301</v>
      </c>
      <c r="D479" t="str">
        <f>CONCATENATE(Table2[[#This Row],[Product Name Summarized]]&amp; "…")</f>
        <v>Pigeon By Stovekraft…</v>
      </c>
      <c r="E479" t="s">
        <v>15586</v>
      </c>
      <c r="F479">
        <v>899</v>
      </c>
      <c r="G479" t="str">
        <f>IF(Table2[[#This Row],[discounted_price]]&lt;200,"&lt;₹200",IF(Table2[[#This Row],[discounted_price]]&lt;=500, "₹200-₹500","&gt;₹500"))</f>
        <v>&gt;₹500</v>
      </c>
      <c r="H479" s="2">
        <v>1249</v>
      </c>
      <c r="I479" s="2">
        <f>Table2[[#This Row],[discounted_price]]*Table2[[#This Row],[actual_price]]</f>
        <v>1122851</v>
      </c>
      <c r="J479" s="1">
        <v>0.28000000000000003</v>
      </c>
      <c r="K4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79" s="1" t="str">
        <f>IF(Table2[[#This Row],[discount_percentage]]&gt;=50%,"yes","no")</f>
        <v>no</v>
      </c>
      <c r="M479">
        <v>3.9</v>
      </c>
      <c r="N479" s="4">
        <v>17424</v>
      </c>
      <c r="O479" s="4">
        <f>Table2[[#This Row],[rating]]+(Table2[[#This Row],[rating_count]]/1000)</f>
        <v>21.323999999999998</v>
      </c>
      <c r="P479" t="s">
        <v>13974</v>
      </c>
      <c r="Q479" t="s">
        <v>9338</v>
      </c>
      <c r="R479" t="s">
        <v>9339</v>
      </c>
      <c r="S479" t="s">
        <v>9340</v>
      </c>
      <c r="T479" t="s">
        <v>9341</v>
      </c>
      <c r="U479" t="s">
        <v>9342</v>
      </c>
      <c r="V479" t="s">
        <v>9343</v>
      </c>
      <c r="W479" t="s">
        <v>9344</v>
      </c>
    </row>
    <row r="480" spans="1:23" hidden="1">
      <c r="A480" t="s">
        <v>4074</v>
      </c>
      <c r="B480" t="s">
        <v>14762</v>
      </c>
      <c r="C480" t="s">
        <v>15884</v>
      </c>
      <c r="D480" t="str">
        <f>CONCATENATE(Table2[[#This Row],[Product Name Summarized]]&amp; "…")</f>
        <v>Iqoo Z6 44W…</v>
      </c>
      <c r="E480" t="s">
        <v>15583</v>
      </c>
      <c r="F480" s="2">
        <v>15499</v>
      </c>
      <c r="G480" s="2" t="str">
        <f>IF(Table2[[#This Row],[discounted_price]]&lt;200,"&lt;₹200",IF(Table2[[#This Row],[discounted_price]]&lt;=500, "₹200-₹500","&gt;₹500"))</f>
        <v>&gt;₹500</v>
      </c>
      <c r="H480" s="2">
        <v>20999</v>
      </c>
      <c r="I480" s="2">
        <f>Table2[[#This Row],[discounted_price]]*Table2[[#This Row],[actual_price]]</f>
        <v>325463501</v>
      </c>
      <c r="J480" s="1">
        <v>0.26</v>
      </c>
      <c r="K4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80" s="1" t="str">
        <f>IF(Table2[[#This Row],[discount_percentage]]&gt;=50%,"yes","no")</f>
        <v>no</v>
      </c>
      <c r="M480">
        <v>4.0999999999999996</v>
      </c>
      <c r="N480" s="4">
        <v>19253</v>
      </c>
      <c r="O480" s="4">
        <f>Table2[[#This Row],[rating]]+(Table2[[#This Row],[rating_count]]/1000)</f>
        <v>23.353000000000002</v>
      </c>
      <c r="P480" t="s">
        <v>13440</v>
      </c>
      <c r="Q480" t="s">
        <v>3305</v>
      </c>
      <c r="R480" t="s">
        <v>3306</v>
      </c>
      <c r="S480" t="s">
        <v>3307</v>
      </c>
      <c r="T480" t="s">
        <v>3308</v>
      </c>
      <c r="U480" t="s">
        <v>3309</v>
      </c>
      <c r="V480" t="s">
        <v>3757</v>
      </c>
      <c r="W480" t="s">
        <v>4076</v>
      </c>
    </row>
    <row r="481" spans="1:23" hidden="1">
      <c r="A481" t="s">
        <v>3755</v>
      </c>
      <c r="B481" t="s">
        <v>14726</v>
      </c>
      <c r="C481" t="s">
        <v>15884</v>
      </c>
      <c r="D481" t="str">
        <f>CONCATENATE(Table2[[#This Row],[Product Name Summarized]]&amp; "…")</f>
        <v>Iqoo Z6 44W…</v>
      </c>
      <c r="E481" t="s">
        <v>15583</v>
      </c>
      <c r="F481" s="2">
        <v>13999</v>
      </c>
      <c r="G481" s="2" t="str">
        <f>IF(Table2[[#This Row],[discounted_price]]&lt;200,"&lt;₹200",IF(Table2[[#This Row],[discounted_price]]&lt;=500, "₹200-₹500","&gt;₹500"))</f>
        <v>&gt;₹500</v>
      </c>
      <c r="H481" s="2">
        <v>19999</v>
      </c>
      <c r="I481" s="2">
        <f>Table2[[#This Row],[discounted_price]]*Table2[[#This Row],[actual_price]]</f>
        <v>279966001</v>
      </c>
      <c r="J481" s="1">
        <v>0.3</v>
      </c>
      <c r="K4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81" s="1" t="str">
        <f>IF(Table2[[#This Row],[discount_percentage]]&gt;=50%,"yes","no")</f>
        <v>no</v>
      </c>
      <c r="M481">
        <v>4.0999999999999996</v>
      </c>
      <c r="N481" s="4">
        <v>19252</v>
      </c>
      <c r="O481" s="4">
        <f>Table2[[#This Row],[rating]]+(Table2[[#This Row],[rating_count]]/1000)</f>
        <v>23.351999999999997</v>
      </c>
      <c r="P481" t="s">
        <v>13440</v>
      </c>
      <c r="Q481" t="s">
        <v>3305</v>
      </c>
      <c r="R481" t="s">
        <v>3306</v>
      </c>
      <c r="S481" t="s">
        <v>3307</v>
      </c>
      <c r="T481" t="s">
        <v>3308</v>
      </c>
      <c r="U481" t="s">
        <v>3309</v>
      </c>
      <c r="V481" t="s">
        <v>3757</v>
      </c>
      <c r="W481" t="s">
        <v>3758</v>
      </c>
    </row>
    <row r="482" spans="1:23" hidden="1">
      <c r="A482" t="s">
        <v>3829</v>
      </c>
      <c r="B482" t="s">
        <v>14736</v>
      </c>
      <c r="C482" t="s">
        <v>15863</v>
      </c>
      <c r="D482" t="str">
        <f>CONCATENATE(Table2[[#This Row],[Product Name Summarized]]&amp; "…")</f>
        <v>Iqoo Vivo Z6…</v>
      </c>
      <c r="E482" t="s">
        <v>15583</v>
      </c>
      <c r="F482" s="2">
        <v>17999</v>
      </c>
      <c r="G482" s="2" t="str">
        <f>IF(Table2[[#This Row],[discounted_price]]&lt;200,"&lt;₹200",IF(Table2[[#This Row],[discounted_price]]&lt;=500, "₹200-₹500","&gt;₹500"))</f>
        <v>&gt;₹500</v>
      </c>
      <c r="H482" s="2">
        <v>21990</v>
      </c>
      <c r="I482" s="2">
        <f>Table2[[#This Row],[discounted_price]]*Table2[[#This Row],[actual_price]]</f>
        <v>395798010</v>
      </c>
      <c r="J482" s="1">
        <v>0.18</v>
      </c>
      <c r="K4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82" s="1" t="str">
        <f>IF(Table2[[#This Row],[discount_percentage]]&gt;=50%,"yes","no")</f>
        <v>no</v>
      </c>
      <c r="M482">
        <v>4</v>
      </c>
      <c r="N482" s="4">
        <v>21350</v>
      </c>
      <c r="O482" s="4">
        <f>Table2[[#This Row],[rating]]+(Table2[[#This Row],[rating_count]]/1000)</f>
        <v>25.35</v>
      </c>
      <c r="P482" t="s">
        <v>13454</v>
      </c>
      <c r="Q482" t="s">
        <v>3238</v>
      </c>
      <c r="R482" t="s">
        <v>3239</v>
      </c>
      <c r="S482" t="s">
        <v>3240</v>
      </c>
      <c r="T482" t="s">
        <v>3241</v>
      </c>
      <c r="U482" t="s">
        <v>3242</v>
      </c>
      <c r="V482" t="s">
        <v>3243</v>
      </c>
      <c r="W482" t="s">
        <v>3832</v>
      </c>
    </row>
    <row r="483" spans="1:23" hidden="1">
      <c r="A483" t="s">
        <v>3703</v>
      </c>
      <c r="B483" t="s">
        <v>14718</v>
      </c>
      <c r="C483" t="s">
        <v>15884</v>
      </c>
      <c r="D483" t="str">
        <f>CONCATENATE(Table2[[#This Row],[Product Name Summarized]]&amp; "…")</f>
        <v>Iqoo Z6 44W…</v>
      </c>
      <c r="E483" t="s">
        <v>15583</v>
      </c>
      <c r="F483" s="2">
        <v>15499</v>
      </c>
      <c r="G483" s="2" t="str">
        <f>IF(Table2[[#This Row],[discounted_price]]&lt;200,"&lt;₹200",IF(Table2[[#This Row],[discounted_price]]&lt;=500, "₹200-₹500","&gt;₹500"))</f>
        <v>&gt;₹500</v>
      </c>
      <c r="H483" s="2">
        <v>20999</v>
      </c>
      <c r="I483" s="2">
        <f>Table2[[#This Row],[discounted_price]]*Table2[[#This Row],[actual_price]]</f>
        <v>325463501</v>
      </c>
      <c r="J483" s="1">
        <v>0.26</v>
      </c>
      <c r="K4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83" s="1" t="str">
        <f>IF(Table2[[#This Row],[discount_percentage]]&gt;=50%,"yes","no")</f>
        <v>no</v>
      </c>
      <c r="M483">
        <v>4.0999999999999996</v>
      </c>
      <c r="N483" s="4">
        <v>19252</v>
      </c>
      <c r="O483" s="4">
        <f>Table2[[#This Row],[rating]]+(Table2[[#This Row],[rating_count]]/1000)</f>
        <v>23.351999999999997</v>
      </c>
      <c r="P483" t="s">
        <v>13440</v>
      </c>
      <c r="Q483" t="s">
        <v>3305</v>
      </c>
      <c r="R483" t="s">
        <v>3306</v>
      </c>
      <c r="S483" t="s">
        <v>3307</v>
      </c>
      <c r="T483" t="s">
        <v>3308</v>
      </c>
      <c r="U483" t="s">
        <v>3309</v>
      </c>
      <c r="V483" t="s">
        <v>3474</v>
      </c>
      <c r="W483" t="s">
        <v>3706</v>
      </c>
    </row>
    <row r="484" spans="1:23" hidden="1">
      <c r="A484" t="s">
        <v>4491</v>
      </c>
      <c r="B484" t="s">
        <v>14809</v>
      </c>
      <c r="C484" t="s">
        <v>15956</v>
      </c>
      <c r="D484" t="str">
        <f>CONCATENATE(Table2[[#This Row],[Product Name Summarized]]&amp; "…")</f>
        <v>Iqoo 9 Se…</v>
      </c>
      <c r="E484" t="s">
        <v>15583</v>
      </c>
      <c r="F484" s="2">
        <v>29990</v>
      </c>
      <c r="G484" s="2" t="str">
        <f>IF(Table2[[#This Row],[discounted_price]]&lt;200,"&lt;₹200",IF(Table2[[#This Row],[discounted_price]]&lt;=500, "₹200-₹500","&gt;₹500"))</f>
        <v>&gt;₹500</v>
      </c>
      <c r="H484" s="2">
        <v>39990</v>
      </c>
      <c r="I484" s="2">
        <f>Table2[[#This Row],[discounted_price]]*Table2[[#This Row],[actual_price]]</f>
        <v>1199300100</v>
      </c>
      <c r="J484" s="1">
        <v>0.25</v>
      </c>
      <c r="K4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84" s="1" t="str">
        <f>IF(Table2[[#This Row],[discount_percentage]]&gt;=50%,"yes","no")</f>
        <v>no</v>
      </c>
      <c r="M484">
        <v>4.3</v>
      </c>
      <c r="N484" s="4">
        <v>8399</v>
      </c>
      <c r="O484" s="4">
        <f>Table2[[#This Row],[rating]]+(Table2[[#This Row],[rating_count]]/1000)</f>
        <v>12.698999999999998</v>
      </c>
      <c r="P484" t="s">
        <v>13520</v>
      </c>
      <c r="Q484" t="s">
        <v>4494</v>
      </c>
      <c r="R484" t="s">
        <v>4495</v>
      </c>
      <c r="S484" t="s">
        <v>4496</v>
      </c>
      <c r="T484" t="s">
        <v>4497</v>
      </c>
      <c r="U484" t="s">
        <v>4498</v>
      </c>
      <c r="V484" t="s">
        <v>4499</v>
      </c>
      <c r="W484" t="s">
        <v>4500</v>
      </c>
    </row>
    <row r="485" spans="1:23" hidden="1">
      <c r="A485" t="s">
        <v>4136</v>
      </c>
      <c r="B485" t="s">
        <v>14770</v>
      </c>
      <c r="C485" t="s">
        <v>15907</v>
      </c>
      <c r="D485" t="str">
        <f>CONCATENATE(Table2[[#This Row],[Product Name Summarized]]&amp; "…")</f>
        <v>Iqoo Z6 Pro…</v>
      </c>
      <c r="E485" t="s">
        <v>15583</v>
      </c>
      <c r="F485" s="2">
        <v>20999</v>
      </c>
      <c r="G485" s="2" t="str">
        <f>IF(Table2[[#This Row],[discounted_price]]&lt;200,"&lt;₹200",IF(Table2[[#This Row],[discounted_price]]&lt;=500, "₹200-₹500","&gt;₹500"))</f>
        <v>&gt;₹500</v>
      </c>
      <c r="H485" s="2">
        <v>29990</v>
      </c>
      <c r="I485" s="2">
        <f>Table2[[#This Row],[discounted_price]]*Table2[[#This Row],[actual_price]]</f>
        <v>629760010</v>
      </c>
      <c r="J485" s="1">
        <v>0.3</v>
      </c>
      <c r="K4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85" s="1" t="str">
        <f>IF(Table2[[#This Row],[discount_percentage]]&gt;=50%,"yes","no")</f>
        <v>no</v>
      </c>
      <c r="M485">
        <v>4.3</v>
      </c>
      <c r="N485" s="4">
        <v>9499</v>
      </c>
      <c r="O485" s="4">
        <f>Table2[[#This Row],[rating]]+(Table2[[#This Row],[rating_count]]/1000)</f>
        <v>13.798999999999999</v>
      </c>
      <c r="P485" t="s">
        <v>13451</v>
      </c>
      <c r="Q485" t="s">
        <v>3802</v>
      </c>
      <c r="R485" t="s">
        <v>3803</v>
      </c>
      <c r="S485" t="s">
        <v>3804</v>
      </c>
      <c r="T485" t="s">
        <v>3805</v>
      </c>
      <c r="U485" t="s">
        <v>3806</v>
      </c>
      <c r="V485" t="s">
        <v>4138</v>
      </c>
      <c r="W485" t="s">
        <v>4139</v>
      </c>
    </row>
    <row r="486" spans="1:23" hidden="1">
      <c r="A486" t="s">
        <v>3302</v>
      </c>
      <c r="B486" t="s">
        <v>14676</v>
      </c>
      <c r="C486" t="s">
        <v>15870</v>
      </c>
      <c r="D486" t="str">
        <f>CONCATENATE(Table2[[#This Row],[Product Name Summarized]]&amp; "…")</f>
        <v>Iqoo Z6 Lite…</v>
      </c>
      <c r="E486" t="s">
        <v>15583</v>
      </c>
      <c r="F486" s="2">
        <v>15499</v>
      </c>
      <c r="G486" s="2" t="str">
        <f>IF(Table2[[#This Row],[discounted_price]]&lt;200,"&lt;₹200",IF(Table2[[#This Row],[discounted_price]]&lt;=500, "₹200-₹500","&gt;₹500"))</f>
        <v>&gt;₹500</v>
      </c>
      <c r="H486" s="2">
        <v>18999</v>
      </c>
      <c r="I486" s="2">
        <f>Table2[[#This Row],[discounted_price]]*Table2[[#This Row],[actual_price]]</f>
        <v>294465501</v>
      </c>
      <c r="J486" s="1">
        <v>0.18</v>
      </c>
      <c r="K4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86" s="1" t="str">
        <f>IF(Table2[[#This Row],[discount_percentage]]&gt;=50%,"yes","no")</f>
        <v>no</v>
      </c>
      <c r="M486">
        <v>4.0999999999999996</v>
      </c>
      <c r="N486" s="4">
        <v>19252</v>
      </c>
      <c r="O486" s="4">
        <f>Table2[[#This Row],[rating]]+(Table2[[#This Row],[rating_count]]/1000)</f>
        <v>23.351999999999997</v>
      </c>
      <c r="P486" t="s">
        <v>13405</v>
      </c>
      <c r="Q486" t="s">
        <v>3305</v>
      </c>
      <c r="R486" t="s">
        <v>3306</v>
      </c>
      <c r="S486" t="s">
        <v>3307</v>
      </c>
      <c r="T486" t="s">
        <v>3308</v>
      </c>
      <c r="U486" t="s">
        <v>3309</v>
      </c>
      <c r="V486" t="s">
        <v>3310</v>
      </c>
      <c r="W486" t="s">
        <v>3311</v>
      </c>
    </row>
    <row r="487" spans="1:23" hidden="1">
      <c r="A487" t="s">
        <v>3908</v>
      </c>
      <c r="B487" t="s">
        <v>14745</v>
      </c>
      <c r="C487" t="s">
        <v>15863</v>
      </c>
      <c r="D487" t="str">
        <f>CONCATENATE(Table2[[#This Row],[Product Name Summarized]]&amp; "…")</f>
        <v>Iqoo Vivo Z6…</v>
      </c>
      <c r="E487" t="s">
        <v>15583</v>
      </c>
      <c r="F487" s="2">
        <v>16499</v>
      </c>
      <c r="G487" s="2" t="str">
        <f>IF(Table2[[#This Row],[discounted_price]]&lt;200,"&lt;₹200",IF(Table2[[#This Row],[discounted_price]]&lt;=500, "₹200-₹500","&gt;₹500"))</f>
        <v>&gt;₹500</v>
      </c>
      <c r="H487" s="2">
        <v>20990</v>
      </c>
      <c r="I487" s="2">
        <f>Table2[[#This Row],[discounted_price]]*Table2[[#This Row],[actual_price]]</f>
        <v>346314010</v>
      </c>
      <c r="J487" s="1">
        <v>0.21</v>
      </c>
      <c r="K4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87" s="1" t="str">
        <f>IF(Table2[[#This Row],[discount_percentage]]&gt;=50%,"yes","no")</f>
        <v>no</v>
      </c>
      <c r="M487">
        <v>4</v>
      </c>
      <c r="N487" s="4">
        <v>21350</v>
      </c>
      <c r="O487" s="4">
        <f>Table2[[#This Row],[rating]]+(Table2[[#This Row],[rating_count]]/1000)</f>
        <v>25.35</v>
      </c>
      <c r="P487" t="s">
        <v>13454</v>
      </c>
      <c r="Q487" t="s">
        <v>3238</v>
      </c>
      <c r="R487" t="s">
        <v>3239</v>
      </c>
      <c r="S487" t="s">
        <v>3240</v>
      </c>
      <c r="T487" t="s">
        <v>3241</v>
      </c>
      <c r="U487" t="s">
        <v>3242</v>
      </c>
      <c r="V487" t="s">
        <v>3910</v>
      </c>
      <c r="W487" t="s">
        <v>3911</v>
      </c>
    </row>
    <row r="488" spans="1:23" hidden="1">
      <c r="A488" t="s">
        <v>9901</v>
      </c>
      <c r="B488" t="s">
        <v>15297</v>
      </c>
      <c r="C488" t="s">
        <v>16301</v>
      </c>
      <c r="D488" t="str">
        <f>CONCATENATE(Table2[[#This Row],[Product Name Summarized]]&amp; "…")</f>
        <v>Pigeon By Stovekraft…</v>
      </c>
      <c r="E488" t="s">
        <v>15586</v>
      </c>
      <c r="F488">
        <v>699</v>
      </c>
      <c r="G488" t="str">
        <f>IF(Table2[[#This Row],[discounted_price]]&lt;200,"&lt;₹200",IF(Table2[[#This Row],[discounted_price]]&lt;=500, "₹200-₹500","&gt;₹500"))</f>
        <v>&gt;₹500</v>
      </c>
      <c r="H488" s="2">
        <v>1345</v>
      </c>
      <c r="I488" s="2">
        <f>Table2[[#This Row],[discounted_price]]*Table2[[#This Row],[actual_price]]</f>
        <v>940155</v>
      </c>
      <c r="J488" s="1">
        <v>0.48</v>
      </c>
      <c r="K4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88" s="1" t="str">
        <f>IF(Table2[[#This Row],[discount_percentage]]&gt;=50%,"yes","no")</f>
        <v>no</v>
      </c>
      <c r="M488">
        <v>3.9</v>
      </c>
      <c r="N488" s="4">
        <v>8446</v>
      </c>
      <c r="O488" s="4">
        <f>Table2[[#This Row],[rating]]+(Table2[[#This Row],[rating_count]]/1000)</f>
        <v>12.346</v>
      </c>
      <c r="P488" t="s">
        <v>14030</v>
      </c>
      <c r="Q488" t="s">
        <v>9904</v>
      </c>
      <c r="R488" t="s">
        <v>9905</v>
      </c>
      <c r="S488" t="s">
        <v>9906</v>
      </c>
      <c r="T488" t="s">
        <v>9907</v>
      </c>
      <c r="U488" t="s">
        <v>9908</v>
      </c>
      <c r="V488" t="s">
        <v>9909</v>
      </c>
      <c r="W488" t="s">
        <v>9910</v>
      </c>
    </row>
    <row r="489" spans="1:23" hidden="1">
      <c r="A489" t="s">
        <v>9824</v>
      </c>
      <c r="B489" t="s">
        <v>15289</v>
      </c>
      <c r="C489" t="s">
        <v>16417</v>
      </c>
      <c r="D489" t="str">
        <f>CONCATENATE(Table2[[#This Row],[Product Name Summarized]]&amp; "…")</f>
        <v>Lifelong Llwh106 Flash…</v>
      </c>
      <c r="E489" t="s">
        <v>15586</v>
      </c>
      <c r="F489" s="2">
        <v>2088</v>
      </c>
      <c r="G489" s="2" t="str">
        <f>IF(Table2[[#This Row],[discounted_price]]&lt;200,"&lt;₹200",IF(Table2[[#This Row],[discounted_price]]&lt;=500, "₹200-₹500","&gt;₹500"))</f>
        <v>&gt;₹500</v>
      </c>
      <c r="H489" s="2">
        <v>5550</v>
      </c>
      <c r="I489" s="2">
        <f>Table2[[#This Row],[discounted_price]]*Table2[[#This Row],[actual_price]]</f>
        <v>11588400</v>
      </c>
      <c r="J489" s="1">
        <v>0.62</v>
      </c>
      <c r="K4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89" s="1" t="str">
        <f>IF(Table2[[#This Row],[discount_percentage]]&gt;=50%,"yes","no")</f>
        <v>yes</v>
      </c>
      <c r="M489">
        <v>4</v>
      </c>
      <c r="N489" s="4">
        <v>5292</v>
      </c>
      <c r="O489" s="4">
        <f>Table2[[#This Row],[rating]]+(Table2[[#This Row],[rating_count]]/1000)</f>
        <v>9.2919999999999998</v>
      </c>
      <c r="P489" t="s">
        <v>14022</v>
      </c>
      <c r="Q489" t="s">
        <v>9827</v>
      </c>
      <c r="R489" t="s">
        <v>9828</v>
      </c>
      <c r="S489" t="s">
        <v>9829</v>
      </c>
      <c r="T489" t="s">
        <v>9830</v>
      </c>
      <c r="U489" t="s">
        <v>13066</v>
      </c>
      <c r="V489" t="s">
        <v>9831</v>
      </c>
      <c r="W489" t="s">
        <v>9832</v>
      </c>
    </row>
    <row r="490" spans="1:23" hidden="1">
      <c r="A490" t="s">
        <v>6679</v>
      </c>
      <c r="B490" t="s">
        <v>15010</v>
      </c>
      <c r="C490" t="s">
        <v>16143</v>
      </c>
      <c r="D490" t="str">
        <f>CONCATENATE(Table2[[#This Row],[Product Name Summarized]]&amp; "…")</f>
        <v>Esnipe Mart Worldwide…</v>
      </c>
      <c r="E490" t="s">
        <v>15587</v>
      </c>
      <c r="F490">
        <v>425</v>
      </c>
      <c r="G490" t="str">
        <f>IF(Table2[[#This Row],[discounted_price]]&lt;200,"&lt;₹200",IF(Table2[[#This Row],[discounted_price]]&lt;=500, "₹200-₹500","&gt;₹500"))</f>
        <v>₹200-₹500</v>
      </c>
      <c r="H490">
        <v>999</v>
      </c>
      <c r="I490" s="2">
        <f>Table2[[#This Row],[discounted_price]]*Table2[[#This Row],[actual_price]]</f>
        <v>424575</v>
      </c>
      <c r="J490" s="1">
        <v>0.56999999999999995</v>
      </c>
      <c r="K4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490" s="1" t="str">
        <f>IF(Table2[[#This Row],[discount_percentage]]&gt;=50%,"yes","no")</f>
        <v>yes</v>
      </c>
      <c r="M490">
        <v>4</v>
      </c>
      <c r="N490" s="4">
        <v>2581</v>
      </c>
      <c r="O490" s="4">
        <f>Table2[[#This Row],[rating]]+(Table2[[#This Row],[rating_count]]/1000)</f>
        <v>6.5809999999999995</v>
      </c>
      <c r="P490" t="s">
        <v>13722</v>
      </c>
      <c r="Q490" t="s">
        <v>6683</v>
      </c>
      <c r="R490" t="s">
        <v>6684</v>
      </c>
      <c r="S490" t="s">
        <v>6685</v>
      </c>
      <c r="T490" t="s">
        <v>6686</v>
      </c>
      <c r="U490" t="s">
        <v>6687</v>
      </c>
      <c r="V490" t="s">
        <v>6688</v>
      </c>
      <c r="W490" t="s">
        <v>6689</v>
      </c>
    </row>
    <row r="491" spans="1:23" hidden="1">
      <c r="A491" t="s">
        <v>8539</v>
      </c>
      <c r="B491" t="s">
        <v>15176</v>
      </c>
      <c r="C491" t="s">
        <v>16301</v>
      </c>
      <c r="D491" t="str">
        <f>CONCATENATE(Table2[[#This Row],[Product Name Summarized]]&amp; "…")</f>
        <v>Pigeon By Stovekraft…</v>
      </c>
      <c r="E491" t="s">
        <v>15586</v>
      </c>
      <c r="F491">
        <v>649</v>
      </c>
      <c r="G491" t="str">
        <f>IF(Table2[[#This Row],[discounted_price]]&lt;200,"&lt;₹200",IF(Table2[[#This Row],[discounted_price]]&lt;=500, "₹200-₹500","&gt;₹500"))</f>
        <v>&gt;₹500</v>
      </c>
      <c r="H491" s="2">
        <v>1245</v>
      </c>
      <c r="I491" s="2">
        <f>Table2[[#This Row],[discounted_price]]*Table2[[#This Row],[actual_price]]</f>
        <v>808005</v>
      </c>
      <c r="J491" s="1">
        <v>0.48</v>
      </c>
      <c r="K4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491" s="1" t="str">
        <f>IF(Table2[[#This Row],[discount_percentage]]&gt;=50%,"yes","no")</f>
        <v>no</v>
      </c>
      <c r="M491">
        <v>3.9</v>
      </c>
      <c r="N491" s="4">
        <v>123365</v>
      </c>
      <c r="O491" s="4">
        <f>Table2[[#This Row],[rating]]+(Table2[[#This Row],[rating_count]]/1000)</f>
        <v>127.265</v>
      </c>
      <c r="P491" t="s">
        <v>13897</v>
      </c>
      <c r="Q491" t="s">
        <v>8543</v>
      </c>
      <c r="R491" t="s">
        <v>8544</v>
      </c>
      <c r="S491" t="s">
        <v>8545</v>
      </c>
      <c r="T491" t="s">
        <v>8546</v>
      </c>
      <c r="U491" t="s">
        <v>8547</v>
      </c>
      <c r="V491" t="s">
        <v>8548</v>
      </c>
      <c r="W491" t="s">
        <v>8549</v>
      </c>
    </row>
    <row r="492" spans="1:23" hidden="1">
      <c r="A492" t="s">
        <v>8998</v>
      </c>
      <c r="B492" t="s">
        <v>15217</v>
      </c>
      <c r="C492" t="s">
        <v>16342</v>
      </c>
      <c r="D492" t="str">
        <f>CONCATENATE(Table2[[#This Row],[Product Name Summarized]]&amp; "…")</f>
        <v>Agaro Esteem Multi…</v>
      </c>
      <c r="E492" t="s">
        <v>15586</v>
      </c>
      <c r="F492" s="2">
        <v>1260</v>
      </c>
      <c r="G492" s="2" t="str">
        <f>IF(Table2[[#This Row],[discounted_price]]&lt;200,"&lt;₹200",IF(Table2[[#This Row],[discounted_price]]&lt;=500, "₹200-₹500","&gt;₹500"))</f>
        <v>&gt;₹500</v>
      </c>
      <c r="H492" s="2">
        <v>1699</v>
      </c>
      <c r="I492" s="2">
        <f>Table2[[#This Row],[discounted_price]]*Table2[[#This Row],[actual_price]]</f>
        <v>2140740</v>
      </c>
      <c r="J492" s="1">
        <v>0.26</v>
      </c>
      <c r="K4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492" s="1" t="str">
        <f>IF(Table2[[#This Row],[discount_percentage]]&gt;=50%,"yes","no")</f>
        <v>no</v>
      </c>
      <c r="M492">
        <v>4.2</v>
      </c>
      <c r="N492" s="4">
        <v>2891</v>
      </c>
      <c r="O492" s="4">
        <f>Table2[[#This Row],[rating]]+(Table2[[#This Row],[rating_count]]/1000)</f>
        <v>7.0910000000000002</v>
      </c>
      <c r="P492" t="s">
        <v>13941</v>
      </c>
      <c r="Q492" t="s">
        <v>9001</v>
      </c>
      <c r="R492" t="s">
        <v>9002</v>
      </c>
      <c r="S492" t="s">
        <v>9003</v>
      </c>
      <c r="T492" t="s">
        <v>9004</v>
      </c>
      <c r="U492" t="s">
        <v>9005</v>
      </c>
      <c r="V492" t="s">
        <v>9006</v>
      </c>
      <c r="W492" t="s">
        <v>9007</v>
      </c>
    </row>
    <row r="493" spans="1:23" hidden="1">
      <c r="A493" t="s">
        <v>10779</v>
      </c>
      <c r="B493" t="s">
        <v>15377</v>
      </c>
      <c r="C493" t="s">
        <v>16505</v>
      </c>
      <c r="D493" t="str">
        <f>CONCATENATE(Table2[[#This Row],[Product Name Summarized]]&amp; "…")</f>
        <v>Black+Decker Handheld Portable…</v>
      </c>
      <c r="E493" t="s">
        <v>15586</v>
      </c>
      <c r="F493" s="2">
        <v>3299</v>
      </c>
      <c r="G493" s="2" t="str">
        <f>IF(Table2[[#This Row],[discounted_price]]&lt;200,"&lt;₹200",IF(Table2[[#This Row],[discounted_price]]&lt;=500, "₹200-₹500","&gt;₹500"))</f>
        <v>&gt;₹500</v>
      </c>
      <c r="H493" s="2">
        <v>4995</v>
      </c>
      <c r="I493" s="2">
        <f>Table2[[#This Row],[discounted_price]]*Table2[[#This Row],[actual_price]]</f>
        <v>16478505</v>
      </c>
      <c r="J493" s="1">
        <v>0.34</v>
      </c>
      <c r="K4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493" s="1" t="str">
        <f>IF(Table2[[#This Row],[discount_percentage]]&gt;=50%,"yes","no")</f>
        <v>no</v>
      </c>
      <c r="M493">
        <v>3.8</v>
      </c>
      <c r="N493" s="4">
        <v>1393</v>
      </c>
      <c r="O493" s="4">
        <f>Table2[[#This Row],[rating]]+(Table2[[#This Row],[rating_count]]/1000)</f>
        <v>5.1929999999999996</v>
      </c>
      <c r="P493" t="s">
        <v>14114</v>
      </c>
      <c r="Q493" t="s">
        <v>10782</v>
      </c>
      <c r="R493" t="s">
        <v>10783</v>
      </c>
      <c r="S493" t="s">
        <v>10784</v>
      </c>
      <c r="T493" t="s">
        <v>10785</v>
      </c>
      <c r="U493" t="s">
        <v>10786</v>
      </c>
      <c r="V493" t="s">
        <v>10787</v>
      </c>
      <c r="W493" t="s">
        <v>10788</v>
      </c>
    </row>
    <row r="494" spans="1:23" hidden="1">
      <c r="A494" t="s">
        <v>7101</v>
      </c>
      <c r="B494" t="s">
        <v>15049</v>
      </c>
      <c r="C494" t="s">
        <v>16181</v>
      </c>
      <c r="D494" t="str">
        <f>CONCATENATE(Table2[[#This Row],[Product Name Summarized]]&amp; "…")</f>
        <v>Logitech Pebble M350…</v>
      </c>
      <c r="E494" t="s">
        <v>15582</v>
      </c>
      <c r="F494" s="2">
        <v>1490</v>
      </c>
      <c r="G494" s="2" t="str">
        <f>IF(Table2[[#This Row],[discounted_price]]&lt;200,"&lt;₹200",IF(Table2[[#This Row],[discounted_price]]&lt;=500, "₹200-₹500","&gt;₹500"))</f>
        <v>&gt;₹500</v>
      </c>
      <c r="H494" s="2">
        <v>2295</v>
      </c>
      <c r="I494" s="2">
        <f>Table2[[#This Row],[discounted_price]]*Table2[[#This Row],[actual_price]]</f>
        <v>3419550</v>
      </c>
      <c r="J494" s="1">
        <v>0.35</v>
      </c>
      <c r="K4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494" s="1" t="str">
        <f>IF(Table2[[#This Row],[discount_percentage]]&gt;=50%,"yes","no")</f>
        <v>no</v>
      </c>
      <c r="M494">
        <v>4.5999999999999996</v>
      </c>
      <c r="N494" s="4">
        <v>10652</v>
      </c>
      <c r="O494" s="4">
        <f>Table2[[#This Row],[rating]]+(Table2[[#This Row],[rating_count]]/1000)</f>
        <v>15.251999999999999</v>
      </c>
      <c r="P494" t="s">
        <v>13761</v>
      </c>
      <c r="Q494" t="s">
        <v>7104</v>
      </c>
      <c r="R494" t="s">
        <v>7105</v>
      </c>
      <c r="S494" t="s">
        <v>7106</v>
      </c>
      <c r="T494" t="s">
        <v>7107</v>
      </c>
      <c r="U494" t="s">
        <v>7108</v>
      </c>
      <c r="V494" t="s">
        <v>7109</v>
      </c>
      <c r="W494" t="s">
        <v>7110</v>
      </c>
    </row>
    <row r="495" spans="1:23" hidden="1">
      <c r="A495" t="s">
        <v>7524</v>
      </c>
      <c r="B495" t="s">
        <v>15087</v>
      </c>
      <c r="C495" t="s">
        <v>16213</v>
      </c>
      <c r="D495" t="str">
        <f>CONCATENATE(Table2[[#This Row],[Product Name Summarized]]&amp; "…")</f>
        <v>Urbn 10000 Mah…</v>
      </c>
      <c r="E495" t="s">
        <v>15583</v>
      </c>
      <c r="F495">
        <v>900</v>
      </c>
      <c r="G495" t="str">
        <f>IF(Table2[[#This Row],[discounted_price]]&lt;200,"&lt;₹200",IF(Table2[[#This Row],[discounted_price]]&lt;=500, "₹200-₹500","&gt;₹500"))</f>
        <v>&gt;₹500</v>
      </c>
      <c r="H495" s="2">
        <v>2499</v>
      </c>
      <c r="I495" s="2">
        <f>Table2[[#This Row],[discounted_price]]*Table2[[#This Row],[actual_price]]</f>
        <v>2249100</v>
      </c>
      <c r="J495" s="1">
        <v>0.64</v>
      </c>
      <c r="K4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95" s="1" t="str">
        <f>IF(Table2[[#This Row],[discount_percentage]]&gt;=50%,"yes","no")</f>
        <v>yes</v>
      </c>
      <c r="M495">
        <v>4</v>
      </c>
      <c r="N495" s="4">
        <v>36384</v>
      </c>
      <c r="O495" s="4">
        <f>Table2[[#This Row],[rating]]+(Table2[[#This Row],[rating_count]]/1000)</f>
        <v>40.384</v>
      </c>
      <c r="P495" t="s">
        <v>13801</v>
      </c>
      <c r="Q495" t="s">
        <v>4564</v>
      </c>
      <c r="R495" t="s">
        <v>4565</v>
      </c>
      <c r="S495" t="s">
        <v>4566</v>
      </c>
      <c r="T495" t="s">
        <v>4567</v>
      </c>
      <c r="U495" t="s">
        <v>4568</v>
      </c>
      <c r="V495" t="s">
        <v>7527</v>
      </c>
      <c r="W495" t="s">
        <v>7528</v>
      </c>
    </row>
    <row r="496" spans="1:23" hidden="1">
      <c r="A496" t="s">
        <v>4899</v>
      </c>
      <c r="B496" t="s">
        <v>14851</v>
      </c>
      <c r="C496" t="s">
        <v>15989</v>
      </c>
      <c r="D496" t="str">
        <f>CONCATENATE(Table2[[#This Row],[Product Name Summarized]]&amp; "…")</f>
        <v>Striff Adjustable Laptop…</v>
      </c>
      <c r="E496" t="s">
        <v>15582</v>
      </c>
      <c r="F496">
        <v>349</v>
      </c>
      <c r="G496" t="str">
        <f>IF(Table2[[#This Row],[discounted_price]]&lt;200,"&lt;₹200",IF(Table2[[#This Row],[discounted_price]]&lt;=500, "₹200-₹500","&gt;₹500"))</f>
        <v>₹200-₹500</v>
      </c>
      <c r="H496" s="2">
        <v>1499</v>
      </c>
      <c r="I496" s="2">
        <f>Table2[[#This Row],[discounted_price]]*Table2[[#This Row],[actual_price]]</f>
        <v>523151</v>
      </c>
      <c r="J496" s="1">
        <v>0.77</v>
      </c>
      <c r="K4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496" s="1" t="str">
        <f>IF(Table2[[#This Row],[discount_percentage]]&gt;=50%,"yes","no")</f>
        <v>yes</v>
      </c>
      <c r="M496">
        <v>4.3</v>
      </c>
      <c r="N496" s="4">
        <v>24791</v>
      </c>
      <c r="O496" s="4">
        <f>Table2[[#This Row],[rating]]+(Table2[[#This Row],[rating_count]]/1000)</f>
        <v>29.091000000000001</v>
      </c>
      <c r="P496" t="s">
        <v>13561</v>
      </c>
      <c r="Q496" t="s">
        <v>4903</v>
      </c>
      <c r="R496" t="s">
        <v>4904</v>
      </c>
      <c r="S496" t="s">
        <v>4905</v>
      </c>
      <c r="T496" t="s">
        <v>4906</v>
      </c>
      <c r="U496" t="s">
        <v>4907</v>
      </c>
      <c r="V496" t="s">
        <v>4908</v>
      </c>
      <c r="W496" t="s">
        <v>4909</v>
      </c>
    </row>
    <row r="497" spans="1:23" hidden="1">
      <c r="A497" t="s">
        <v>7774</v>
      </c>
      <c r="B497" t="s">
        <v>15110</v>
      </c>
      <c r="C497" t="s">
        <v>16235</v>
      </c>
      <c r="D497" t="str">
        <f>CONCATENATE(Table2[[#This Row],[Product Name Summarized]]&amp; "…")</f>
        <v>Realme Buds Wireless…</v>
      </c>
      <c r="E497" t="s">
        <v>15583</v>
      </c>
      <c r="F497" s="2">
        <v>1679</v>
      </c>
      <c r="G497" s="2" t="str">
        <f>IF(Table2[[#This Row],[discounted_price]]&lt;200,"&lt;₹200",IF(Table2[[#This Row],[discounted_price]]&lt;=500, "₹200-₹500","&gt;₹500"))</f>
        <v>&gt;₹500</v>
      </c>
      <c r="H497" s="2">
        <v>1999</v>
      </c>
      <c r="I497" s="2">
        <f>Table2[[#This Row],[discounted_price]]*Table2[[#This Row],[actual_price]]</f>
        <v>3356321</v>
      </c>
      <c r="J497" s="1">
        <v>0.16</v>
      </c>
      <c r="K4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497" s="1" t="str">
        <f>IF(Table2[[#This Row],[discount_percentage]]&gt;=50%,"yes","no")</f>
        <v>no</v>
      </c>
      <c r="M497">
        <v>4.0999999999999996</v>
      </c>
      <c r="N497" s="4">
        <v>72563</v>
      </c>
      <c r="O497" s="4">
        <f>Table2[[#This Row],[rating]]+(Table2[[#This Row],[rating_count]]/1000)</f>
        <v>76.662999999999997</v>
      </c>
      <c r="P497" t="s">
        <v>13825</v>
      </c>
      <c r="Q497" t="s">
        <v>7777</v>
      </c>
      <c r="R497" t="s">
        <v>7778</v>
      </c>
      <c r="S497" t="s">
        <v>7779</v>
      </c>
      <c r="T497" t="s">
        <v>7780</v>
      </c>
      <c r="U497" t="s">
        <v>7781</v>
      </c>
      <c r="V497" t="s">
        <v>7782</v>
      </c>
      <c r="W497" t="s">
        <v>7783</v>
      </c>
    </row>
    <row r="498" spans="1:23" hidden="1">
      <c r="A498" t="s">
        <v>435</v>
      </c>
      <c r="B498" t="s">
        <v>436</v>
      </c>
      <c r="C498" t="s">
        <v>15636</v>
      </c>
      <c r="D498" t="str">
        <f>CONCATENATE(Table2[[#This Row],[Product Name Summarized]]&amp; "…")</f>
        <v>Wecool Nylon Braided…</v>
      </c>
      <c r="E498" t="s">
        <v>15582</v>
      </c>
      <c r="F498">
        <v>333</v>
      </c>
      <c r="G498" t="str">
        <f>IF(Table2[[#This Row],[discounted_price]]&lt;200,"&lt;₹200",IF(Table2[[#This Row],[discounted_price]]&lt;=500, "₹200-₹500","&gt;₹500"))</f>
        <v>₹200-₹500</v>
      </c>
      <c r="H498">
        <v>999</v>
      </c>
      <c r="I498" s="2">
        <f>Table2[[#This Row],[discounted_price]]*Table2[[#This Row],[actual_price]]</f>
        <v>332667</v>
      </c>
      <c r="J498" s="1">
        <v>0.67</v>
      </c>
      <c r="K4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98" s="1" t="str">
        <f>IF(Table2[[#This Row],[discount_percentage]]&gt;=50%,"yes","no")</f>
        <v>yes</v>
      </c>
      <c r="M498">
        <v>3.3</v>
      </c>
      <c r="N498" s="4">
        <v>9792</v>
      </c>
      <c r="O498" s="4">
        <f>Table2[[#This Row],[rating]]+(Table2[[#This Row],[rating_count]]/1000)</f>
        <v>13.091999999999999</v>
      </c>
      <c r="P498" t="s">
        <v>437</v>
      </c>
      <c r="Q498" t="s">
        <v>438</v>
      </c>
      <c r="R498" t="s">
        <v>439</v>
      </c>
      <c r="S498" t="s">
        <v>440</v>
      </c>
      <c r="T498" t="s">
        <v>441</v>
      </c>
      <c r="U498" t="s">
        <v>442</v>
      </c>
      <c r="V498" t="s">
        <v>443</v>
      </c>
      <c r="W498" t="s">
        <v>444</v>
      </c>
    </row>
    <row r="499" spans="1:23" hidden="1">
      <c r="A499" t="s">
        <v>435</v>
      </c>
      <c r="B499" t="s">
        <v>436</v>
      </c>
      <c r="C499" t="s">
        <v>15636</v>
      </c>
      <c r="D499" t="str">
        <f>CONCATENATE(Table2[[#This Row],[Product Name Summarized]]&amp; "…")</f>
        <v>Wecool Nylon Braided…</v>
      </c>
      <c r="E499" t="s">
        <v>15582</v>
      </c>
      <c r="F499">
        <v>333</v>
      </c>
      <c r="G499" t="str">
        <f>IF(Table2[[#This Row],[discounted_price]]&lt;200,"&lt;₹200",IF(Table2[[#This Row],[discounted_price]]&lt;=500, "₹200-₹500","&gt;₹500"))</f>
        <v>₹200-₹500</v>
      </c>
      <c r="H499">
        <v>999</v>
      </c>
      <c r="I499" s="2">
        <f>Table2[[#This Row],[discounted_price]]*Table2[[#This Row],[actual_price]]</f>
        <v>332667</v>
      </c>
      <c r="J499" s="1">
        <v>0.67</v>
      </c>
      <c r="K4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499" s="1" t="str">
        <f>IF(Table2[[#This Row],[discount_percentage]]&gt;=50%,"yes","no")</f>
        <v>yes</v>
      </c>
      <c r="M499">
        <v>3.3</v>
      </c>
      <c r="N499" s="4">
        <v>9792</v>
      </c>
      <c r="O499" s="4">
        <f>Table2[[#This Row],[rating]]+(Table2[[#This Row],[rating_count]]/1000)</f>
        <v>13.091999999999999</v>
      </c>
      <c r="P499" t="s">
        <v>437</v>
      </c>
      <c r="Q499" t="s">
        <v>438</v>
      </c>
      <c r="R499" t="s">
        <v>439</v>
      </c>
      <c r="S499" t="s">
        <v>440</v>
      </c>
      <c r="T499" t="s">
        <v>441</v>
      </c>
      <c r="U499" t="s">
        <v>442</v>
      </c>
      <c r="V499" t="s">
        <v>443</v>
      </c>
      <c r="W499" t="s">
        <v>7141</v>
      </c>
    </row>
    <row r="500" spans="1:23" hidden="1">
      <c r="A500" t="s">
        <v>356</v>
      </c>
      <c r="B500" t="s">
        <v>357</v>
      </c>
      <c r="C500" t="s">
        <v>15629</v>
      </c>
      <c r="D500" t="str">
        <f>CONCATENATE(Table2[[#This Row],[Product Name Summarized]]&amp; "…")</f>
        <v>Amazonbasics Nylon Braided…</v>
      </c>
      <c r="E500" t="s">
        <v>15582</v>
      </c>
      <c r="F500">
        <v>899</v>
      </c>
      <c r="G500" t="str">
        <f>IF(Table2[[#This Row],[discounted_price]]&lt;200,"&lt;₹200",IF(Table2[[#This Row],[discounted_price]]&lt;=500, "₹200-₹500","&gt;₹500"))</f>
        <v>&gt;₹500</v>
      </c>
      <c r="H500" s="2">
        <v>1900</v>
      </c>
      <c r="I500" s="2">
        <f>Table2[[#This Row],[discounted_price]]*Table2[[#This Row],[actual_price]]</f>
        <v>1708100</v>
      </c>
      <c r="J500" s="1">
        <v>0.53</v>
      </c>
      <c r="K5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00" s="1" t="str">
        <f>IF(Table2[[#This Row],[discount_percentage]]&gt;=50%,"yes","no")</f>
        <v>yes</v>
      </c>
      <c r="M500">
        <v>4.4000000000000004</v>
      </c>
      <c r="N500" s="4">
        <v>13552</v>
      </c>
      <c r="O500" s="4">
        <f>Table2[[#This Row],[rating]]+(Table2[[#This Row],[rating_count]]/1000)</f>
        <v>17.951999999999998</v>
      </c>
      <c r="P500" t="s">
        <v>358</v>
      </c>
      <c r="Q500" t="s">
        <v>359</v>
      </c>
      <c r="R500" t="s">
        <v>360</v>
      </c>
      <c r="S500" t="s">
        <v>361</v>
      </c>
      <c r="T500" t="s">
        <v>362</v>
      </c>
      <c r="U500" t="s">
        <v>363</v>
      </c>
      <c r="V500" t="s">
        <v>364</v>
      </c>
      <c r="W500" t="s">
        <v>365</v>
      </c>
    </row>
    <row r="501" spans="1:23" hidden="1">
      <c r="A501" t="s">
        <v>356</v>
      </c>
      <c r="B501" t="s">
        <v>357</v>
      </c>
      <c r="C501" t="s">
        <v>15629</v>
      </c>
      <c r="D501" t="str">
        <f>CONCATENATE(Table2[[#This Row],[Product Name Summarized]]&amp; "…")</f>
        <v>Amazonbasics Nylon Braided…</v>
      </c>
      <c r="E501" t="s">
        <v>15582</v>
      </c>
      <c r="F501">
        <v>899</v>
      </c>
      <c r="G501" t="str">
        <f>IF(Table2[[#This Row],[discounted_price]]&lt;200,"&lt;₹200",IF(Table2[[#This Row],[discounted_price]]&lt;=500, "₹200-₹500","&gt;₹500"))</f>
        <v>&gt;₹500</v>
      </c>
      <c r="H501" s="2">
        <v>1900</v>
      </c>
      <c r="I501" s="2">
        <f>Table2[[#This Row],[discounted_price]]*Table2[[#This Row],[actual_price]]</f>
        <v>1708100</v>
      </c>
      <c r="J501" s="1">
        <v>0.53</v>
      </c>
      <c r="K5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01" s="1" t="str">
        <f>IF(Table2[[#This Row],[discount_percentage]]&gt;=50%,"yes","no")</f>
        <v>yes</v>
      </c>
      <c r="M501">
        <v>4.4000000000000004</v>
      </c>
      <c r="N501" s="4">
        <v>13552</v>
      </c>
      <c r="O501" s="4">
        <f>Table2[[#This Row],[rating]]+(Table2[[#This Row],[rating_count]]/1000)</f>
        <v>17.951999999999998</v>
      </c>
      <c r="P501" t="s">
        <v>358</v>
      </c>
      <c r="Q501" t="s">
        <v>359</v>
      </c>
      <c r="R501" t="s">
        <v>360</v>
      </c>
      <c r="S501" t="s">
        <v>361</v>
      </c>
      <c r="T501" t="s">
        <v>362</v>
      </c>
      <c r="U501" t="s">
        <v>363</v>
      </c>
      <c r="V501" t="s">
        <v>4271</v>
      </c>
      <c r="W501" t="s">
        <v>4272</v>
      </c>
    </row>
    <row r="502" spans="1:23" hidden="1">
      <c r="A502" t="s">
        <v>356</v>
      </c>
      <c r="B502" t="s">
        <v>357</v>
      </c>
      <c r="C502" t="s">
        <v>15629</v>
      </c>
      <c r="D502" t="str">
        <f>CONCATENATE(Table2[[#This Row],[Product Name Summarized]]&amp; "…")</f>
        <v>Amazonbasics Nylon Braided…</v>
      </c>
      <c r="E502" t="s">
        <v>15582</v>
      </c>
      <c r="F502">
        <v>899</v>
      </c>
      <c r="G502" t="str">
        <f>IF(Table2[[#This Row],[discounted_price]]&lt;200,"&lt;₹200",IF(Table2[[#This Row],[discounted_price]]&lt;=500, "₹200-₹500","&gt;₹500"))</f>
        <v>&gt;₹500</v>
      </c>
      <c r="H502" s="2">
        <v>1900</v>
      </c>
      <c r="I502" s="2">
        <f>Table2[[#This Row],[discounted_price]]*Table2[[#This Row],[actual_price]]</f>
        <v>1708100</v>
      </c>
      <c r="J502" s="1">
        <v>0.53</v>
      </c>
      <c r="K5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02" s="1" t="str">
        <f>IF(Table2[[#This Row],[discount_percentage]]&gt;=50%,"yes","no")</f>
        <v>yes</v>
      </c>
      <c r="M502">
        <v>4.4000000000000004</v>
      </c>
      <c r="N502" s="4">
        <v>13552</v>
      </c>
      <c r="O502" s="4">
        <f>Table2[[#This Row],[rating]]+(Table2[[#This Row],[rating_count]]/1000)</f>
        <v>17.951999999999998</v>
      </c>
      <c r="P502" t="s">
        <v>358</v>
      </c>
      <c r="Q502" t="s">
        <v>359</v>
      </c>
      <c r="R502" t="s">
        <v>360</v>
      </c>
      <c r="S502" t="s">
        <v>361</v>
      </c>
      <c r="T502" t="s">
        <v>362</v>
      </c>
      <c r="U502" t="s">
        <v>363</v>
      </c>
      <c r="V502" t="s">
        <v>6990</v>
      </c>
      <c r="W502" t="s">
        <v>6991</v>
      </c>
    </row>
    <row r="503" spans="1:23" hidden="1">
      <c r="A503" t="s">
        <v>5902</v>
      </c>
      <c r="B503" t="s">
        <v>14938</v>
      </c>
      <c r="C503" t="s">
        <v>16073</v>
      </c>
      <c r="D503" t="str">
        <f>CONCATENATE(Table2[[#This Row],[Product Name Summarized]]&amp; "…")</f>
        <v>Tp-Link Tapo 360¬∞…</v>
      </c>
      <c r="E503" t="s">
        <v>15583</v>
      </c>
      <c r="F503" s="2">
        <v>2499</v>
      </c>
      <c r="G503" s="2" t="str">
        <f>IF(Table2[[#This Row],[discounted_price]]&lt;200,"&lt;₹200",IF(Table2[[#This Row],[discounted_price]]&lt;=500, "₹200-₹500","&gt;₹500"))</f>
        <v>&gt;₹500</v>
      </c>
      <c r="H503" s="2">
        <v>3299</v>
      </c>
      <c r="I503" s="2">
        <f>Table2[[#This Row],[discounted_price]]*Table2[[#This Row],[actual_price]]</f>
        <v>8244201</v>
      </c>
      <c r="J503" s="1">
        <v>0.24</v>
      </c>
      <c r="K5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03" s="1" t="str">
        <f>IF(Table2[[#This Row],[discount_percentage]]&gt;=50%,"yes","no")</f>
        <v>no</v>
      </c>
      <c r="M503">
        <v>4.2</v>
      </c>
      <c r="N503" s="4">
        <v>93112</v>
      </c>
      <c r="O503" s="4">
        <f>Table2[[#This Row],[rating]]+(Table2[[#This Row],[rating_count]]/1000)</f>
        <v>97.311999999999998</v>
      </c>
      <c r="P503" t="s">
        <v>13649</v>
      </c>
      <c r="Q503" t="s">
        <v>5906</v>
      </c>
      <c r="R503" t="s">
        <v>5907</v>
      </c>
      <c r="S503" t="s">
        <v>5908</v>
      </c>
      <c r="T503" t="s">
        <v>5909</v>
      </c>
      <c r="U503" t="s">
        <v>5910</v>
      </c>
      <c r="V503" t="s">
        <v>5911</v>
      </c>
      <c r="W503" t="s">
        <v>5912</v>
      </c>
    </row>
    <row r="504" spans="1:23" hidden="1">
      <c r="A504" t="s">
        <v>12161</v>
      </c>
      <c r="B504" t="s">
        <v>15501</v>
      </c>
      <c r="C504" t="s">
        <v>16635</v>
      </c>
      <c r="D504" t="str">
        <f>CONCATENATE(Table2[[#This Row],[Product Name Summarized]]&amp; "…")</f>
        <v>Zigma Winotek Winotek…</v>
      </c>
      <c r="E504" t="s">
        <v>15586</v>
      </c>
      <c r="F504" s="2">
        <v>1190</v>
      </c>
      <c r="G504" s="2" t="str">
        <f>IF(Table2[[#This Row],[discounted_price]]&lt;200,"&lt;₹200",IF(Table2[[#This Row],[discounted_price]]&lt;=500, "₹200-₹500","&gt;₹500"))</f>
        <v>&gt;₹500</v>
      </c>
      <c r="H504" s="2">
        <v>2550</v>
      </c>
      <c r="I504" s="2">
        <f>Table2[[#This Row],[discounted_price]]*Table2[[#This Row],[actual_price]]</f>
        <v>3034500</v>
      </c>
      <c r="J504" s="1">
        <v>0.53</v>
      </c>
      <c r="K5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04" s="1" t="str">
        <f>IF(Table2[[#This Row],[discount_percentage]]&gt;=50%,"yes","no")</f>
        <v>yes</v>
      </c>
      <c r="M504">
        <v>3.8</v>
      </c>
      <c r="N504" s="4">
        <v>1181</v>
      </c>
      <c r="O504" s="4">
        <f>Table2[[#This Row],[rating]]+(Table2[[#This Row],[rating_count]]/1000)</f>
        <v>4.9809999999999999</v>
      </c>
      <c r="P504" t="s">
        <v>14243</v>
      </c>
      <c r="Q504" t="s">
        <v>12164</v>
      </c>
      <c r="R504" t="s">
        <v>12165</v>
      </c>
      <c r="S504" t="s">
        <v>12166</v>
      </c>
      <c r="T504" t="s">
        <v>12167</v>
      </c>
      <c r="U504" t="s">
        <v>12168</v>
      </c>
      <c r="V504" t="s">
        <v>12169</v>
      </c>
      <c r="W504" t="s">
        <v>12170</v>
      </c>
    </row>
    <row r="505" spans="1:23" hidden="1">
      <c r="A505" t="s">
        <v>12512</v>
      </c>
      <c r="B505" t="s">
        <v>15534</v>
      </c>
      <c r="C505" t="s">
        <v>16669</v>
      </c>
      <c r="D505" t="str">
        <f>CONCATENATE(Table2[[#This Row],[Product Name Summarized]]&amp; "…")</f>
        <v>Kent 16051 Hand…</v>
      </c>
      <c r="E505" t="s">
        <v>15586</v>
      </c>
      <c r="F505" s="2">
        <v>1745</v>
      </c>
      <c r="G505" s="2" t="str">
        <f>IF(Table2[[#This Row],[discounted_price]]&lt;200,"&lt;₹200",IF(Table2[[#This Row],[discounted_price]]&lt;=500, "₹200-₹500","&gt;₹500"))</f>
        <v>&gt;₹500</v>
      </c>
      <c r="H505" s="2">
        <v>2400</v>
      </c>
      <c r="I505" s="2">
        <f>Table2[[#This Row],[discounted_price]]*Table2[[#This Row],[actual_price]]</f>
        <v>4188000</v>
      </c>
      <c r="J505" s="1">
        <v>0.27</v>
      </c>
      <c r="K5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05" s="1" t="str">
        <f>IF(Table2[[#This Row],[discount_percentage]]&gt;=50%,"yes","no")</f>
        <v>no</v>
      </c>
      <c r="M505">
        <v>4.2</v>
      </c>
      <c r="N505" s="4">
        <v>14160</v>
      </c>
      <c r="O505" s="4">
        <f>Table2[[#This Row],[rating]]+(Table2[[#This Row],[rating_count]]/1000)</f>
        <v>18.36</v>
      </c>
      <c r="P505" t="s">
        <v>14277</v>
      </c>
      <c r="Q505" t="s">
        <v>12515</v>
      </c>
      <c r="R505" t="s">
        <v>12516</v>
      </c>
      <c r="S505" t="s">
        <v>12517</v>
      </c>
      <c r="T505" t="s">
        <v>12518</v>
      </c>
      <c r="U505" t="s">
        <v>12519</v>
      </c>
      <c r="V505" t="s">
        <v>12520</v>
      </c>
      <c r="W505" t="s">
        <v>12521</v>
      </c>
    </row>
    <row r="506" spans="1:23" hidden="1">
      <c r="A506" t="s">
        <v>11245</v>
      </c>
      <c r="B506" t="s">
        <v>15417</v>
      </c>
      <c r="C506" t="s">
        <v>16547</v>
      </c>
      <c r="D506" t="str">
        <f>CONCATENATE(Table2[[#This Row],[Product Name Summarized]]&amp; "…")</f>
        <v>Sujata Powermatic Plus,…</v>
      </c>
      <c r="E506" t="s">
        <v>15586</v>
      </c>
      <c r="F506" s="2">
        <v>6525</v>
      </c>
      <c r="G506" s="2" t="str">
        <f>IF(Table2[[#This Row],[discounted_price]]&lt;200,"&lt;₹200",IF(Table2[[#This Row],[discounted_price]]&lt;=500, "₹200-₹500","&gt;₹500"))</f>
        <v>&gt;₹500</v>
      </c>
      <c r="H506" s="2">
        <v>8820</v>
      </c>
      <c r="I506" s="2">
        <f>Table2[[#This Row],[discounted_price]]*Table2[[#This Row],[actual_price]]</f>
        <v>57550500</v>
      </c>
      <c r="J506" s="1">
        <v>0.26</v>
      </c>
      <c r="K5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06" s="1" t="str">
        <f>IF(Table2[[#This Row],[discount_percentage]]&gt;=50%,"yes","no")</f>
        <v>no</v>
      </c>
      <c r="M506">
        <v>4.5</v>
      </c>
      <c r="N506" s="4">
        <v>5137</v>
      </c>
      <c r="O506" s="4">
        <f>Table2[[#This Row],[rating]]+(Table2[[#This Row],[rating_count]]/1000)</f>
        <v>9.6370000000000005</v>
      </c>
      <c r="P506" t="s">
        <v>14157</v>
      </c>
      <c r="Q506" t="s">
        <v>11248</v>
      </c>
      <c r="R506" t="s">
        <v>11249</v>
      </c>
      <c r="S506" t="s">
        <v>11250</v>
      </c>
      <c r="T506" t="s">
        <v>11251</v>
      </c>
      <c r="U506" t="s">
        <v>11252</v>
      </c>
      <c r="V506" t="s">
        <v>11253</v>
      </c>
      <c r="W506" t="s">
        <v>11254</v>
      </c>
    </row>
    <row r="507" spans="1:23" hidden="1">
      <c r="A507" t="s">
        <v>10459</v>
      </c>
      <c r="B507" t="s">
        <v>15349</v>
      </c>
      <c r="C507" t="s">
        <v>16476</v>
      </c>
      <c r="D507" t="str">
        <f>CONCATENATE(Table2[[#This Row],[Product Name Summarized]]&amp; "…")</f>
        <v>Aquasure From Aquaguard…</v>
      </c>
      <c r="E507" t="s">
        <v>15586</v>
      </c>
      <c r="F507" s="2">
        <v>8199</v>
      </c>
      <c r="G507" s="2" t="str">
        <f>IF(Table2[[#This Row],[discounted_price]]&lt;200,"&lt;₹200",IF(Table2[[#This Row],[discounted_price]]&lt;=500, "₹200-₹500","&gt;₹500"))</f>
        <v>&gt;₹500</v>
      </c>
      <c r="H507" s="2">
        <v>16000</v>
      </c>
      <c r="I507" s="2">
        <f>Table2[[#This Row],[discounted_price]]*Table2[[#This Row],[actual_price]]</f>
        <v>131184000</v>
      </c>
      <c r="J507" s="1">
        <v>0.49</v>
      </c>
      <c r="K5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07" s="1" t="str">
        <f>IF(Table2[[#This Row],[discount_percentage]]&gt;=50%,"yes","no")</f>
        <v>no</v>
      </c>
      <c r="M507">
        <v>3.9</v>
      </c>
      <c r="N507" s="4">
        <v>18497</v>
      </c>
      <c r="O507" s="4">
        <f>Table2[[#This Row],[rating]]+(Table2[[#This Row],[rating_count]]/1000)</f>
        <v>22.396999999999998</v>
      </c>
      <c r="P507" t="s">
        <v>14082</v>
      </c>
      <c r="Q507" t="s">
        <v>10462</v>
      </c>
      <c r="R507" t="s">
        <v>10463</v>
      </c>
      <c r="S507" t="s">
        <v>10464</v>
      </c>
      <c r="T507" t="s">
        <v>10465</v>
      </c>
      <c r="U507" t="s">
        <v>10466</v>
      </c>
      <c r="V507" t="s">
        <v>10467</v>
      </c>
      <c r="W507" t="s">
        <v>10468</v>
      </c>
    </row>
    <row r="508" spans="1:23">
      <c r="A508" t="s">
        <v>10680</v>
      </c>
      <c r="B508" t="s">
        <v>15369</v>
      </c>
      <c r="C508" t="s">
        <v>16496</v>
      </c>
      <c r="D508" t="str">
        <f>CONCATENATE(Table2[[#This Row],[Product Name Summarized]]&amp; "…")</f>
        <v>Amazonbasics Induction Cooktop…</v>
      </c>
      <c r="E508" t="s">
        <v>15586</v>
      </c>
      <c r="F508" s="2">
        <v>1999</v>
      </c>
      <c r="G508" s="2" t="str">
        <f>IF(Table2[[#This Row],[discounted_price]]&lt;200,"&lt;₹200",IF(Table2[[#This Row],[discounted_price]]&lt;=500, "₹200-₹500","&gt;₹500"))</f>
        <v>&gt;₹500</v>
      </c>
      <c r="H508" s="2">
        <v>3300</v>
      </c>
      <c r="I508" s="2">
        <f>Table2[[#This Row],[discounted_price]]*Table2[[#This Row],[actual_price]]</f>
        <v>6596700</v>
      </c>
      <c r="J508" s="1">
        <v>0.39</v>
      </c>
      <c r="K5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08" s="1" t="str">
        <f>IF(Table2[[#This Row],[discount_percentage]]&gt;=50%,"yes","no")</f>
        <v>no</v>
      </c>
      <c r="M508">
        <v>4.2</v>
      </c>
      <c r="N508" s="4">
        <v>780</v>
      </c>
      <c r="O508" s="4">
        <f>Table2[[#This Row],[rating]]+(Table2[[#This Row],[rating_count]]/1000)</f>
        <v>4.9800000000000004</v>
      </c>
      <c r="P508" t="s">
        <v>14104</v>
      </c>
      <c r="Q508" t="s">
        <v>10683</v>
      </c>
      <c r="R508" t="s">
        <v>10684</v>
      </c>
      <c r="S508" t="s">
        <v>10685</v>
      </c>
      <c r="T508" t="s">
        <v>10686</v>
      </c>
      <c r="U508" t="s">
        <v>10687</v>
      </c>
      <c r="V508" t="s">
        <v>10688</v>
      </c>
      <c r="W508" t="s">
        <v>10689</v>
      </c>
    </row>
    <row r="509" spans="1:23" hidden="1">
      <c r="A509" t="s">
        <v>8142</v>
      </c>
      <c r="B509" t="s">
        <v>15143</v>
      </c>
      <c r="C509" t="s">
        <v>16268</v>
      </c>
      <c r="D509" t="str">
        <f>CONCATENATE(Table2[[#This Row],[Product Name Summarized]]&amp; "…")</f>
        <v>Imou 360¬∞ 1080P…</v>
      </c>
      <c r="E509" t="s">
        <v>15583</v>
      </c>
      <c r="F509" s="2">
        <v>2299</v>
      </c>
      <c r="G509" s="2" t="str">
        <f>IF(Table2[[#This Row],[discounted_price]]&lt;200,"&lt;₹200",IF(Table2[[#This Row],[discounted_price]]&lt;=500, "₹200-₹500","&gt;₹500"))</f>
        <v>&gt;₹500</v>
      </c>
      <c r="H509" s="2">
        <v>7500</v>
      </c>
      <c r="I509" s="2">
        <f>Table2[[#This Row],[discounted_price]]*Table2[[#This Row],[actual_price]]</f>
        <v>17242500</v>
      </c>
      <c r="J509" s="1">
        <v>0.69</v>
      </c>
      <c r="K5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09" s="1" t="str">
        <f>IF(Table2[[#This Row],[discount_percentage]]&gt;=50%,"yes","no")</f>
        <v>yes</v>
      </c>
      <c r="M509">
        <v>4.0999999999999996</v>
      </c>
      <c r="N509" s="4">
        <v>5554</v>
      </c>
      <c r="O509" s="4">
        <f>Table2[[#This Row],[rating]]+(Table2[[#This Row],[rating_count]]/1000)</f>
        <v>9.6539999999999999</v>
      </c>
      <c r="P509" t="s">
        <v>13861</v>
      </c>
      <c r="Q509" t="s">
        <v>8145</v>
      </c>
      <c r="R509" t="s">
        <v>8146</v>
      </c>
      <c r="S509" t="s">
        <v>8147</v>
      </c>
      <c r="T509" t="s">
        <v>8148</v>
      </c>
      <c r="U509" t="s">
        <v>8149</v>
      </c>
      <c r="V509" t="s">
        <v>8150</v>
      </c>
      <c r="W509" t="s">
        <v>8151</v>
      </c>
    </row>
    <row r="510" spans="1:23" hidden="1">
      <c r="A510" t="s">
        <v>6209</v>
      </c>
      <c r="B510" t="s">
        <v>14967</v>
      </c>
      <c r="C510" t="s">
        <v>16100</v>
      </c>
      <c r="D510" t="str">
        <f>CONCATENATE(Table2[[#This Row],[Product Name Summarized]]&amp; "…")</f>
        <v>Brand Conquer 6…</v>
      </c>
      <c r="E510" t="s">
        <v>15582</v>
      </c>
      <c r="F510">
        <v>549</v>
      </c>
      <c r="G510" t="str">
        <f>IF(Table2[[#This Row],[discounted_price]]&lt;200,"&lt;₹200",IF(Table2[[#This Row],[discounted_price]]&lt;=500, "₹200-₹500","&gt;₹500"))</f>
        <v>&gt;₹500</v>
      </c>
      <c r="H510">
        <v>999</v>
      </c>
      <c r="I510" s="2">
        <f>Table2[[#This Row],[discounted_price]]*Table2[[#This Row],[actual_price]]</f>
        <v>548451</v>
      </c>
      <c r="J510" s="1">
        <v>0.45</v>
      </c>
      <c r="K5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10" s="1" t="str">
        <f>IF(Table2[[#This Row],[discount_percentage]]&gt;=50%,"yes","no")</f>
        <v>no</v>
      </c>
      <c r="M510">
        <v>4.3</v>
      </c>
      <c r="N510" s="4">
        <v>7758</v>
      </c>
      <c r="O510" s="4">
        <f>Table2[[#This Row],[rating]]+(Table2[[#This Row],[rating_count]]/1000)</f>
        <v>12.058</v>
      </c>
      <c r="P510" t="s">
        <v>13679</v>
      </c>
      <c r="Q510" t="s">
        <v>6213</v>
      </c>
      <c r="R510" t="s">
        <v>6214</v>
      </c>
      <c r="S510" t="s">
        <v>6215</v>
      </c>
      <c r="T510" t="s">
        <v>6216</v>
      </c>
      <c r="U510" t="s">
        <v>6217</v>
      </c>
      <c r="V510" t="s">
        <v>6218</v>
      </c>
      <c r="W510" t="s">
        <v>6219</v>
      </c>
    </row>
    <row r="511" spans="1:23" hidden="1">
      <c r="A511" t="s">
        <v>7386</v>
      </c>
      <c r="B511" t="s">
        <v>15074</v>
      </c>
      <c r="C511" t="s">
        <v>16203</v>
      </c>
      <c r="D511" t="str">
        <f>CONCATENATE(Table2[[#This Row],[Product Name Summarized]]&amp; "…")</f>
        <v>Robustrion Smart Trifold…</v>
      </c>
      <c r="E511" t="s">
        <v>15582</v>
      </c>
      <c r="F511">
        <v>549</v>
      </c>
      <c r="G511" t="str">
        <f>IF(Table2[[#This Row],[discounted_price]]&lt;200,"&lt;₹200",IF(Table2[[#This Row],[discounted_price]]&lt;=500, "₹200-₹500","&gt;₹500"))</f>
        <v>&gt;₹500</v>
      </c>
      <c r="H511" s="2">
        <v>2499</v>
      </c>
      <c r="I511" s="2">
        <f>Table2[[#This Row],[discounted_price]]*Table2[[#This Row],[actual_price]]</f>
        <v>1371951</v>
      </c>
      <c r="J511" s="1">
        <v>0.78</v>
      </c>
      <c r="K5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511" s="1" t="str">
        <f>IF(Table2[[#This Row],[discount_percentage]]&gt;=50%,"yes","no")</f>
        <v>yes</v>
      </c>
      <c r="M511">
        <v>4.3</v>
      </c>
      <c r="N511" s="4">
        <v>5556</v>
      </c>
      <c r="O511" s="4">
        <f>Table2[[#This Row],[rating]]+(Table2[[#This Row],[rating_count]]/1000)</f>
        <v>9.8559999999999999</v>
      </c>
      <c r="P511" t="s">
        <v>13788</v>
      </c>
      <c r="Q511" t="s">
        <v>7389</v>
      </c>
      <c r="R511" t="s">
        <v>7390</v>
      </c>
      <c r="S511" t="s">
        <v>7391</v>
      </c>
      <c r="T511" t="s">
        <v>7392</v>
      </c>
      <c r="U511" t="s">
        <v>7393</v>
      </c>
      <c r="V511" t="s">
        <v>7394</v>
      </c>
      <c r="W511" t="s">
        <v>7395</v>
      </c>
    </row>
    <row r="512" spans="1:23" hidden="1">
      <c r="A512" t="s">
        <v>5848</v>
      </c>
      <c r="B512" t="s">
        <v>14933</v>
      </c>
      <c r="C512" t="s">
        <v>16069</v>
      </c>
      <c r="D512" t="str">
        <f>CONCATENATE(Table2[[#This Row],[Product Name Summarized]]&amp; "…")</f>
        <v>Zebronics Zeb-County 3W…</v>
      </c>
      <c r="E512" t="s">
        <v>15583</v>
      </c>
      <c r="F512">
        <v>549</v>
      </c>
      <c r="G512" t="str">
        <f>IF(Table2[[#This Row],[discounted_price]]&lt;200,"&lt;₹200",IF(Table2[[#This Row],[discounted_price]]&lt;=500, "₹200-₹500","&gt;₹500"))</f>
        <v>&gt;₹500</v>
      </c>
      <c r="H512">
        <v>999</v>
      </c>
      <c r="I512" s="2">
        <f>Table2[[#This Row],[discounted_price]]*Table2[[#This Row],[actual_price]]</f>
        <v>548451</v>
      </c>
      <c r="J512" s="1">
        <v>0.45</v>
      </c>
      <c r="K5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12" s="1" t="str">
        <f>IF(Table2[[#This Row],[discount_percentage]]&gt;=50%,"yes","no")</f>
        <v>no</v>
      </c>
      <c r="M512">
        <v>3.9</v>
      </c>
      <c r="N512" s="4">
        <v>64705</v>
      </c>
      <c r="O512" s="4">
        <f>Table2[[#This Row],[rating]]+(Table2[[#This Row],[rating_count]]/1000)</f>
        <v>68.605000000000004</v>
      </c>
      <c r="P512" t="s">
        <v>13644</v>
      </c>
      <c r="Q512" t="s">
        <v>5851</v>
      </c>
      <c r="R512" t="s">
        <v>5852</v>
      </c>
      <c r="S512" t="s">
        <v>5853</v>
      </c>
      <c r="T512" t="s">
        <v>5854</v>
      </c>
      <c r="U512" t="s">
        <v>5855</v>
      </c>
      <c r="V512" t="s">
        <v>5856</v>
      </c>
      <c r="W512" t="s">
        <v>5857</v>
      </c>
    </row>
    <row r="513" spans="1:23">
      <c r="A513" t="s">
        <v>11526</v>
      </c>
      <c r="B513" t="s">
        <v>11527</v>
      </c>
      <c r="C513" t="s">
        <v>16574</v>
      </c>
      <c r="D513" t="str">
        <f>CONCATENATE(Table2[[#This Row],[Product Name Summarized]]&amp; "…")</f>
        <v>Cello Non-Stick Aluminium…</v>
      </c>
      <c r="E513" t="s">
        <v>15586</v>
      </c>
      <c r="F513">
        <v>299</v>
      </c>
      <c r="G513" t="str">
        <f>IF(Table2[[#This Row],[discounted_price]]&lt;200,"&lt;₹200",IF(Table2[[#This Row],[discounted_price]]&lt;=500, "₹200-₹500","&gt;₹500"))</f>
        <v>₹200-₹500</v>
      </c>
      <c r="H513">
        <v>595</v>
      </c>
      <c r="I513" s="2">
        <f>Table2[[#This Row],[discounted_price]]*Table2[[#This Row],[actual_price]]</f>
        <v>177905</v>
      </c>
      <c r="J513" s="1">
        <v>0.5</v>
      </c>
      <c r="K5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13" s="1" t="str">
        <f>IF(Table2[[#This Row],[discount_percentage]]&gt;=50%,"yes","no")</f>
        <v>yes</v>
      </c>
      <c r="M513">
        <v>4</v>
      </c>
      <c r="N513" s="4">
        <v>314</v>
      </c>
      <c r="O513" s="4">
        <f>Table2[[#This Row],[rating]]+(Table2[[#This Row],[rating_count]]/1000)</f>
        <v>4.3140000000000001</v>
      </c>
      <c r="P513" t="s">
        <v>14183</v>
      </c>
      <c r="Q513" t="s">
        <v>11529</v>
      </c>
      <c r="R513" t="s">
        <v>11530</v>
      </c>
      <c r="S513" t="s">
        <v>11531</v>
      </c>
      <c r="T513" t="s">
        <v>11532</v>
      </c>
      <c r="U513" t="s">
        <v>11533</v>
      </c>
      <c r="V513" t="s">
        <v>11534</v>
      </c>
      <c r="W513" t="s">
        <v>11535</v>
      </c>
    </row>
    <row r="514" spans="1:23" hidden="1">
      <c r="A514" t="s">
        <v>8760</v>
      </c>
      <c r="B514" t="s">
        <v>15196</v>
      </c>
      <c r="C514" t="s">
        <v>16320</v>
      </c>
      <c r="D514" t="str">
        <f>CONCATENATE(Table2[[#This Row],[Product Name Summarized]]&amp; "…")</f>
        <v>Kent 16052 Elegant…</v>
      </c>
      <c r="E514" t="s">
        <v>15586</v>
      </c>
      <c r="F514" s="2">
        <v>1199</v>
      </c>
      <c r="G514" s="2" t="str">
        <f>IF(Table2[[#This Row],[discounted_price]]&lt;200,"&lt;₹200",IF(Table2[[#This Row],[discounted_price]]&lt;=500, "₹200-₹500","&gt;₹500"))</f>
        <v>&gt;₹500</v>
      </c>
      <c r="H514" s="2">
        <v>2000</v>
      </c>
      <c r="I514" s="2">
        <f>Table2[[#This Row],[discounted_price]]*Table2[[#This Row],[actual_price]]</f>
        <v>2398000</v>
      </c>
      <c r="J514" s="1">
        <v>0.4</v>
      </c>
      <c r="K5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14" s="1" t="str">
        <f>IF(Table2[[#This Row],[discount_percentage]]&gt;=50%,"yes","no")</f>
        <v>no</v>
      </c>
      <c r="M514">
        <v>4</v>
      </c>
      <c r="N514" s="4">
        <v>14030</v>
      </c>
      <c r="O514" s="4">
        <f>Table2[[#This Row],[rating]]+(Table2[[#This Row],[rating_count]]/1000)</f>
        <v>18.03</v>
      </c>
      <c r="P514" t="s">
        <v>13918</v>
      </c>
      <c r="Q514" t="s">
        <v>8764</v>
      </c>
      <c r="R514" t="s">
        <v>8765</v>
      </c>
      <c r="S514" t="s">
        <v>8766</v>
      </c>
      <c r="T514" t="s">
        <v>8767</v>
      </c>
      <c r="U514" t="s">
        <v>8768</v>
      </c>
      <c r="V514" t="s">
        <v>8769</v>
      </c>
      <c r="W514" t="s">
        <v>8770</v>
      </c>
    </row>
    <row r="515" spans="1:23" hidden="1">
      <c r="A515" t="s">
        <v>11876</v>
      </c>
      <c r="B515" t="s">
        <v>15474</v>
      </c>
      <c r="C515" t="s">
        <v>16607</v>
      </c>
      <c r="D515" t="str">
        <f>CONCATENATE(Table2[[#This Row],[Product Name Summarized]]&amp; "…")</f>
        <v>Crompton Brio 1000-Watts…</v>
      </c>
      <c r="E515" t="s">
        <v>15586</v>
      </c>
      <c r="F515">
        <v>645</v>
      </c>
      <c r="G515" t="str">
        <f>IF(Table2[[#This Row],[discounted_price]]&lt;200,"&lt;₹200",IF(Table2[[#This Row],[discounted_price]]&lt;=500, "₹200-₹500","&gt;₹500"))</f>
        <v>&gt;₹500</v>
      </c>
      <c r="H515" s="2">
        <v>1100</v>
      </c>
      <c r="I515" s="2">
        <f>Table2[[#This Row],[discounted_price]]*Table2[[#This Row],[actual_price]]</f>
        <v>709500</v>
      </c>
      <c r="J515" s="1">
        <v>0.41</v>
      </c>
      <c r="K5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15" s="1" t="str">
        <f>IF(Table2[[#This Row],[discount_percentage]]&gt;=50%,"yes","no")</f>
        <v>no</v>
      </c>
      <c r="M515">
        <v>4</v>
      </c>
      <c r="N515" s="4">
        <v>3271</v>
      </c>
      <c r="O515" s="4">
        <f>Table2[[#This Row],[rating]]+(Table2[[#This Row],[rating_count]]/1000)</f>
        <v>7.2709999999999999</v>
      </c>
      <c r="P515" t="s">
        <v>14215</v>
      </c>
      <c r="Q515" t="s">
        <v>11879</v>
      </c>
      <c r="R515" t="s">
        <v>11880</v>
      </c>
      <c r="S515" t="s">
        <v>11881</v>
      </c>
      <c r="T515" t="s">
        <v>11882</v>
      </c>
      <c r="U515" t="s">
        <v>11883</v>
      </c>
      <c r="V515" t="s">
        <v>11884</v>
      </c>
      <c r="W515" t="s">
        <v>11885</v>
      </c>
    </row>
    <row r="516" spans="1:23" hidden="1">
      <c r="A516" t="s">
        <v>1372</v>
      </c>
      <c r="B516" t="s">
        <v>14466</v>
      </c>
      <c r="C516" t="s">
        <v>15719</v>
      </c>
      <c r="D516" t="str">
        <f>CONCATENATE(Table2[[#This Row],[Product Name Summarized]]&amp; "…")</f>
        <v>Mi Xiaomi Usb…</v>
      </c>
      <c r="E516" t="s">
        <v>15582</v>
      </c>
      <c r="F516">
        <v>499</v>
      </c>
      <c r="G516" t="str">
        <f>IF(Table2[[#This Row],[discounted_price]]&lt;200,"&lt;₹200",IF(Table2[[#This Row],[discounted_price]]&lt;=500, "₹200-₹500","&gt;₹500"))</f>
        <v>₹200-₹500</v>
      </c>
      <c r="H516" s="2">
        <v>1299</v>
      </c>
      <c r="I516" s="2">
        <f>Table2[[#This Row],[discounted_price]]*Table2[[#This Row],[actual_price]]</f>
        <v>648201</v>
      </c>
      <c r="J516" s="1">
        <v>0.62</v>
      </c>
      <c r="K5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16" s="1" t="str">
        <f>IF(Table2[[#This Row],[discount_percentage]]&gt;=50%,"yes","no")</f>
        <v>yes</v>
      </c>
      <c r="M516">
        <v>4.3</v>
      </c>
      <c r="N516" s="4">
        <v>30411</v>
      </c>
      <c r="O516" s="4">
        <f>Table2[[#This Row],[rating]]+(Table2[[#This Row],[rating_count]]/1000)</f>
        <v>34.710999999999999</v>
      </c>
      <c r="P516" t="s">
        <v>1374</v>
      </c>
      <c r="Q516" t="s">
        <v>89</v>
      </c>
      <c r="R516" t="s">
        <v>90</v>
      </c>
      <c r="S516" t="s">
        <v>91</v>
      </c>
      <c r="T516" t="s">
        <v>92</v>
      </c>
      <c r="U516" t="s">
        <v>93</v>
      </c>
      <c r="V516" t="s">
        <v>1375</v>
      </c>
      <c r="W516" t="s">
        <v>1376</v>
      </c>
    </row>
    <row r="517" spans="1:23" hidden="1">
      <c r="A517" t="s">
        <v>7355</v>
      </c>
      <c r="B517" t="s">
        <v>15071</v>
      </c>
      <c r="C517" t="s">
        <v>16200</v>
      </c>
      <c r="D517" t="str">
        <f>CONCATENATE(Table2[[#This Row],[Product Name Summarized]]&amp; "…")</f>
        <v>Zebronics, Zeb-Nc3300 Usb…</v>
      </c>
      <c r="E517" t="s">
        <v>15582</v>
      </c>
      <c r="F517">
        <v>599</v>
      </c>
      <c r="G517" t="str">
        <f>IF(Table2[[#This Row],[discounted_price]]&lt;200,"&lt;₹200",IF(Table2[[#This Row],[discounted_price]]&lt;=500, "₹200-₹500","&gt;₹500"))</f>
        <v>&gt;₹500</v>
      </c>
      <c r="H517">
        <v>999</v>
      </c>
      <c r="I517" s="2">
        <f>Table2[[#This Row],[discounted_price]]*Table2[[#This Row],[actual_price]]</f>
        <v>598401</v>
      </c>
      <c r="J517" s="1">
        <v>0.4</v>
      </c>
      <c r="K5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17" s="1" t="str">
        <f>IF(Table2[[#This Row],[discount_percentage]]&gt;=50%,"yes","no")</f>
        <v>no</v>
      </c>
      <c r="M517">
        <v>4</v>
      </c>
      <c r="N517" s="4">
        <v>7601</v>
      </c>
      <c r="O517" s="4">
        <f>Table2[[#This Row],[rating]]+(Table2[[#This Row],[rating_count]]/1000)</f>
        <v>11.600999999999999</v>
      </c>
      <c r="P517" t="s">
        <v>13785</v>
      </c>
      <c r="Q517" t="s">
        <v>7358</v>
      </c>
      <c r="R517" t="s">
        <v>7359</v>
      </c>
      <c r="S517" t="s">
        <v>7360</v>
      </c>
      <c r="T517" t="s">
        <v>7361</v>
      </c>
      <c r="U517" t="s">
        <v>7362</v>
      </c>
      <c r="V517" t="s">
        <v>7363</v>
      </c>
      <c r="W517" t="s">
        <v>7364</v>
      </c>
    </row>
    <row r="518" spans="1:23" hidden="1">
      <c r="A518" t="s">
        <v>6112</v>
      </c>
      <c r="B518" t="s">
        <v>14957</v>
      </c>
      <c r="C518" t="s">
        <v>15869</v>
      </c>
      <c r="D518" t="str">
        <f>CONCATENATE(Table2[[#This Row],[Product Name Summarized]]&amp; "…")</f>
        <v>Noise Colorfit Pro…</v>
      </c>
      <c r="E518" t="s">
        <v>15583</v>
      </c>
      <c r="F518" s="2">
        <v>1499</v>
      </c>
      <c r="G518" s="2" t="str">
        <f>IF(Table2[[#This Row],[discounted_price]]&lt;200,"&lt;₹200",IF(Table2[[#This Row],[discounted_price]]&lt;=500, "₹200-₹500","&gt;₹500"))</f>
        <v>&gt;₹500</v>
      </c>
      <c r="H518" s="2">
        <v>4999</v>
      </c>
      <c r="I518" s="2">
        <f>Table2[[#This Row],[discounted_price]]*Table2[[#This Row],[actual_price]]</f>
        <v>7493501</v>
      </c>
      <c r="J518" s="1">
        <v>0.7</v>
      </c>
      <c r="K5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18" s="1" t="str">
        <f>IF(Table2[[#This Row],[discount_percentage]]&gt;=50%,"yes","no")</f>
        <v>yes</v>
      </c>
      <c r="M518">
        <v>4</v>
      </c>
      <c r="N518" s="4">
        <v>92588</v>
      </c>
      <c r="O518" s="4">
        <f>Table2[[#This Row],[rating]]+(Table2[[#This Row],[rating_count]]/1000)</f>
        <v>96.587999999999994</v>
      </c>
      <c r="P518" t="s">
        <v>13669</v>
      </c>
      <c r="Q518" t="s">
        <v>4217</v>
      </c>
      <c r="R518" t="s">
        <v>4218</v>
      </c>
      <c r="S518" t="s">
        <v>4219</v>
      </c>
      <c r="T518" t="s">
        <v>4220</v>
      </c>
      <c r="U518" t="s">
        <v>4221</v>
      </c>
      <c r="V518" t="s">
        <v>6115</v>
      </c>
      <c r="W518" t="s">
        <v>6116</v>
      </c>
    </row>
    <row r="519" spans="1:23" hidden="1">
      <c r="A519" t="s">
        <v>1983</v>
      </c>
      <c r="B519" t="s">
        <v>14535</v>
      </c>
      <c r="C519" t="s">
        <v>15763</v>
      </c>
      <c r="D519" t="str">
        <f>CONCATENATE(Table2[[#This Row],[Product Name Summarized]]&amp; "…")</f>
        <v>Tata Sky Hd…</v>
      </c>
      <c r="E519" t="s">
        <v>15583</v>
      </c>
      <c r="F519" s="2">
        <v>1249</v>
      </c>
      <c r="G519" s="2" t="str">
        <f>IF(Table2[[#This Row],[discounted_price]]&lt;200,"&lt;₹200",IF(Table2[[#This Row],[discounted_price]]&lt;=500, "₹200-₹500","&gt;₹500"))</f>
        <v>&gt;₹500</v>
      </c>
      <c r="H519" s="2">
        <v>2299</v>
      </c>
      <c r="I519" s="2">
        <f>Table2[[#This Row],[discounted_price]]*Table2[[#This Row],[actual_price]]</f>
        <v>2871451</v>
      </c>
      <c r="J519" s="1">
        <v>0.46</v>
      </c>
      <c r="K5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19" s="1" t="str">
        <f>IF(Table2[[#This Row],[discount_percentage]]&gt;=50%,"yes","no")</f>
        <v>no</v>
      </c>
      <c r="M519">
        <v>4.3</v>
      </c>
      <c r="N519" s="4">
        <v>7636</v>
      </c>
      <c r="O519" s="4">
        <f>Table2[[#This Row],[rating]]+(Table2[[#This Row],[rating_count]]/1000)</f>
        <v>11.936</v>
      </c>
      <c r="P519" t="s">
        <v>13272</v>
      </c>
      <c r="Q519" t="s">
        <v>1987</v>
      </c>
      <c r="R519" t="s">
        <v>1988</v>
      </c>
      <c r="S519" t="s">
        <v>1989</v>
      </c>
      <c r="T519" t="s">
        <v>1990</v>
      </c>
      <c r="U519" t="s">
        <v>1991</v>
      </c>
      <c r="V519" t="s">
        <v>1992</v>
      </c>
      <c r="W519" t="s">
        <v>1993</v>
      </c>
    </row>
    <row r="520" spans="1:23" hidden="1">
      <c r="A520" t="s">
        <v>6198</v>
      </c>
      <c r="B520" t="s">
        <v>14966</v>
      </c>
      <c r="C520" t="s">
        <v>16099</v>
      </c>
      <c r="D520" t="str">
        <f>CONCATENATE(Table2[[#This Row],[Product Name Summarized]]&amp; "…")</f>
        <v>Aircase Protective Laptop…</v>
      </c>
      <c r="E520" t="s">
        <v>15582</v>
      </c>
      <c r="F520">
        <v>449</v>
      </c>
      <c r="G520" t="str">
        <f>IF(Table2[[#This Row],[discounted_price]]&lt;200,"&lt;₹200",IF(Table2[[#This Row],[discounted_price]]&lt;=500, "₹200-₹500","&gt;₹500"))</f>
        <v>₹200-₹500</v>
      </c>
      <c r="H520">
        <v>999</v>
      </c>
      <c r="I520" s="2">
        <f>Table2[[#This Row],[discounted_price]]*Table2[[#This Row],[actual_price]]</f>
        <v>448551</v>
      </c>
      <c r="J520" s="1">
        <v>0.55000000000000004</v>
      </c>
      <c r="K5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20" s="1" t="str">
        <f>IF(Table2[[#This Row],[discount_percentage]]&gt;=50%,"yes","no")</f>
        <v>yes</v>
      </c>
      <c r="M520">
        <v>4.4000000000000004</v>
      </c>
      <c r="N520" s="4">
        <v>9940</v>
      </c>
      <c r="O520" s="4">
        <f>Table2[[#This Row],[rating]]+(Table2[[#This Row],[rating_count]]/1000)</f>
        <v>14.34</v>
      </c>
      <c r="P520" t="s">
        <v>13678</v>
      </c>
      <c r="Q520" t="s">
        <v>6202</v>
      </c>
      <c r="R520" t="s">
        <v>6203</v>
      </c>
      <c r="S520" t="s">
        <v>6204</v>
      </c>
      <c r="T520" t="s">
        <v>6205</v>
      </c>
      <c r="U520" t="s">
        <v>6206</v>
      </c>
      <c r="V520" t="s">
        <v>6207</v>
      </c>
      <c r="W520" t="s">
        <v>6208</v>
      </c>
    </row>
    <row r="521" spans="1:23" hidden="1">
      <c r="A521" t="s">
        <v>6595</v>
      </c>
      <c r="B521" t="s">
        <v>15002</v>
      </c>
      <c r="C521" t="s">
        <v>16099</v>
      </c>
      <c r="D521" t="str">
        <f>CONCATENATE(Table2[[#This Row],[Product Name Summarized]]&amp; "…")</f>
        <v>Aircase Protective Laptop…</v>
      </c>
      <c r="E521" t="s">
        <v>15582</v>
      </c>
      <c r="F521">
        <v>449</v>
      </c>
      <c r="G521" t="str">
        <f>IF(Table2[[#This Row],[discounted_price]]&lt;200,"&lt;₹200",IF(Table2[[#This Row],[discounted_price]]&lt;=500, "₹200-₹500","&gt;₹500"))</f>
        <v>₹200-₹500</v>
      </c>
      <c r="H521">
        <v>999</v>
      </c>
      <c r="I521" s="2">
        <f>Table2[[#This Row],[discounted_price]]*Table2[[#This Row],[actual_price]]</f>
        <v>448551</v>
      </c>
      <c r="J521" s="1">
        <v>0.55000000000000004</v>
      </c>
      <c r="K5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21" s="1" t="str">
        <f>IF(Table2[[#This Row],[discount_percentage]]&gt;=50%,"yes","no")</f>
        <v>yes</v>
      </c>
      <c r="M521">
        <v>4.3</v>
      </c>
      <c r="N521" s="4">
        <v>11330</v>
      </c>
      <c r="O521" s="4">
        <f>Table2[[#This Row],[rating]]+(Table2[[#This Row],[rating_count]]/1000)</f>
        <v>15.629999999999999</v>
      </c>
      <c r="P521" t="s">
        <v>13714</v>
      </c>
      <c r="Q521" t="s">
        <v>6598</v>
      </c>
      <c r="R521" t="s">
        <v>6599</v>
      </c>
      <c r="S521" t="s">
        <v>6600</v>
      </c>
      <c r="T521" t="s">
        <v>6601</v>
      </c>
      <c r="U521" t="s">
        <v>6602</v>
      </c>
      <c r="V521" t="s">
        <v>6207</v>
      </c>
      <c r="W521" t="s">
        <v>6603</v>
      </c>
    </row>
    <row r="522" spans="1:23" hidden="1">
      <c r="A522" t="s">
        <v>7722</v>
      </c>
      <c r="B522" t="s">
        <v>15105</v>
      </c>
      <c r="C522" t="s">
        <v>16099</v>
      </c>
      <c r="D522" t="str">
        <f>CONCATENATE(Table2[[#This Row],[Product Name Summarized]]&amp; "…")</f>
        <v>Aircase Protective Laptop…</v>
      </c>
      <c r="E522" t="s">
        <v>15582</v>
      </c>
      <c r="F522">
        <v>449</v>
      </c>
      <c r="G522" t="str">
        <f>IF(Table2[[#This Row],[discounted_price]]&lt;200,"&lt;₹200",IF(Table2[[#This Row],[discounted_price]]&lt;=500, "₹200-₹500","&gt;₹500"))</f>
        <v>₹200-₹500</v>
      </c>
      <c r="H522">
        <v>999</v>
      </c>
      <c r="I522" s="2">
        <f>Table2[[#This Row],[discounted_price]]*Table2[[#This Row],[actual_price]]</f>
        <v>448551</v>
      </c>
      <c r="J522" s="1">
        <v>0.55000000000000004</v>
      </c>
      <c r="K5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22" s="1" t="str">
        <f>IF(Table2[[#This Row],[discount_percentage]]&gt;=50%,"yes","no")</f>
        <v>yes</v>
      </c>
      <c r="M522">
        <v>4.3</v>
      </c>
      <c r="N522" s="4">
        <v>9701</v>
      </c>
      <c r="O522" s="4">
        <f>Table2[[#This Row],[rating]]+(Table2[[#This Row],[rating_count]]/1000)</f>
        <v>14.001000000000001</v>
      </c>
      <c r="P522" t="s">
        <v>13820</v>
      </c>
      <c r="Q522" t="s">
        <v>7725</v>
      </c>
      <c r="R522" t="s">
        <v>7726</v>
      </c>
      <c r="S522" t="s">
        <v>7727</v>
      </c>
      <c r="T522" t="s">
        <v>7728</v>
      </c>
      <c r="U522" t="s">
        <v>7729</v>
      </c>
      <c r="V522" t="s">
        <v>7730</v>
      </c>
      <c r="W522" t="s">
        <v>7731</v>
      </c>
    </row>
    <row r="523" spans="1:23" hidden="1">
      <c r="A523" t="s">
        <v>5994</v>
      </c>
      <c r="B523" t="s">
        <v>14946</v>
      </c>
      <c r="C523" t="s">
        <v>16081</v>
      </c>
      <c r="D523" t="str">
        <f>CONCATENATE(Table2[[#This Row],[Product Name Summarized]]&amp; "…")</f>
        <v>Robustrion Tempered Glass…</v>
      </c>
      <c r="E523" t="s">
        <v>15582</v>
      </c>
      <c r="F523">
        <v>399</v>
      </c>
      <c r="G523" t="str">
        <f>IF(Table2[[#This Row],[discounted_price]]&lt;200,"&lt;₹200",IF(Table2[[#This Row],[discounted_price]]&lt;=500, "₹200-₹500","&gt;₹500"))</f>
        <v>₹200-₹500</v>
      </c>
      <c r="H523" s="2">
        <v>1499</v>
      </c>
      <c r="I523" s="2">
        <f>Table2[[#This Row],[discounted_price]]*Table2[[#This Row],[actual_price]]</f>
        <v>598101</v>
      </c>
      <c r="J523" s="1">
        <v>0.73</v>
      </c>
      <c r="K5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523" s="1" t="str">
        <f>IF(Table2[[#This Row],[discount_percentage]]&gt;=50%,"yes","no")</f>
        <v>yes</v>
      </c>
      <c r="M523">
        <v>4.0999999999999996</v>
      </c>
      <c r="N523" s="4">
        <v>5730</v>
      </c>
      <c r="O523" s="4">
        <f>Table2[[#This Row],[rating]]+(Table2[[#This Row],[rating_count]]/1000)</f>
        <v>9.83</v>
      </c>
      <c r="P523" t="s">
        <v>13658</v>
      </c>
      <c r="Q523" t="s">
        <v>5998</v>
      </c>
      <c r="R523" t="s">
        <v>5999</v>
      </c>
      <c r="S523" t="s">
        <v>6000</v>
      </c>
      <c r="T523" t="s">
        <v>6001</v>
      </c>
      <c r="U523" t="s">
        <v>6002</v>
      </c>
      <c r="V523" t="s">
        <v>6003</v>
      </c>
      <c r="W523" t="s">
        <v>6004</v>
      </c>
    </row>
    <row r="524" spans="1:23" hidden="1">
      <c r="A524" t="s">
        <v>9942</v>
      </c>
      <c r="B524" t="s">
        <v>15301</v>
      </c>
      <c r="C524" t="s">
        <v>16428</v>
      </c>
      <c r="D524" t="str">
        <f>CONCATENATE(Table2[[#This Row],[Product Name Summarized]]&amp; "…")</f>
        <v>Eureka Forbes Wet…</v>
      </c>
      <c r="E524" t="s">
        <v>15586</v>
      </c>
      <c r="F524" s="2">
        <v>5499</v>
      </c>
      <c r="G524" s="2" t="str">
        <f>IF(Table2[[#This Row],[discounted_price]]&lt;200,"&lt;₹200",IF(Table2[[#This Row],[discounted_price]]&lt;=500, "₹200-₹500","&gt;₹500"))</f>
        <v>&gt;₹500</v>
      </c>
      <c r="H524" s="2">
        <v>9999</v>
      </c>
      <c r="I524" s="2">
        <f>Table2[[#This Row],[discounted_price]]*Table2[[#This Row],[actual_price]]</f>
        <v>54984501</v>
      </c>
      <c r="J524" s="1">
        <v>0.45</v>
      </c>
      <c r="K5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24" s="1" t="str">
        <f>IF(Table2[[#This Row],[discount_percentage]]&gt;=50%,"yes","no")</f>
        <v>no</v>
      </c>
      <c r="M524">
        <v>3.8</v>
      </c>
      <c r="N524" s="4">
        <v>4353</v>
      </c>
      <c r="O524" s="4">
        <f>Table2[[#This Row],[rating]]+(Table2[[#This Row],[rating_count]]/1000)</f>
        <v>8.1529999999999987</v>
      </c>
      <c r="P524" t="s">
        <v>14034</v>
      </c>
      <c r="Q524" t="s">
        <v>9946</v>
      </c>
      <c r="R524" t="s">
        <v>9947</v>
      </c>
      <c r="S524" t="s">
        <v>9948</v>
      </c>
      <c r="T524" t="s">
        <v>9949</v>
      </c>
      <c r="U524" t="s">
        <v>9950</v>
      </c>
      <c r="V524" t="s">
        <v>9951</v>
      </c>
      <c r="W524" t="s">
        <v>9952</v>
      </c>
    </row>
    <row r="525" spans="1:23" hidden="1">
      <c r="A525" t="s">
        <v>7066</v>
      </c>
      <c r="B525" t="s">
        <v>15046</v>
      </c>
      <c r="C525" t="s">
        <v>16178</v>
      </c>
      <c r="D525" t="str">
        <f>CONCATENATE(Table2[[#This Row],[Product Name Summarized]]&amp; "…")</f>
        <v>Proelite Faux Leather…</v>
      </c>
      <c r="E525" t="s">
        <v>15582</v>
      </c>
      <c r="F525">
        <v>549</v>
      </c>
      <c r="G525" t="str">
        <f>IF(Table2[[#This Row],[discounted_price]]&lt;200,"&lt;₹200",IF(Table2[[#This Row],[discounted_price]]&lt;=500, "₹200-₹500","&gt;₹500"))</f>
        <v>&gt;₹500</v>
      </c>
      <c r="H525" s="2">
        <v>1499</v>
      </c>
      <c r="I525" s="2">
        <f>Table2[[#This Row],[discounted_price]]*Table2[[#This Row],[actual_price]]</f>
        <v>822951</v>
      </c>
      <c r="J525" s="1">
        <v>0.63</v>
      </c>
      <c r="K5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25" s="1" t="str">
        <f>IF(Table2[[#This Row],[discount_percentage]]&gt;=50%,"yes","no")</f>
        <v>yes</v>
      </c>
      <c r="M525">
        <v>4.3</v>
      </c>
      <c r="N525" s="4">
        <v>11006</v>
      </c>
      <c r="O525" s="4">
        <f>Table2[[#This Row],[rating]]+(Table2[[#This Row],[rating_count]]/1000)</f>
        <v>15.306000000000001</v>
      </c>
      <c r="P525" t="s">
        <v>13758</v>
      </c>
      <c r="Q525" t="s">
        <v>7070</v>
      </c>
      <c r="R525" t="s">
        <v>7071</v>
      </c>
      <c r="S525" t="s">
        <v>7072</v>
      </c>
      <c r="T525" t="s">
        <v>7073</v>
      </c>
      <c r="U525" t="s">
        <v>7074</v>
      </c>
      <c r="V525" t="s">
        <v>7075</v>
      </c>
      <c r="W525" t="s">
        <v>7076</v>
      </c>
    </row>
    <row r="526" spans="1:23" hidden="1">
      <c r="A526" t="s">
        <v>11315</v>
      </c>
      <c r="B526" t="s">
        <v>15424</v>
      </c>
      <c r="C526" t="s">
        <v>16554</v>
      </c>
      <c r="D526" t="str">
        <f>CONCATENATE(Table2[[#This Row],[Product Name Summarized]]&amp; "…")</f>
        <v>Activa 1200 Mm…</v>
      </c>
      <c r="E526" t="s">
        <v>15586</v>
      </c>
      <c r="F526" s="2">
        <v>1099</v>
      </c>
      <c r="G526" s="2" t="str">
        <f>IF(Table2[[#This Row],[discounted_price]]&lt;200,"&lt;₹200",IF(Table2[[#This Row],[discounted_price]]&lt;=500, "₹200-₹500","&gt;₹500"))</f>
        <v>&gt;₹500</v>
      </c>
      <c r="H526" s="2">
        <v>1990</v>
      </c>
      <c r="I526" s="2">
        <f>Table2[[#This Row],[discounted_price]]*Table2[[#This Row],[actual_price]]</f>
        <v>2187010</v>
      </c>
      <c r="J526" s="1">
        <v>0.45</v>
      </c>
      <c r="K5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26" s="1" t="str">
        <f>IF(Table2[[#This Row],[discount_percentage]]&gt;=50%,"yes","no")</f>
        <v>no</v>
      </c>
      <c r="M526">
        <v>3.9</v>
      </c>
      <c r="N526" s="4">
        <v>5911</v>
      </c>
      <c r="O526" s="4">
        <f>Table2[[#This Row],[rating]]+(Table2[[#This Row],[rating_count]]/1000)</f>
        <v>9.8109999999999999</v>
      </c>
      <c r="P526" t="s">
        <v>14164</v>
      </c>
      <c r="Q526" t="s">
        <v>11318</v>
      </c>
      <c r="R526" t="s">
        <v>11319</v>
      </c>
      <c r="S526" t="s">
        <v>11320</v>
      </c>
      <c r="T526" t="s">
        <v>11321</v>
      </c>
      <c r="U526" t="s">
        <v>11322</v>
      </c>
      <c r="V526" t="s">
        <v>11323</v>
      </c>
      <c r="W526" t="s">
        <v>11324</v>
      </c>
    </row>
    <row r="527" spans="1:23" hidden="1">
      <c r="A527" t="s">
        <v>6721</v>
      </c>
      <c r="B527" t="s">
        <v>15014</v>
      </c>
      <c r="C527" t="s">
        <v>16147</v>
      </c>
      <c r="D527" t="str">
        <f>CONCATENATE(Table2[[#This Row],[Product Name Summarized]]&amp; "…")</f>
        <v>Cuzor 12V Mini…</v>
      </c>
      <c r="E527" t="s">
        <v>15582</v>
      </c>
      <c r="F527" s="2">
        <v>1499</v>
      </c>
      <c r="G527" s="2" t="str">
        <f>IF(Table2[[#This Row],[discounted_price]]&lt;200,"&lt;₹200",IF(Table2[[#This Row],[discounted_price]]&lt;=500, "₹200-₹500","&gt;₹500"))</f>
        <v>&gt;₹500</v>
      </c>
      <c r="H527" s="2">
        <v>2999</v>
      </c>
      <c r="I527" s="2">
        <f>Table2[[#This Row],[discounted_price]]*Table2[[#This Row],[actual_price]]</f>
        <v>4495501</v>
      </c>
      <c r="J527" s="1">
        <v>0.5</v>
      </c>
      <c r="K5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27" s="1" t="str">
        <f>IF(Table2[[#This Row],[discount_percentage]]&gt;=50%,"yes","no")</f>
        <v>yes</v>
      </c>
      <c r="M527">
        <v>4.5</v>
      </c>
      <c r="N527" s="4">
        <v>8656</v>
      </c>
      <c r="O527" s="4">
        <f>Table2[[#This Row],[rating]]+(Table2[[#This Row],[rating_count]]/1000)</f>
        <v>13.156000000000001</v>
      </c>
      <c r="P527" t="s">
        <v>13725</v>
      </c>
      <c r="Q527" t="s">
        <v>6724</v>
      </c>
      <c r="R527" t="s">
        <v>6725</v>
      </c>
      <c r="S527" t="s">
        <v>6726</v>
      </c>
      <c r="T527" t="s">
        <v>6727</v>
      </c>
      <c r="U527" t="s">
        <v>6728</v>
      </c>
      <c r="V527" t="s">
        <v>6729</v>
      </c>
      <c r="W527" t="s">
        <v>6730</v>
      </c>
    </row>
    <row r="528" spans="1:23" hidden="1">
      <c r="A528" t="s">
        <v>1774</v>
      </c>
      <c r="B528" t="s">
        <v>14514</v>
      </c>
      <c r="C528" t="s">
        <v>15748</v>
      </c>
      <c r="D528" t="str">
        <f>CONCATENATE(Table2[[#This Row],[Product Name Summarized]]&amp; "…")</f>
        <v>Universal Remote Control…</v>
      </c>
      <c r="E528" t="s">
        <v>15583</v>
      </c>
      <c r="F528">
        <v>239</v>
      </c>
      <c r="G528" t="str">
        <f>IF(Table2[[#This Row],[discounted_price]]&lt;200,"&lt;₹200",IF(Table2[[#This Row],[discounted_price]]&lt;=500, "₹200-₹500","&gt;₹500"))</f>
        <v>₹200-₹500</v>
      </c>
      <c r="H528">
        <v>699</v>
      </c>
      <c r="I528" s="2">
        <f>Table2[[#This Row],[discounted_price]]*Table2[[#This Row],[actual_price]]</f>
        <v>167061</v>
      </c>
      <c r="J528" s="1">
        <v>0.66</v>
      </c>
      <c r="K5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28" s="1" t="str">
        <f>IF(Table2[[#This Row],[discount_percentage]]&gt;=50%,"yes","no")</f>
        <v>yes</v>
      </c>
      <c r="M528">
        <v>4.4000000000000004</v>
      </c>
      <c r="N528" s="4">
        <v>2640</v>
      </c>
      <c r="O528" s="4">
        <f>Table2[[#This Row],[rating]]+(Table2[[#This Row],[rating_count]]/1000)</f>
        <v>7.0400000000000009</v>
      </c>
      <c r="P528" t="s">
        <v>13251</v>
      </c>
      <c r="Q528" t="s">
        <v>1777</v>
      </c>
      <c r="R528" t="s">
        <v>1778</v>
      </c>
      <c r="S528" t="s">
        <v>1779</v>
      </c>
      <c r="T528" t="s">
        <v>1780</v>
      </c>
      <c r="U528" t="s">
        <v>1781</v>
      </c>
      <c r="V528" t="s">
        <v>1782</v>
      </c>
      <c r="W528" t="s">
        <v>1783</v>
      </c>
    </row>
    <row r="529" spans="1:23" hidden="1">
      <c r="A529" t="s">
        <v>10081</v>
      </c>
      <c r="B529" t="s">
        <v>15314</v>
      </c>
      <c r="C529" t="s">
        <v>16441</v>
      </c>
      <c r="D529" t="str">
        <f>CONCATENATE(Table2[[#This Row],[Product Name Summarized]]&amp; "…")</f>
        <v>Mi Air Purifier…</v>
      </c>
      <c r="E529" t="s">
        <v>15586</v>
      </c>
      <c r="F529" s="2">
        <v>9970</v>
      </c>
      <c r="G529" s="2" t="str">
        <f>IF(Table2[[#This Row],[discounted_price]]&lt;200,"&lt;₹200",IF(Table2[[#This Row],[discounted_price]]&lt;=500, "₹200-₹500","&gt;₹500"))</f>
        <v>&gt;₹500</v>
      </c>
      <c r="H529" s="2">
        <v>12999</v>
      </c>
      <c r="I529" s="2">
        <f>Table2[[#This Row],[discounted_price]]*Table2[[#This Row],[actual_price]]</f>
        <v>129600030</v>
      </c>
      <c r="J529" s="1">
        <v>0.23</v>
      </c>
      <c r="K5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29" s="1" t="str">
        <f>IF(Table2[[#This Row],[discount_percentage]]&gt;=50%,"yes","no")</f>
        <v>no</v>
      </c>
      <c r="M529">
        <v>4.3</v>
      </c>
      <c r="N529" s="4">
        <v>4049</v>
      </c>
      <c r="O529" s="4">
        <f>Table2[[#This Row],[rating]]+(Table2[[#This Row],[rating_count]]/1000)</f>
        <v>8.3490000000000002</v>
      </c>
      <c r="P529" t="s">
        <v>14047</v>
      </c>
      <c r="Q529" t="s">
        <v>10085</v>
      </c>
      <c r="R529" t="s">
        <v>10086</v>
      </c>
      <c r="S529" t="s">
        <v>10087</v>
      </c>
      <c r="T529" t="s">
        <v>10088</v>
      </c>
      <c r="U529" t="s">
        <v>10089</v>
      </c>
      <c r="V529" t="s">
        <v>10090</v>
      </c>
      <c r="W529" t="s">
        <v>10091</v>
      </c>
    </row>
    <row r="530" spans="1:23" hidden="1">
      <c r="A530" t="s">
        <v>10819</v>
      </c>
      <c r="B530" t="s">
        <v>15380</v>
      </c>
      <c r="C530" t="s">
        <v>16332</v>
      </c>
      <c r="D530" t="str">
        <f>CONCATENATE(Table2[[#This Row],[Product Name Summarized]]&amp; "…")</f>
        <v>Prettykrafts Laundry Basket…</v>
      </c>
      <c r="E530" t="s">
        <v>15586</v>
      </c>
      <c r="F530">
        <v>351</v>
      </c>
      <c r="G530" t="str">
        <f>IF(Table2[[#This Row],[discounted_price]]&lt;200,"&lt;₹200",IF(Table2[[#This Row],[discounted_price]]&lt;=500, "₹200-₹500","&gt;₹500"))</f>
        <v>₹200-₹500</v>
      </c>
      <c r="H530" s="2">
        <v>1099</v>
      </c>
      <c r="I530" s="2">
        <f>Table2[[#This Row],[discounted_price]]*Table2[[#This Row],[actual_price]]</f>
        <v>385749</v>
      </c>
      <c r="J530" s="1">
        <v>0.68</v>
      </c>
      <c r="K5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30" s="1" t="str">
        <f>IF(Table2[[#This Row],[discount_percentage]]&gt;=50%,"yes","no")</f>
        <v>yes</v>
      </c>
      <c r="M530">
        <v>3.7</v>
      </c>
      <c r="N530" s="4">
        <v>1470</v>
      </c>
      <c r="O530" s="4">
        <f>Table2[[#This Row],[rating]]+(Table2[[#This Row],[rating_count]]/1000)</f>
        <v>5.17</v>
      </c>
      <c r="P530" t="s">
        <v>14118</v>
      </c>
      <c r="Q530" t="s">
        <v>10822</v>
      </c>
      <c r="R530" t="s">
        <v>10823</v>
      </c>
      <c r="S530" t="s">
        <v>10824</v>
      </c>
      <c r="T530" t="s">
        <v>10825</v>
      </c>
      <c r="U530" t="s">
        <v>10826</v>
      </c>
      <c r="V530" t="s">
        <v>10827</v>
      </c>
      <c r="W530" t="s">
        <v>10828</v>
      </c>
    </row>
    <row r="531" spans="1:23" hidden="1">
      <c r="A531" t="s">
        <v>8884</v>
      </c>
      <c r="B531" t="s">
        <v>15207</v>
      </c>
      <c r="C531" t="s">
        <v>16332</v>
      </c>
      <c r="D531" t="str">
        <f>CONCATENATE(Table2[[#This Row],[Product Name Summarized]]&amp; "…")</f>
        <v>Prettykrafts Laundry Basket…</v>
      </c>
      <c r="E531" t="s">
        <v>15586</v>
      </c>
      <c r="F531">
        <v>351</v>
      </c>
      <c r="G531" t="str">
        <f>IF(Table2[[#This Row],[discounted_price]]&lt;200,"&lt;₹200",IF(Table2[[#This Row],[discounted_price]]&lt;=500, "₹200-₹500","&gt;₹500"))</f>
        <v>₹200-₹500</v>
      </c>
      <c r="H531">
        <v>999</v>
      </c>
      <c r="I531" s="2">
        <f>Table2[[#This Row],[discounted_price]]*Table2[[#This Row],[actual_price]]</f>
        <v>350649</v>
      </c>
      <c r="J531" s="1">
        <v>0.65</v>
      </c>
      <c r="K5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31" s="1" t="str">
        <f>IF(Table2[[#This Row],[discount_percentage]]&gt;=50%,"yes","no")</f>
        <v>yes</v>
      </c>
      <c r="M531">
        <v>4</v>
      </c>
      <c r="N531" s="4">
        <v>5380</v>
      </c>
      <c r="O531" s="4">
        <f>Table2[[#This Row],[rating]]+(Table2[[#This Row],[rating_count]]/1000)</f>
        <v>9.379999999999999</v>
      </c>
      <c r="P531" t="s">
        <v>13930</v>
      </c>
      <c r="Q531" t="s">
        <v>8888</v>
      </c>
      <c r="R531" t="s">
        <v>8889</v>
      </c>
      <c r="S531" t="s">
        <v>8890</v>
      </c>
      <c r="T531" t="s">
        <v>8891</v>
      </c>
      <c r="U531" t="s">
        <v>8892</v>
      </c>
      <c r="V531" t="s">
        <v>8893</v>
      </c>
      <c r="W531" t="s">
        <v>8894</v>
      </c>
    </row>
    <row r="532" spans="1:23" hidden="1">
      <c r="A532" t="s">
        <v>7503</v>
      </c>
      <c r="B532" t="s">
        <v>15085</v>
      </c>
      <c r="C532" t="s">
        <v>16212</v>
      </c>
      <c r="D532" t="str">
        <f>CONCATENATE(Table2[[#This Row],[Product Name Summarized]]&amp; "…")</f>
        <v>Zebronics Zeb-Vita Wireless…</v>
      </c>
      <c r="E532" t="s">
        <v>15583</v>
      </c>
      <c r="F532">
        <v>899</v>
      </c>
      <c r="G532" t="str">
        <f>IF(Table2[[#This Row],[discounted_price]]&lt;200,"&lt;₹200",IF(Table2[[#This Row],[discounted_price]]&lt;=500, "₹200-₹500","&gt;₹500"))</f>
        <v>&gt;₹500</v>
      </c>
      <c r="H532" s="2">
        <v>1199</v>
      </c>
      <c r="I532" s="2">
        <f>Table2[[#This Row],[discounted_price]]*Table2[[#This Row],[actual_price]]</f>
        <v>1077901</v>
      </c>
      <c r="J532" s="1">
        <v>0.25</v>
      </c>
      <c r="K5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32" s="1" t="str">
        <f>IF(Table2[[#This Row],[discount_percentage]]&gt;=50%,"yes","no")</f>
        <v>no</v>
      </c>
      <c r="M532">
        <v>3.8</v>
      </c>
      <c r="N532" s="4">
        <v>10751</v>
      </c>
      <c r="O532" s="4">
        <f>Table2[[#This Row],[rating]]+(Table2[[#This Row],[rating_count]]/1000)</f>
        <v>14.550999999999998</v>
      </c>
      <c r="P532" t="s">
        <v>13799</v>
      </c>
      <c r="Q532" t="s">
        <v>7506</v>
      </c>
      <c r="R532" t="s">
        <v>7507</v>
      </c>
      <c r="S532" t="s">
        <v>7508</v>
      </c>
      <c r="T532" t="s">
        <v>7509</v>
      </c>
      <c r="U532" t="s">
        <v>7510</v>
      </c>
      <c r="V532" t="s">
        <v>7511</v>
      </c>
      <c r="W532" t="s">
        <v>7512</v>
      </c>
    </row>
    <row r="533" spans="1:23" hidden="1">
      <c r="A533" t="s">
        <v>5334</v>
      </c>
      <c r="B533" t="s">
        <v>14888</v>
      </c>
      <c r="C533" t="s">
        <v>16024</v>
      </c>
      <c r="D533" t="str">
        <f>CONCATENATE(Table2[[#This Row],[Product Name Summarized]]&amp; "…")</f>
        <v>Zebronics Zeb-Transformer-M Optical…</v>
      </c>
      <c r="E533" t="s">
        <v>15582</v>
      </c>
      <c r="F533">
        <v>399</v>
      </c>
      <c r="G533" t="str">
        <f>IF(Table2[[#This Row],[discounted_price]]&lt;200,"&lt;₹200",IF(Table2[[#This Row],[discounted_price]]&lt;=500, "₹200-₹500","&gt;₹500"))</f>
        <v>₹200-₹500</v>
      </c>
      <c r="H533">
        <v>549</v>
      </c>
      <c r="I533" s="2">
        <f>Table2[[#This Row],[discounted_price]]*Table2[[#This Row],[actual_price]]</f>
        <v>219051</v>
      </c>
      <c r="J533" s="1">
        <v>0.27</v>
      </c>
      <c r="K5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33" s="1" t="str">
        <f>IF(Table2[[#This Row],[discount_percentage]]&gt;=50%,"yes","no")</f>
        <v>no</v>
      </c>
      <c r="M533">
        <v>4.4000000000000004</v>
      </c>
      <c r="N533" s="4">
        <v>18139</v>
      </c>
      <c r="O533" s="4">
        <f>Table2[[#This Row],[rating]]+(Table2[[#This Row],[rating_count]]/1000)</f>
        <v>22.539000000000001</v>
      </c>
      <c r="P533" t="s">
        <v>13597</v>
      </c>
      <c r="Q533" t="s">
        <v>5338</v>
      </c>
      <c r="R533" t="s">
        <v>5339</v>
      </c>
      <c r="S533" t="s">
        <v>5340</v>
      </c>
      <c r="T533" t="s">
        <v>5341</v>
      </c>
      <c r="U533" t="s">
        <v>5342</v>
      </c>
      <c r="V533" t="s">
        <v>5343</v>
      </c>
      <c r="W533" t="s">
        <v>5344</v>
      </c>
    </row>
    <row r="534" spans="1:23" hidden="1">
      <c r="A534" t="s">
        <v>5550</v>
      </c>
      <c r="B534" t="s">
        <v>14908</v>
      </c>
      <c r="C534" t="s">
        <v>16044</v>
      </c>
      <c r="D534" t="str">
        <f>CONCATENATE(Table2[[#This Row],[Product Name Summarized]]&amp; "…")</f>
        <v>Sandisk Ultra Dual…</v>
      </c>
      <c r="E534" t="s">
        <v>15582</v>
      </c>
      <c r="F534" s="2">
        <v>1109</v>
      </c>
      <c r="G534" s="2" t="str">
        <f>IF(Table2[[#This Row],[discounted_price]]&lt;200,"&lt;₹200",IF(Table2[[#This Row],[discounted_price]]&lt;=500, "₹200-₹500","&gt;₹500"))</f>
        <v>&gt;₹500</v>
      </c>
      <c r="H534" s="2">
        <v>2800</v>
      </c>
      <c r="I534" s="2">
        <f>Table2[[#This Row],[discounted_price]]*Table2[[#This Row],[actual_price]]</f>
        <v>3105200</v>
      </c>
      <c r="J534" s="1">
        <v>0.6</v>
      </c>
      <c r="K5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34" s="1" t="str">
        <f>IF(Table2[[#This Row],[discount_percentage]]&gt;=50%,"yes","no")</f>
        <v>yes</v>
      </c>
      <c r="M534">
        <v>4.3</v>
      </c>
      <c r="N534" s="4">
        <v>53464</v>
      </c>
      <c r="O534" s="4">
        <f>Table2[[#This Row],[rating]]+(Table2[[#This Row],[rating_count]]/1000)</f>
        <v>57.763999999999996</v>
      </c>
      <c r="P534" t="s">
        <v>13617</v>
      </c>
      <c r="Q534" t="s">
        <v>5553</v>
      </c>
      <c r="R534" t="s">
        <v>5554</v>
      </c>
      <c r="S534" t="s">
        <v>5555</v>
      </c>
      <c r="T534" t="s">
        <v>5556</v>
      </c>
      <c r="U534" t="s">
        <v>13050</v>
      </c>
      <c r="V534" t="s">
        <v>5557</v>
      </c>
      <c r="W534" t="s">
        <v>5558</v>
      </c>
    </row>
    <row r="535" spans="1:23">
      <c r="A535" t="s">
        <v>11477</v>
      </c>
      <c r="B535" t="s">
        <v>15439</v>
      </c>
      <c r="C535" t="s">
        <v>16520</v>
      </c>
      <c r="D535" t="str">
        <f>CONCATENATE(Table2[[#This Row],[Product Name Summarized]]&amp; "…")</f>
        <v>Csi International¬Æ Instant…</v>
      </c>
      <c r="E535" t="s">
        <v>15586</v>
      </c>
      <c r="F535" s="2">
        <v>1049</v>
      </c>
      <c r="G535" s="2" t="str">
        <f>IF(Table2[[#This Row],[discounted_price]]&lt;200,"&lt;₹200",IF(Table2[[#This Row],[discounted_price]]&lt;=500, "₹200-₹500","&gt;₹500"))</f>
        <v>&gt;₹500</v>
      </c>
      <c r="H535" s="2">
        <v>2499</v>
      </c>
      <c r="I535" s="2">
        <f>Table2[[#This Row],[discounted_price]]*Table2[[#This Row],[actual_price]]</f>
        <v>2621451</v>
      </c>
      <c r="J535" s="1">
        <v>0.57999999999999996</v>
      </c>
      <c r="K5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35" s="1" t="str">
        <f>IF(Table2[[#This Row],[discount_percentage]]&gt;=50%,"yes","no")</f>
        <v>yes</v>
      </c>
      <c r="M535">
        <v>3.7</v>
      </c>
      <c r="N535" s="4">
        <v>638</v>
      </c>
      <c r="O535" s="4">
        <f>Table2[[#This Row],[rating]]+(Table2[[#This Row],[rating_count]]/1000)</f>
        <v>4.3380000000000001</v>
      </c>
      <c r="P535" t="s">
        <v>14130</v>
      </c>
      <c r="Q535" t="s">
        <v>11479</v>
      </c>
      <c r="R535" t="s">
        <v>11480</v>
      </c>
      <c r="S535" t="s">
        <v>11481</v>
      </c>
      <c r="T535" t="s">
        <v>11482</v>
      </c>
      <c r="U535" t="s">
        <v>11483</v>
      </c>
      <c r="V535" t="s">
        <v>11484</v>
      </c>
      <c r="W535" t="s">
        <v>11485</v>
      </c>
    </row>
    <row r="536" spans="1:23" hidden="1">
      <c r="A536" t="s">
        <v>1443</v>
      </c>
      <c r="B536" t="s">
        <v>14474</v>
      </c>
      <c r="C536" t="s">
        <v>15677</v>
      </c>
      <c r="D536" t="str">
        <f>CONCATENATE(Table2[[#This Row],[Product Name Summarized]]&amp; "…")</f>
        <v>Wayona Type C…</v>
      </c>
      <c r="E536" t="s">
        <v>15582</v>
      </c>
      <c r="F536">
        <v>339</v>
      </c>
      <c r="G536" t="str">
        <f>IF(Table2[[#This Row],[discounted_price]]&lt;200,"&lt;₹200",IF(Table2[[#This Row],[discounted_price]]&lt;=500, "₹200-₹500","&gt;₹500"))</f>
        <v>₹200-₹500</v>
      </c>
      <c r="H536">
        <v>999</v>
      </c>
      <c r="I536" s="2">
        <f>Table2[[#This Row],[discounted_price]]*Table2[[#This Row],[actual_price]]</f>
        <v>338661</v>
      </c>
      <c r="J536" s="1">
        <v>0.66</v>
      </c>
      <c r="K5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36" s="1" t="str">
        <f>IF(Table2[[#This Row],[discount_percentage]]&gt;=50%,"yes","no")</f>
        <v>yes</v>
      </c>
      <c r="M536">
        <v>4.3</v>
      </c>
      <c r="N536" s="4">
        <v>6255</v>
      </c>
      <c r="O536" s="4">
        <f>Table2[[#This Row],[rating]]+(Table2[[#This Row],[rating_count]]/1000)</f>
        <v>10.555</v>
      </c>
      <c r="P536" t="s">
        <v>13216</v>
      </c>
      <c r="Q536" t="s">
        <v>1446</v>
      </c>
      <c r="R536" t="s">
        <v>1447</v>
      </c>
      <c r="S536" t="s">
        <v>1448</v>
      </c>
      <c r="T536" t="s">
        <v>1449</v>
      </c>
      <c r="U536" t="s">
        <v>13030</v>
      </c>
      <c r="V536" t="s">
        <v>1450</v>
      </c>
      <c r="W536" t="s">
        <v>1451</v>
      </c>
    </row>
    <row r="537" spans="1:23" hidden="1">
      <c r="A537" t="s">
        <v>2143</v>
      </c>
      <c r="B537" t="s">
        <v>2144</v>
      </c>
      <c r="C537" t="s">
        <v>15666</v>
      </c>
      <c r="D537" t="str">
        <f>CONCATENATE(Table2[[#This Row],[Product Name Summarized]]&amp; "…")</f>
        <v>Wayona Usb Type…</v>
      </c>
      <c r="E537" t="s">
        <v>15582</v>
      </c>
      <c r="F537">
        <v>339</v>
      </c>
      <c r="G537" t="str">
        <f>IF(Table2[[#This Row],[discounted_price]]&lt;200,"&lt;₹200",IF(Table2[[#This Row],[discounted_price]]&lt;=500, "₹200-₹500","&gt;₹500"))</f>
        <v>₹200-₹500</v>
      </c>
      <c r="H537">
        <v>999</v>
      </c>
      <c r="I537" s="2">
        <f>Table2[[#This Row],[discounted_price]]*Table2[[#This Row],[actual_price]]</f>
        <v>338661</v>
      </c>
      <c r="J537" s="1">
        <v>0.66</v>
      </c>
      <c r="K5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37" s="1" t="str">
        <f>IF(Table2[[#This Row],[discount_percentage]]&gt;=50%,"yes","no")</f>
        <v>yes</v>
      </c>
      <c r="M537">
        <v>4.3</v>
      </c>
      <c r="N537" s="4">
        <v>6255</v>
      </c>
      <c r="O537" s="4">
        <f>Table2[[#This Row],[rating]]+(Table2[[#This Row],[rating_count]]/1000)</f>
        <v>10.555</v>
      </c>
      <c r="P537" t="s">
        <v>13216</v>
      </c>
      <c r="Q537" t="s">
        <v>1446</v>
      </c>
      <c r="R537" t="s">
        <v>1447</v>
      </c>
      <c r="S537" t="s">
        <v>1448</v>
      </c>
      <c r="T537" t="s">
        <v>1449</v>
      </c>
      <c r="U537" t="s">
        <v>13030</v>
      </c>
      <c r="V537" t="s">
        <v>2145</v>
      </c>
      <c r="W537" t="s">
        <v>2146</v>
      </c>
    </row>
    <row r="538" spans="1:23" hidden="1">
      <c r="A538" t="s">
        <v>1476</v>
      </c>
      <c r="B538" t="s">
        <v>14478</v>
      </c>
      <c r="C538" t="s">
        <v>15726</v>
      </c>
      <c r="D538" t="str">
        <f>CONCATENATE(Table2[[#This Row],[Product Name Summarized]]&amp; "…")</f>
        <v>Lohaya Television Remote…</v>
      </c>
      <c r="E538" t="s">
        <v>15583</v>
      </c>
      <c r="F538">
        <v>299</v>
      </c>
      <c r="G538" t="str">
        <f>IF(Table2[[#This Row],[discounted_price]]&lt;200,"&lt;₹200",IF(Table2[[#This Row],[discounted_price]]&lt;=500, "₹200-₹500","&gt;₹500"))</f>
        <v>₹200-₹500</v>
      </c>
      <c r="H538" s="2">
        <v>1199</v>
      </c>
      <c r="I538" s="2">
        <f>Table2[[#This Row],[discounted_price]]*Table2[[#This Row],[actual_price]]</f>
        <v>358501</v>
      </c>
      <c r="J538" s="1">
        <v>0.75</v>
      </c>
      <c r="K5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538" s="1" t="str">
        <f>IF(Table2[[#This Row],[discount_percentage]]&gt;=50%,"yes","no")</f>
        <v>yes</v>
      </c>
      <c r="M538">
        <v>3.9</v>
      </c>
      <c r="N538" s="4">
        <v>1193</v>
      </c>
      <c r="O538" s="4">
        <f>Table2[[#This Row],[rating]]+(Table2[[#This Row],[rating_count]]/1000)</f>
        <v>5.093</v>
      </c>
      <c r="P538" t="s">
        <v>13219</v>
      </c>
      <c r="Q538" t="s">
        <v>1479</v>
      </c>
      <c r="R538" t="s">
        <v>1480</v>
      </c>
      <c r="S538" t="s">
        <v>1481</v>
      </c>
      <c r="T538" t="s">
        <v>1482</v>
      </c>
      <c r="U538" t="s">
        <v>1483</v>
      </c>
      <c r="V538" t="s">
        <v>1484</v>
      </c>
      <c r="W538" t="s">
        <v>1485</v>
      </c>
    </row>
    <row r="539" spans="1:23">
      <c r="A539" t="s">
        <v>12623</v>
      </c>
      <c r="B539" t="s">
        <v>15545</v>
      </c>
      <c r="C539" t="s">
        <v>16680</v>
      </c>
      <c r="D539" t="str">
        <f>CONCATENATE(Table2[[#This Row],[Product Name Summarized]]&amp; "…")</f>
        <v>Lacopine Mini Pocket…</v>
      </c>
      <c r="E539" t="s">
        <v>15586</v>
      </c>
      <c r="F539">
        <v>369</v>
      </c>
      <c r="G539" t="str">
        <f>IF(Table2[[#This Row],[discounted_price]]&lt;200,"&lt;₹200",IF(Table2[[#This Row],[discounted_price]]&lt;=500, "₹200-₹500","&gt;₹500"))</f>
        <v>₹200-₹500</v>
      </c>
      <c r="H539">
        <v>599</v>
      </c>
      <c r="I539" s="2">
        <f>Table2[[#This Row],[discounted_price]]*Table2[[#This Row],[actual_price]]</f>
        <v>221031</v>
      </c>
      <c r="J539" s="1">
        <v>0.38</v>
      </c>
      <c r="K5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39" s="1" t="str">
        <f>IF(Table2[[#This Row],[discount_percentage]]&gt;=50%,"yes","no")</f>
        <v>no</v>
      </c>
      <c r="M539">
        <v>3.9</v>
      </c>
      <c r="N539" s="4">
        <v>82</v>
      </c>
      <c r="O539" s="4">
        <f>Table2[[#This Row],[rating]]+(Table2[[#This Row],[rating_count]]/1000)</f>
        <v>3.9819999999999998</v>
      </c>
      <c r="P539" t="s">
        <v>14288</v>
      </c>
      <c r="Q539" t="s">
        <v>12626</v>
      </c>
      <c r="R539" t="s">
        <v>12627</v>
      </c>
      <c r="S539" t="s">
        <v>12628</v>
      </c>
      <c r="T539" t="s">
        <v>12629</v>
      </c>
      <c r="U539" t="s">
        <v>12630</v>
      </c>
      <c r="V539" t="s">
        <v>12631</v>
      </c>
      <c r="W539" t="s">
        <v>12632</v>
      </c>
    </row>
    <row r="540" spans="1:23" hidden="1">
      <c r="A540" t="s">
        <v>11002</v>
      </c>
      <c r="B540" t="s">
        <v>15396</v>
      </c>
      <c r="C540" t="s">
        <v>16526</v>
      </c>
      <c r="D540" t="str">
        <f>CONCATENATE(Table2[[#This Row],[Product Name Summarized]]&amp; "…")</f>
        <v>Crompton Instaglide 1000-Watts…</v>
      </c>
      <c r="E540" t="s">
        <v>15586</v>
      </c>
      <c r="F540">
        <v>850</v>
      </c>
      <c r="G540" t="str">
        <f>IF(Table2[[#This Row],[discounted_price]]&lt;200,"&lt;₹200",IF(Table2[[#This Row],[discounted_price]]&lt;=500, "₹200-₹500","&gt;₹500"))</f>
        <v>&gt;₹500</v>
      </c>
      <c r="H540" s="2">
        <v>1000</v>
      </c>
      <c r="I540" s="2">
        <f>Table2[[#This Row],[discounted_price]]*Table2[[#This Row],[actual_price]]</f>
        <v>850000</v>
      </c>
      <c r="J540" s="1">
        <v>0.15</v>
      </c>
      <c r="K5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40" s="1" t="str">
        <f>IF(Table2[[#This Row],[discount_percentage]]&gt;=50%,"yes","no")</f>
        <v>no</v>
      </c>
      <c r="M540">
        <v>4.0999999999999996</v>
      </c>
      <c r="N540" s="4">
        <v>7619</v>
      </c>
      <c r="O540" s="4">
        <f>Table2[[#This Row],[rating]]+(Table2[[#This Row],[rating_count]]/1000)</f>
        <v>11.718999999999999</v>
      </c>
      <c r="P540" t="s">
        <v>14135</v>
      </c>
      <c r="Q540" t="s">
        <v>11005</v>
      </c>
      <c r="R540" t="s">
        <v>11006</v>
      </c>
      <c r="S540" t="s">
        <v>11007</v>
      </c>
      <c r="T540" t="s">
        <v>11008</v>
      </c>
      <c r="U540" t="s">
        <v>11009</v>
      </c>
      <c r="V540" t="s">
        <v>11010</v>
      </c>
      <c r="W540" t="s">
        <v>11011</v>
      </c>
    </row>
    <row r="541" spans="1:23" hidden="1">
      <c r="A541" t="s">
        <v>10325</v>
      </c>
      <c r="B541" t="s">
        <v>15337</v>
      </c>
      <c r="C541" t="s">
        <v>16464</v>
      </c>
      <c r="D541" t="str">
        <f>CONCATENATE(Table2[[#This Row],[Product Name Summarized]]&amp; "…")</f>
        <v>Vedini Transparent Empty…</v>
      </c>
      <c r="E541" t="s">
        <v>15586</v>
      </c>
      <c r="F541">
        <v>189</v>
      </c>
      <c r="G541" t="str">
        <f>IF(Table2[[#This Row],[discounted_price]]&lt;200,"&lt;₹200",IF(Table2[[#This Row],[discounted_price]]&lt;=500, "₹200-₹500","&gt;₹500"))</f>
        <v>&lt;₹200</v>
      </c>
      <c r="H541">
        <v>299</v>
      </c>
      <c r="I541" s="2">
        <f>Table2[[#This Row],[discounted_price]]*Table2[[#This Row],[actual_price]]</f>
        <v>56511</v>
      </c>
      <c r="J541" s="1">
        <v>0.37</v>
      </c>
      <c r="K5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41" s="1" t="str">
        <f>IF(Table2[[#This Row],[discount_percentage]]&gt;=50%,"yes","no")</f>
        <v>no</v>
      </c>
      <c r="M541">
        <v>4.2</v>
      </c>
      <c r="N541" s="4">
        <v>2737</v>
      </c>
      <c r="O541" s="4">
        <f>Table2[[#This Row],[rating]]+(Table2[[#This Row],[rating_count]]/1000)</f>
        <v>6.9370000000000003</v>
      </c>
      <c r="P541" t="s">
        <v>14070</v>
      </c>
      <c r="Q541" t="s">
        <v>10329</v>
      </c>
      <c r="R541" t="s">
        <v>10330</v>
      </c>
      <c r="S541" t="s">
        <v>10331</v>
      </c>
      <c r="T541" t="s">
        <v>10332</v>
      </c>
      <c r="U541" t="s">
        <v>10333</v>
      </c>
      <c r="V541" t="s">
        <v>10334</v>
      </c>
      <c r="W541" t="s">
        <v>10335</v>
      </c>
    </row>
    <row r="542" spans="1:23" hidden="1">
      <c r="A542" t="s">
        <v>6604</v>
      </c>
      <c r="B542" t="s">
        <v>15003</v>
      </c>
      <c r="C542" t="s">
        <v>16136</v>
      </c>
      <c r="D542" t="str">
        <f>CONCATENATE(Table2[[#This Row],[Product Name Summarized]]&amp; "…")</f>
        <v>Zinq Five Fan…</v>
      </c>
      <c r="E542" t="s">
        <v>15582</v>
      </c>
      <c r="F542">
        <v>999</v>
      </c>
      <c r="G542" t="str">
        <f>IF(Table2[[#This Row],[discounted_price]]&lt;200,"&lt;₹200",IF(Table2[[#This Row],[discounted_price]]&lt;=500, "₹200-₹500","&gt;₹500"))</f>
        <v>&gt;₹500</v>
      </c>
      <c r="H542" s="2">
        <v>1999</v>
      </c>
      <c r="I542" s="2">
        <f>Table2[[#This Row],[discounted_price]]*Table2[[#This Row],[actual_price]]</f>
        <v>1997001</v>
      </c>
      <c r="J542" s="1">
        <v>0.5</v>
      </c>
      <c r="K5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42" s="1" t="str">
        <f>IF(Table2[[#This Row],[discount_percentage]]&gt;=50%,"yes","no")</f>
        <v>yes</v>
      </c>
      <c r="M542">
        <v>4.2</v>
      </c>
      <c r="N542" s="4">
        <v>27441</v>
      </c>
      <c r="O542" s="4">
        <f>Table2[[#This Row],[rating]]+(Table2[[#This Row],[rating_count]]/1000)</f>
        <v>31.640999999999998</v>
      </c>
      <c r="P542" t="s">
        <v>13715</v>
      </c>
      <c r="Q542" t="s">
        <v>6608</v>
      </c>
      <c r="R542" t="s">
        <v>6609</v>
      </c>
      <c r="S542" t="s">
        <v>6610</v>
      </c>
      <c r="T542" t="s">
        <v>6611</v>
      </c>
      <c r="U542" t="s">
        <v>6612</v>
      </c>
      <c r="V542" t="s">
        <v>6613</v>
      </c>
      <c r="W542" t="s">
        <v>6614</v>
      </c>
    </row>
    <row r="543" spans="1:23" hidden="1">
      <c r="A543" t="s">
        <v>9201</v>
      </c>
      <c r="B543" t="s">
        <v>15235</v>
      </c>
      <c r="C543" t="s">
        <v>16361</v>
      </c>
      <c r="D543" t="str">
        <f>CONCATENATE(Table2[[#This Row],[Product Name Summarized]]&amp; "…")</f>
        <v>Kent 16055 Amaze…</v>
      </c>
      <c r="E543" t="s">
        <v>15586</v>
      </c>
      <c r="F543" s="2">
        <v>1199</v>
      </c>
      <c r="G543" s="2" t="str">
        <f>IF(Table2[[#This Row],[discounted_price]]&lt;200,"&lt;₹200",IF(Table2[[#This Row],[discounted_price]]&lt;=500, "₹200-₹500","&gt;₹500"))</f>
        <v>&gt;₹500</v>
      </c>
      <c r="H543" s="2">
        <v>1900</v>
      </c>
      <c r="I543" s="2">
        <f>Table2[[#This Row],[discounted_price]]*Table2[[#This Row],[actual_price]]</f>
        <v>2278100</v>
      </c>
      <c r="J543" s="1">
        <v>0.37</v>
      </c>
      <c r="K5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43" s="1" t="str">
        <f>IF(Table2[[#This Row],[discount_percentage]]&gt;=50%,"yes","no")</f>
        <v>no</v>
      </c>
      <c r="M543">
        <v>4</v>
      </c>
      <c r="N543" s="4">
        <v>1765</v>
      </c>
      <c r="O543" s="4">
        <f>Table2[[#This Row],[rating]]+(Table2[[#This Row],[rating_count]]/1000)</f>
        <v>5.7649999999999997</v>
      </c>
      <c r="P543" t="s">
        <v>13961</v>
      </c>
      <c r="Q543" t="s">
        <v>9204</v>
      </c>
      <c r="R543" t="s">
        <v>9205</v>
      </c>
      <c r="S543" t="s">
        <v>9206</v>
      </c>
      <c r="T543" t="s">
        <v>9207</v>
      </c>
      <c r="U543" t="s">
        <v>9208</v>
      </c>
      <c r="V543" t="s">
        <v>9209</v>
      </c>
      <c r="W543" t="s">
        <v>9210</v>
      </c>
    </row>
    <row r="544" spans="1:23" hidden="1">
      <c r="A544" t="s">
        <v>178</v>
      </c>
      <c r="B544" t="s">
        <v>14343</v>
      </c>
      <c r="C544" t="s">
        <v>15598</v>
      </c>
      <c r="D544" t="str">
        <f>CONCATENATE(Table2[[#This Row],[Product Name Summarized]]&amp; "…")</f>
        <v>Ambrane Unbreakable 60W…</v>
      </c>
      <c r="E544" t="s">
        <v>15582</v>
      </c>
      <c r="F544">
        <v>249</v>
      </c>
      <c r="G544" t="str">
        <f>IF(Table2[[#This Row],[discounted_price]]&lt;200,"&lt;₹200",IF(Table2[[#This Row],[discounted_price]]&lt;=500, "₹200-₹500","&gt;₹500"))</f>
        <v>₹200-₹500</v>
      </c>
      <c r="H544">
        <v>399</v>
      </c>
      <c r="I544" s="2">
        <f>Table2[[#This Row],[discounted_price]]*Table2[[#This Row],[actual_price]]</f>
        <v>99351</v>
      </c>
      <c r="J544" s="1">
        <v>0.38</v>
      </c>
      <c r="K5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44" s="1" t="str">
        <f>IF(Table2[[#This Row],[discount_percentage]]&gt;=50%,"yes","no")</f>
        <v>no</v>
      </c>
      <c r="M544">
        <v>4</v>
      </c>
      <c r="N544" s="4">
        <v>43994</v>
      </c>
      <c r="O544" s="4">
        <f>Table2[[#This Row],[rating]]+(Table2[[#This Row],[rating_count]]/1000)</f>
        <v>47.994</v>
      </c>
      <c r="P544" t="s">
        <v>13090</v>
      </c>
      <c r="Q544" t="s">
        <v>30</v>
      </c>
      <c r="R544" t="s">
        <v>31</v>
      </c>
      <c r="S544" t="s">
        <v>32</v>
      </c>
      <c r="T544" t="s">
        <v>33</v>
      </c>
      <c r="U544" t="s">
        <v>34</v>
      </c>
      <c r="V544" t="s">
        <v>181</v>
      </c>
      <c r="W544" t="s">
        <v>182</v>
      </c>
    </row>
    <row r="545" spans="1:23" hidden="1">
      <c r="A545" t="s">
        <v>178</v>
      </c>
      <c r="B545" t="s">
        <v>14343</v>
      </c>
      <c r="C545" t="s">
        <v>15598</v>
      </c>
      <c r="D545" t="str">
        <f>CONCATENATE(Table2[[#This Row],[Product Name Summarized]]&amp; "…")</f>
        <v>Ambrane Unbreakable 60W…</v>
      </c>
      <c r="E545" t="s">
        <v>15582</v>
      </c>
      <c r="F545">
        <v>249</v>
      </c>
      <c r="G545" t="str">
        <f>IF(Table2[[#This Row],[discounted_price]]&lt;200,"&lt;₹200",IF(Table2[[#This Row],[discounted_price]]&lt;=500, "₹200-₹500","&gt;₹500"))</f>
        <v>₹200-₹500</v>
      </c>
      <c r="H545">
        <v>399</v>
      </c>
      <c r="I545" s="2">
        <f>Table2[[#This Row],[discounted_price]]*Table2[[#This Row],[actual_price]]</f>
        <v>99351</v>
      </c>
      <c r="J545" s="1">
        <v>0.38</v>
      </c>
      <c r="K5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45" s="1" t="str">
        <f>IF(Table2[[#This Row],[discount_percentage]]&gt;=50%,"yes","no")</f>
        <v>no</v>
      </c>
      <c r="M545">
        <v>4</v>
      </c>
      <c r="N545" s="4">
        <v>43994</v>
      </c>
      <c r="O545" s="4">
        <f>Table2[[#This Row],[rating]]+(Table2[[#This Row],[rating_count]]/1000)</f>
        <v>47.994</v>
      </c>
      <c r="P545" t="s">
        <v>13090</v>
      </c>
      <c r="Q545" t="s">
        <v>30</v>
      </c>
      <c r="R545" t="s">
        <v>31</v>
      </c>
      <c r="S545" t="s">
        <v>32</v>
      </c>
      <c r="T545" t="s">
        <v>33</v>
      </c>
      <c r="U545" t="s">
        <v>34</v>
      </c>
      <c r="V545" t="s">
        <v>3936</v>
      </c>
      <c r="W545" t="s">
        <v>3937</v>
      </c>
    </row>
    <row r="546" spans="1:23" hidden="1">
      <c r="A546" t="s">
        <v>107</v>
      </c>
      <c r="B546" t="s">
        <v>14335</v>
      </c>
      <c r="C546" t="s">
        <v>15598</v>
      </c>
      <c r="D546" t="str">
        <f>CONCATENATE(Table2[[#This Row],[Product Name Summarized]]&amp; "…")</f>
        <v>Ambrane Unbreakable 60W…</v>
      </c>
      <c r="E546" t="s">
        <v>15582</v>
      </c>
      <c r="F546">
        <v>199</v>
      </c>
      <c r="G546" t="str">
        <f>IF(Table2[[#This Row],[discounted_price]]&lt;200,"&lt;₹200",IF(Table2[[#This Row],[discounted_price]]&lt;=500, "₹200-₹500","&gt;₹500"))</f>
        <v>&lt;₹200</v>
      </c>
      <c r="H546">
        <v>299</v>
      </c>
      <c r="I546" s="2">
        <f>Table2[[#This Row],[discounted_price]]*Table2[[#This Row],[actual_price]]</f>
        <v>59501</v>
      </c>
      <c r="J546" s="1">
        <v>0.33</v>
      </c>
      <c r="K5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46" s="1" t="str">
        <f>IF(Table2[[#This Row],[discount_percentage]]&gt;=50%,"yes","no")</f>
        <v>no</v>
      </c>
      <c r="M546">
        <v>4</v>
      </c>
      <c r="N546" s="4">
        <v>43994</v>
      </c>
      <c r="O546" s="4">
        <f>Table2[[#This Row],[rating]]+(Table2[[#This Row],[rating_count]]/1000)</f>
        <v>47.994</v>
      </c>
      <c r="P546" t="s">
        <v>13084</v>
      </c>
      <c r="Q546" t="s">
        <v>30</v>
      </c>
      <c r="R546" t="s">
        <v>31</v>
      </c>
      <c r="S546" t="s">
        <v>32</v>
      </c>
      <c r="T546" t="s">
        <v>33</v>
      </c>
      <c r="U546" t="s">
        <v>34</v>
      </c>
      <c r="V546" t="s">
        <v>110</v>
      </c>
      <c r="W546" t="s">
        <v>111</v>
      </c>
    </row>
    <row r="547" spans="1:23" hidden="1">
      <c r="A547" t="s">
        <v>107</v>
      </c>
      <c r="B547" t="s">
        <v>14335</v>
      </c>
      <c r="C547" t="s">
        <v>15598</v>
      </c>
      <c r="D547" t="str">
        <f>CONCATENATE(Table2[[#This Row],[Product Name Summarized]]&amp; "…")</f>
        <v>Ambrane Unbreakable 60W…</v>
      </c>
      <c r="E547" t="s">
        <v>15582</v>
      </c>
      <c r="F547">
        <v>199</v>
      </c>
      <c r="G547" t="str">
        <f>IF(Table2[[#This Row],[discounted_price]]&lt;200,"&lt;₹200",IF(Table2[[#This Row],[discounted_price]]&lt;=500, "₹200-₹500","&gt;₹500"))</f>
        <v>&lt;₹200</v>
      </c>
      <c r="H547">
        <v>299</v>
      </c>
      <c r="I547" s="2">
        <f>Table2[[#This Row],[discounted_price]]*Table2[[#This Row],[actual_price]]</f>
        <v>59501</v>
      </c>
      <c r="J547" s="1">
        <v>0.33</v>
      </c>
      <c r="K5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47" s="1" t="str">
        <f>IF(Table2[[#This Row],[discount_percentage]]&gt;=50%,"yes","no")</f>
        <v>no</v>
      </c>
      <c r="M547">
        <v>4</v>
      </c>
      <c r="N547" s="4">
        <v>43994</v>
      </c>
      <c r="O547" s="4">
        <f>Table2[[#This Row],[rating]]+(Table2[[#This Row],[rating_count]]/1000)</f>
        <v>47.994</v>
      </c>
      <c r="P547" t="s">
        <v>13084</v>
      </c>
      <c r="Q547" t="s">
        <v>30</v>
      </c>
      <c r="R547" t="s">
        <v>31</v>
      </c>
      <c r="S547" t="s">
        <v>32</v>
      </c>
      <c r="T547" t="s">
        <v>33</v>
      </c>
      <c r="U547" t="s">
        <v>34</v>
      </c>
      <c r="V547" t="s">
        <v>3622</v>
      </c>
      <c r="W547" t="s">
        <v>3623</v>
      </c>
    </row>
    <row r="548" spans="1:23" hidden="1">
      <c r="A548" t="s">
        <v>1212</v>
      </c>
      <c r="B548" t="s">
        <v>14447</v>
      </c>
      <c r="C548" t="s">
        <v>15642</v>
      </c>
      <c r="D548" t="str">
        <f>CONCATENATE(Table2[[#This Row],[Product Name Summarized]]&amp; "…")</f>
        <v>Amazonbasics New Release…</v>
      </c>
      <c r="E548" t="s">
        <v>15582</v>
      </c>
      <c r="F548">
        <v>689</v>
      </c>
      <c r="G548" t="str">
        <f>IF(Table2[[#This Row],[discounted_price]]&lt;200,"&lt;₹200",IF(Table2[[#This Row],[discounted_price]]&lt;=500, "₹200-₹500","&gt;₹500"))</f>
        <v>&gt;₹500</v>
      </c>
      <c r="H548" s="2">
        <v>1500</v>
      </c>
      <c r="I548" s="2">
        <f>Table2[[#This Row],[discounted_price]]*Table2[[#This Row],[actual_price]]</f>
        <v>1033500</v>
      </c>
      <c r="J548" s="1">
        <v>0.54</v>
      </c>
      <c r="K5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48" s="1" t="str">
        <f>IF(Table2[[#This Row],[discount_percentage]]&gt;=50%,"yes","no")</f>
        <v>yes</v>
      </c>
      <c r="M548">
        <v>4.2</v>
      </c>
      <c r="N548" s="4">
        <v>42301</v>
      </c>
      <c r="O548" s="4">
        <f>Table2[[#This Row],[rating]]+(Table2[[#This Row],[rating_count]]/1000)</f>
        <v>46.501000000000005</v>
      </c>
      <c r="P548" t="s">
        <v>1214</v>
      </c>
      <c r="Q548" t="s">
        <v>1215</v>
      </c>
      <c r="R548" t="s">
        <v>1216</v>
      </c>
      <c r="S548" t="s">
        <v>1217</v>
      </c>
      <c r="T548" t="s">
        <v>1218</v>
      </c>
      <c r="U548" t="s">
        <v>1219</v>
      </c>
      <c r="V548" t="s">
        <v>1220</v>
      </c>
      <c r="W548" t="s">
        <v>1221</v>
      </c>
    </row>
    <row r="549" spans="1:23" hidden="1">
      <c r="A549" t="s">
        <v>927</v>
      </c>
      <c r="B549" t="s">
        <v>14417</v>
      </c>
      <c r="C549" t="s">
        <v>15679</v>
      </c>
      <c r="D549" t="str">
        <f>CONCATENATE(Table2[[#This Row],[Product Name Summarized]]&amp; "…")</f>
        <v>Amazon Basics New…</v>
      </c>
      <c r="E549" t="s">
        <v>15582</v>
      </c>
      <c r="F549">
        <v>849</v>
      </c>
      <c r="G549" t="str">
        <f>IF(Table2[[#This Row],[discounted_price]]&lt;200,"&lt;₹200",IF(Table2[[#This Row],[discounted_price]]&lt;=500, "₹200-₹500","&gt;₹500"))</f>
        <v>&gt;₹500</v>
      </c>
      <c r="H549" s="2">
        <v>1809</v>
      </c>
      <c r="I549" s="2">
        <f>Table2[[#This Row],[discounted_price]]*Table2[[#This Row],[actual_price]]</f>
        <v>1535841</v>
      </c>
      <c r="J549" s="1">
        <v>0.53</v>
      </c>
      <c r="K5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49" s="1" t="str">
        <f>IF(Table2[[#This Row],[discount_percentage]]&gt;=50%,"yes","no")</f>
        <v>yes</v>
      </c>
      <c r="M549">
        <v>4.3</v>
      </c>
      <c r="N549" s="4">
        <v>6547</v>
      </c>
      <c r="O549" s="4">
        <f>Table2[[#This Row],[rating]]+(Table2[[#This Row],[rating_count]]/1000)</f>
        <v>10.847</v>
      </c>
      <c r="P549" t="s">
        <v>1214</v>
      </c>
      <c r="Q549" t="s">
        <v>929</v>
      </c>
      <c r="R549" t="s">
        <v>930</v>
      </c>
      <c r="S549" t="s">
        <v>931</v>
      </c>
      <c r="T549" t="s">
        <v>932</v>
      </c>
      <c r="U549" t="s">
        <v>933</v>
      </c>
      <c r="V549" t="s">
        <v>504</v>
      </c>
      <c r="W549" t="s">
        <v>934</v>
      </c>
    </row>
    <row r="550" spans="1:23" hidden="1">
      <c r="A550" t="s">
        <v>1312</v>
      </c>
      <c r="B550" t="s">
        <v>14459</v>
      </c>
      <c r="C550" t="s">
        <v>15642</v>
      </c>
      <c r="D550" t="str">
        <f>CONCATENATE(Table2[[#This Row],[Product Name Summarized]]&amp; "…")</f>
        <v>Amazonbasics New Release…</v>
      </c>
      <c r="E550" t="s">
        <v>15582</v>
      </c>
      <c r="F550">
        <v>999</v>
      </c>
      <c r="G550" t="str">
        <f>IF(Table2[[#This Row],[discounted_price]]&lt;200,"&lt;₹200",IF(Table2[[#This Row],[discounted_price]]&lt;=500, "₹200-₹500","&gt;₹500"))</f>
        <v>&gt;₹500</v>
      </c>
      <c r="H550" s="2">
        <v>2100</v>
      </c>
      <c r="I550" s="2">
        <f>Table2[[#This Row],[discounted_price]]*Table2[[#This Row],[actual_price]]</f>
        <v>2097900</v>
      </c>
      <c r="J550" s="1">
        <v>0.52</v>
      </c>
      <c r="K5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50" s="1" t="str">
        <f>IF(Table2[[#This Row],[discount_percentage]]&gt;=50%,"yes","no")</f>
        <v>yes</v>
      </c>
      <c r="M550">
        <v>4.5</v>
      </c>
      <c r="N550" s="4">
        <v>5492</v>
      </c>
      <c r="O550" s="4">
        <f>Table2[[#This Row],[rating]]+(Table2[[#This Row],[rating_count]]/1000)</f>
        <v>9.9920000000000009</v>
      </c>
      <c r="P550" t="s">
        <v>1214</v>
      </c>
      <c r="Q550" t="s">
        <v>1314</v>
      </c>
      <c r="R550" t="s">
        <v>1315</v>
      </c>
      <c r="S550" t="s">
        <v>1316</v>
      </c>
      <c r="T550" t="s">
        <v>1317</v>
      </c>
      <c r="U550" t="s">
        <v>1318</v>
      </c>
      <c r="V550" t="s">
        <v>1319</v>
      </c>
      <c r="W550" t="s">
        <v>1320</v>
      </c>
    </row>
    <row r="551" spans="1:23" hidden="1">
      <c r="A551" t="s">
        <v>496</v>
      </c>
      <c r="B551" t="s">
        <v>14374</v>
      </c>
      <c r="C551" t="s">
        <v>15642</v>
      </c>
      <c r="D551" t="str">
        <f>CONCATENATE(Table2[[#This Row],[Product Name Summarized]]&amp; "…")</f>
        <v>Amazonbasics New Release…</v>
      </c>
      <c r="E551" t="s">
        <v>15582</v>
      </c>
      <c r="F551">
        <v>799</v>
      </c>
      <c r="G551" t="str">
        <f>IF(Table2[[#This Row],[discounted_price]]&lt;200,"&lt;₹200",IF(Table2[[#This Row],[discounted_price]]&lt;=500, "₹200-₹500","&gt;₹500"))</f>
        <v>&gt;₹500</v>
      </c>
      <c r="H551" s="2">
        <v>2100</v>
      </c>
      <c r="I551" s="2">
        <f>Table2[[#This Row],[discounted_price]]*Table2[[#This Row],[actual_price]]</f>
        <v>1677900</v>
      </c>
      <c r="J551" s="1">
        <v>0.62</v>
      </c>
      <c r="K5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51" s="1" t="str">
        <f>IF(Table2[[#This Row],[discount_percentage]]&gt;=50%,"yes","no")</f>
        <v>yes</v>
      </c>
      <c r="M551">
        <v>4.3</v>
      </c>
      <c r="N551" s="4">
        <v>8188</v>
      </c>
      <c r="O551" s="4">
        <f>Table2[[#This Row],[rating]]+(Table2[[#This Row],[rating_count]]/1000)</f>
        <v>12.488</v>
      </c>
      <c r="P551" t="s">
        <v>1214</v>
      </c>
      <c r="Q551" t="s">
        <v>499</v>
      </c>
      <c r="R551" t="s">
        <v>500</v>
      </c>
      <c r="S551" t="s">
        <v>501</v>
      </c>
      <c r="T551" t="s">
        <v>502</v>
      </c>
      <c r="U551" t="s">
        <v>503</v>
      </c>
      <c r="V551" t="s">
        <v>504</v>
      </c>
      <c r="W551" t="s">
        <v>505</v>
      </c>
    </row>
    <row r="552" spans="1:23" hidden="1">
      <c r="A552" t="s">
        <v>496</v>
      </c>
      <c r="B552" t="s">
        <v>14374</v>
      </c>
      <c r="C552" t="s">
        <v>15642</v>
      </c>
      <c r="D552" t="str">
        <f>CONCATENATE(Table2[[#This Row],[Product Name Summarized]]&amp; "…")</f>
        <v>Amazonbasics New Release…</v>
      </c>
      <c r="E552" t="s">
        <v>15582</v>
      </c>
      <c r="F552">
        <v>799</v>
      </c>
      <c r="G552" t="str">
        <f>IF(Table2[[#This Row],[discounted_price]]&lt;200,"&lt;₹200",IF(Table2[[#This Row],[discounted_price]]&lt;=500, "₹200-₹500","&gt;₹500"))</f>
        <v>&gt;₹500</v>
      </c>
      <c r="H552" s="2">
        <v>2100</v>
      </c>
      <c r="I552" s="2">
        <f>Table2[[#This Row],[discounted_price]]*Table2[[#This Row],[actual_price]]</f>
        <v>1677900</v>
      </c>
      <c r="J552" s="1">
        <v>0.62</v>
      </c>
      <c r="K5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52" s="1" t="str">
        <f>IF(Table2[[#This Row],[discount_percentage]]&gt;=50%,"yes","no")</f>
        <v>yes</v>
      </c>
      <c r="M552">
        <v>4.3</v>
      </c>
      <c r="N552" s="4">
        <v>8188</v>
      </c>
      <c r="O552" s="4">
        <f>Table2[[#This Row],[rating]]+(Table2[[#This Row],[rating_count]]/1000)</f>
        <v>12.488</v>
      </c>
      <c r="P552" t="s">
        <v>1214</v>
      </c>
      <c r="Q552" t="s">
        <v>499</v>
      </c>
      <c r="R552" t="s">
        <v>500</v>
      </c>
      <c r="S552" t="s">
        <v>501</v>
      </c>
      <c r="T552" t="s">
        <v>502</v>
      </c>
      <c r="U552" t="s">
        <v>503</v>
      </c>
      <c r="V552" t="s">
        <v>4459</v>
      </c>
      <c r="W552" t="s">
        <v>4460</v>
      </c>
    </row>
    <row r="553" spans="1:23" hidden="1">
      <c r="A553" t="s">
        <v>496</v>
      </c>
      <c r="B553" t="s">
        <v>14374</v>
      </c>
      <c r="C553" t="s">
        <v>15642</v>
      </c>
      <c r="D553" t="str">
        <f>CONCATENATE(Table2[[#This Row],[Product Name Summarized]]&amp; "…")</f>
        <v>Amazonbasics New Release…</v>
      </c>
      <c r="E553" t="s">
        <v>15582</v>
      </c>
      <c r="F553">
        <v>799</v>
      </c>
      <c r="G553" t="str">
        <f>IF(Table2[[#This Row],[discounted_price]]&lt;200,"&lt;₹200",IF(Table2[[#This Row],[discounted_price]]&lt;=500, "₹200-₹500","&gt;₹500"))</f>
        <v>&gt;₹500</v>
      </c>
      <c r="H553" s="2">
        <v>2100</v>
      </c>
      <c r="I553" s="2">
        <f>Table2[[#This Row],[discounted_price]]*Table2[[#This Row],[actual_price]]</f>
        <v>1677900</v>
      </c>
      <c r="J553" s="1">
        <v>0.62</v>
      </c>
      <c r="K5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53" s="1" t="str">
        <f>IF(Table2[[#This Row],[discount_percentage]]&gt;=50%,"yes","no")</f>
        <v>yes</v>
      </c>
      <c r="M553">
        <v>4.3</v>
      </c>
      <c r="N553" s="4">
        <v>8188</v>
      </c>
      <c r="O553" s="4">
        <f>Table2[[#This Row],[rating]]+(Table2[[#This Row],[rating_count]]/1000)</f>
        <v>12.488</v>
      </c>
      <c r="P553" t="s">
        <v>1214</v>
      </c>
      <c r="Q553" t="s">
        <v>499</v>
      </c>
      <c r="R553" t="s">
        <v>500</v>
      </c>
      <c r="S553" t="s">
        <v>501</v>
      </c>
      <c r="T553" t="s">
        <v>502</v>
      </c>
      <c r="U553" t="s">
        <v>503</v>
      </c>
      <c r="V553" t="s">
        <v>7501</v>
      </c>
      <c r="W553" t="s">
        <v>7502</v>
      </c>
    </row>
    <row r="554" spans="1:23" hidden="1">
      <c r="A554" t="s">
        <v>11816</v>
      </c>
      <c r="B554" t="s">
        <v>15469</v>
      </c>
      <c r="C554" t="s">
        <v>16601</v>
      </c>
      <c r="D554" t="str">
        <f>CONCATENATE(Table2[[#This Row],[Product Name Summarized]]&amp; "…")</f>
        <v>Prestige Pwg 07…</v>
      </c>
      <c r="E554" t="s">
        <v>15586</v>
      </c>
      <c r="F554" s="2">
        <v>3710</v>
      </c>
      <c r="G554" s="2" t="str">
        <f>IF(Table2[[#This Row],[discounted_price]]&lt;200,"&lt;₹200",IF(Table2[[#This Row],[discounted_price]]&lt;=500, "₹200-₹500","&gt;₹500"))</f>
        <v>&gt;₹500</v>
      </c>
      <c r="H554" s="2">
        <v>4330</v>
      </c>
      <c r="I554" s="2">
        <f>Table2[[#This Row],[discounted_price]]*Table2[[#This Row],[actual_price]]</f>
        <v>16064300</v>
      </c>
      <c r="J554" s="1">
        <v>0.14000000000000001</v>
      </c>
      <c r="K5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54" s="1" t="str">
        <f>IF(Table2[[#This Row],[discount_percentage]]&gt;=50%,"yes","no")</f>
        <v>no</v>
      </c>
      <c r="M554">
        <v>3.7</v>
      </c>
      <c r="N554" s="4">
        <v>1662</v>
      </c>
      <c r="O554" s="4">
        <f>Table2[[#This Row],[rating]]+(Table2[[#This Row],[rating_count]]/1000)</f>
        <v>5.3620000000000001</v>
      </c>
      <c r="P554" t="s">
        <v>14209</v>
      </c>
      <c r="Q554" t="s">
        <v>11819</v>
      </c>
      <c r="R554" t="s">
        <v>11820</v>
      </c>
      <c r="S554" t="s">
        <v>11821</v>
      </c>
      <c r="T554" t="s">
        <v>11822</v>
      </c>
      <c r="U554" t="s">
        <v>11823</v>
      </c>
      <c r="V554" t="s">
        <v>11824</v>
      </c>
      <c r="W554" t="s">
        <v>11825</v>
      </c>
    </row>
    <row r="555" spans="1:23" hidden="1">
      <c r="A555" t="s">
        <v>8988</v>
      </c>
      <c r="B555" t="s">
        <v>15216</v>
      </c>
      <c r="C555" t="s">
        <v>16301</v>
      </c>
      <c r="D555" t="str">
        <f>CONCATENATE(Table2[[#This Row],[Product Name Summarized]]&amp; "…")</f>
        <v>Pigeon By Stovekraft…</v>
      </c>
      <c r="E555" t="s">
        <v>15586</v>
      </c>
      <c r="F555" s="2">
        <v>1799</v>
      </c>
      <c r="G555" s="2" t="str">
        <f>IF(Table2[[#This Row],[discounted_price]]&lt;200,"&lt;₹200",IF(Table2[[#This Row],[discounted_price]]&lt;=500, "₹200-₹500","&gt;₹500"))</f>
        <v>&gt;₹500</v>
      </c>
      <c r="H555" s="2">
        <v>3595</v>
      </c>
      <c r="I555" s="2">
        <f>Table2[[#This Row],[discounted_price]]*Table2[[#This Row],[actual_price]]</f>
        <v>6467405</v>
      </c>
      <c r="J555" s="1">
        <v>0.5</v>
      </c>
      <c r="K5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55" s="1" t="str">
        <f>IF(Table2[[#This Row],[discount_percentage]]&gt;=50%,"yes","no")</f>
        <v>yes</v>
      </c>
      <c r="M555">
        <v>3.8</v>
      </c>
      <c r="N555" s="4">
        <v>9791</v>
      </c>
      <c r="O555" s="4">
        <f>Table2[[#This Row],[rating]]+(Table2[[#This Row],[rating_count]]/1000)</f>
        <v>13.591000000000001</v>
      </c>
      <c r="P555" t="s">
        <v>13940</v>
      </c>
      <c r="Q555" t="s">
        <v>8991</v>
      </c>
      <c r="R555" t="s">
        <v>8992</v>
      </c>
      <c r="S555" t="s">
        <v>8993</v>
      </c>
      <c r="T555" t="s">
        <v>8994</v>
      </c>
      <c r="U555" t="s">
        <v>8995</v>
      </c>
      <c r="V555" t="s">
        <v>8996</v>
      </c>
      <c r="W555" t="s">
        <v>8997</v>
      </c>
    </row>
    <row r="556" spans="1:23" hidden="1">
      <c r="A556" t="s">
        <v>157</v>
      </c>
      <c r="B556" t="s">
        <v>14341</v>
      </c>
      <c r="C556" t="s">
        <v>15609</v>
      </c>
      <c r="D556" t="str">
        <f>CONCATENATE(Table2[[#This Row],[Product Name Summarized]]&amp; "…")</f>
        <v>Mi Braided Usb…</v>
      </c>
      <c r="E556" t="s">
        <v>15582</v>
      </c>
      <c r="F556">
        <v>349</v>
      </c>
      <c r="G556" t="str">
        <f>IF(Table2[[#This Row],[discounted_price]]&lt;200,"&lt;₹200",IF(Table2[[#This Row],[discounted_price]]&lt;=500, "₹200-₹500","&gt;₹500"))</f>
        <v>₹200-₹500</v>
      </c>
      <c r="H556">
        <v>399</v>
      </c>
      <c r="I556" s="2">
        <f>Table2[[#This Row],[discounted_price]]*Table2[[#This Row],[actual_price]]</f>
        <v>139251</v>
      </c>
      <c r="J556" s="1">
        <v>0.13</v>
      </c>
      <c r="K5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56" s="1" t="str">
        <f>IF(Table2[[#This Row],[discount_percentage]]&gt;=50%,"yes","no")</f>
        <v>no</v>
      </c>
      <c r="M556">
        <v>4.4000000000000004</v>
      </c>
      <c r="N556" s="4">
        <v>18757</v>
      </c>
      <c r="O556" s="4">
        <f>Table2[[#This Row],[rating]]+(Table2[[#This Row],[rating_count]]/1000)</f>
        <v>23.157000000000004</v>
      </c>
      <c r="P556" t="s">
        <v>159</v>
      </c>
      <c r="Q556" t="s">
        <v>160</v>
      </c>
      <c r="R556" t="s">
        <v>161</v>
      </c>
      <c r="S556" t="s">
        <v>162</v>
      </c>
      <c r="T556" t="s">
        <v>163</v>
      </c>
      <c r="U556" t="s">
        <v>15595</v>
      </c>
      <c r="V556" t="s">
        <v>165</v>
      </c>
      <c r="W556" t="s">
        <v>166</v>
      </c>
    </row>
    <row r="557" spans="1:23" hidden="1">
      <c r="A557" t="s">
        <v>157</v>
      </c>
      <c r="B557" t="s">
        <v>14341</v>
      </c>
      <c r="C557" t="s">
        <v>15609</v>
      </c>
      <c r="D557" t="str">
        <f>CONCATENATE(Table2[[#This Row],[Product Name Summarized]]&amp; "…")</f>
        <v>Mi Braided Usb…</v>
      </c>
      <c r="E557" t="s">
        <v>15582</v>
      </c>
      <c r="F557">
        <v>349</v>
      </c>
      <c r="G557" t="str">
        <f>IF(Table2[[#This Row],[discounted_price]]&lt;200,"&lt;₹200",IF(Table2[[#This Row],[discounted_price]]&lt;=500, "₹200-₹500","&gt;₹500"))</f>
        <v>₹200-₹500</v>
      </c>
      <c r="H557">
        <v>399</v>
      </c>
      <c r="I557" s="2">
        <f>Table2[[#This Row],[discounted_price]]*Table2[[#This Row],[actual_price]]</f>
        <v>139251</v>
      </c>
      <c r="J557" s="1">
        <v>0.13</v>
      </c>
      <c r="K5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57" s="1" t="str">
        <f>IF(Table2[[#This Row],[discount_percentage]]&gt;=50%,"yes","no")</f>
        <v>no</v>
      </c>
      <c r="M557">
        <v>4.4000000000000004</v>
      </c>
      <c r="N557" s="4">
        <v>18757</v>
      </c>
      <c r="O557" s="4">
        <f>Table2[[#This Row],[rating]]+(Table2[[#This Row],[rating_count]]/1000)</f>
        <v>23.157000000000004</v>
      </c>
      <c r="P557" t="s">
        <v>159</v>
      </c>
      <c r="Q557" t="s">
        <v>160</v>
      </c>
      <c r="R557" t="s">
        <v>161</v>
      </c>
      <c r="S557" t="s">
        <v>162</v>
      </c>
      <c r="T557" t="s">
        <v>163</v>
      </c>
      <c r="U557" t="s">
        <v>3905</v>
      </c>
      <c r="V557" t="s">
        <v>3906</v>
      </c>
      <c r="W557" t="s">
        <v>3907</v>
      </c>
    </row>
    <row r="558" spans="1:23" hidden="1">
      <c r="A558" t="s">
        <v>157</v>
      </c>
      <c r="B558" t="s">
        <v>14341</v>
      </c>
      <c r="C558" t="s">
        <v>15609</v>
      </c>
      <c r="D558" t="str">
        <f>CONCATENATE(Table2[[#This Row],[Product Name Summarized]]&amp; "…")</f>
        <v>Mi Braided Usb…</v>
      </c>
      <c r="E558" t="s">
        <v>15582</v>
      </c>
      <c r="F558">
        <v>349</v>
      </c>
      <c r="G558" t="str">
        <f>IF(Table2[[#This Row],[discounted_price]]&lt;200,"&lt;₹200",IF(Table2[[#This Row],[discounted_price]]&lt;=500, "₹200-₹500","&gt;₹500"))</f>
        <v>₹200-₹500</v>
      </c>
      <c r="H558">
        <v>399</v>
      </c>
      <c r="I558" s="2">
        <f>Table2[[#This Row],[discounted_price]]*Table2[[#This Row],[actual_price]]</f>
        <v>139251</v>
      </c>
      <c r="J558" s="1">
        <v>0.13</v>
      </c>
      <c r="K5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58" s="1" t="str">
        <f>IF(Table2[[#This Row],[discount_percentage]]&gt;=50%,"yes","no")</f>
        <v>no</v>
      </c>
      <c r="M558">
        <v>4.4000000000000004</v>
      </c>
      <c r="N558" s="4">
        <v>18757</v>
      </c>
      <c r="O558" s="4">
        <f>Table2[[#This Row],[rating]]+(Table2[[#This Row],[rating_count]]/1000)</f>
        <v>23.157000000000004</v>
      </c>
      <c r="P558" t="s">
        <v>5738</v>
      </c>
      <c r="Q558" t="s">
        <v>160</v>
      </c>
      <c r="R558" t="s">
        <v>161</v>
      </c>
      <c r="S558" t="s">
        <v>162</v>
      </c>
      <c r="T558" t="s">
        <v>163</v>
      </c>
      <c r="U558" t="s">
        <v>3905</v>
      </c>
      <c r="V558" t="s">
        <v>5739</v>
      </c>
      <c r="W558" t="s">
        <v>5740</v>
      </c>
    </row>
    <row r="559" spans="1:23">
      <c r="A559" t="s">
        <v>10940</v>
      </c>
      <c r="B559" t="s">
        <v>15390</v>
      </c>
      <c r="C559" t="s">
        <v>16520</v>
      </c>
      <c r="D559" t="str">
        <f>CONCATENATE(Table2[[#This Row],[Product Name Summarized]]&amp; "…")</f>
        <v>Csi International¬Æ Instant…</v>
      </c>
      <c r="E559" t="s">
        <v>15586</v>
      </c>
      <c r="F559" s="2">
        <v>1049</v>
      </c>
      <c r="G559" s="2" t="str">
        <f>IF(Table2[[#This Row],[discounted_price]]&lt;200,"&lt;₹200",IF(Table2[[#This Row],[discounted_price]]&lt;=500, "₹200-₹500","&gt;₹500"))</f>
        <v>&gt;₹500</v>
      </c>
      <c r="H559" s="2">
        <v>2499</v>
      </c>
      <c r="I559" s="2">
        <f>Table2[[#This Row],[discounted_price]]*Table2[[#This Row],[actual_price]]</f>
        <v>2621451</v>
      </c>
      <c r="J559" s="1">
        <v>0.57999999999999996</v>
      </c>
      <c r="K5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59" s="1" t="str">
        <f>IF(Table2[[#This Row],[discount_percentage]]&gt;=50%,"yes","no")</f>
        <v>yes</v>
      </c>
      <c r="M559">
        <v>3.6</v>
      </c>
      <c r="N559" s="4">
        <v>328</v>
      </c>
      <c r="O559" s="4">
        <f>Table2[[#This Row],[rating]]+(Table2[[#This Row],[rating_count]]/1000)</f>
        <v>3.9279999999999999</v>
      </c>
      <c r="P559" t="s">
        <v>14130</v>
      </c>
      <c r="Q559" t="s">
        <v>10943</v>
      </c>
      <c r="R559" t="s">
        <v>10944</v>
      </c>
      <c r="S559" t="s">
        <v>10945</v>
      </c>
      <c r="T559" t="s">
        <v>10946</v>
      </c>
      <c r="U559" t="s">
        <v>10947</v>
      </c>
      <c r="V559" t="s">
        <v>10948</v>
      </c>
      <c r="W559" t="s">
        <v>10949</v>
      </c>
    </row>
    <row r="560" spans="1:23" hidden="1">
      <c r="A560" t="s">
        <v>8741</v>
      </c>
      <c r="B560" t="s">
        <v>15194</v>
      </c>
      <c r="C560" t="s">
        <v>16318</v>
      </c>
      <c r="D560" t="str">
        <f>CONCATENATE(Table2[[#This Row],[Product Name Summarized]]&amp; "…")</f>
        <v>Havells Aqua Plus…</v>
      </c>
      <c r="E560" t="s">
        <v>15586</v>
      </c>
      <c r="F560" s="2">
        <v>1625</v>
      </c>
      <c r="G560" s="2" t="str">
        <f>IF(Table2[[#This Row],[discounted_price]]&lt;200,"&lt;₹200",IF(Table2[[#This Row],[discounted_price]]&lt;=500, "₹200-₹500","&gt;₹500"))</f>
        <v>&gt;₹500</v>
      </c>
      <c r="H560" s="2">
        <v>2995</v>
      </c>
      <c r="I560" s="2">
        <f>Table2[[#This Row],[discounted_price]]*Table2[[#This Row],[actual_price]]</f>
        <v>4866875</v>
      </c>
      <c r="J560" s="1">
        <v>0.46</v>
      </c>
      <c r="K5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60" s="1" t="str">
        <f>IF(Table2[[#This Row],[discount_percentage]]&gt;=50%,"yes","no")</f>
        <v>no</v>
      </c>
      <c r="M560">
        <v>4.5</v>
      </c>
      <c r="N560" s="4">
        <v>23484</v>
      </c>
      <c r="O560" s="4">
        <f>Table2[[#This Row],[rating]]+(Table2[[#This Row],[rating_count]]/1000)</f>
        <v>27.984000000000002</v>
      </c>
      <c r="P560" t="s">
        <v>13916</v>
      </c>
      <c r="Q560" t="s">
        <v>8744</v>
      </c>
      <c r="R560" t="s">
        <v>8745</v>
      </c>
      <c r="S560" t="s">
        <v>8746</v>
      </c>
      <c r="T560" t="s">
        <v>8747</v>
      </c>
      <c r="U560" t="s">
        <v>8748</v>
      </c>
      <c r="V560" t="s">
        <v>8749</v>
      </c>
      <c r="W560" t="s">
        <v>8750</v>
      </c>
    </row>
    <row r="561" spans="1:23" hidden="1">
      <c r="A561" t="s">
        <v>1964</v>
      </c>
      <c r="B561" t="s">
        <v>14533</v>
      </c>
      <c r="C561" t="s">
        <v>15762</v>
      </c>
      <c r="D561" t="str">
        <f>CONCATENATE(Table2[[#This Row],[Product Name Summarized]]&amp; "…")</f>
        <v>Caprigo Heavy Duty…</v>
      </c>
      <c r="E561" t="s">
        <v>15583</v>
      </c>
      <c r="F561">
        <v>399</v>
      </c>
      <c r="G561" t="str">
        <f>IF(Table2[[#This Row],[discounted_price]]&lt;200,"&lt;₹200",IF(Table2[[#This Row],[discounted_price]]&lt;=500, "₹200-₹500","&gt;₹500"))</f>
        <v>₹200-₹500</v>
      </c>
      <c r="H561">
        <v>799</v>
      </c>
      <c r="I561" s="2">
        <f>Table2[[#This Row],[discounted_price]]*Table2[[#This Row],[actual_price]]</f>
        <v>318801</v>
      </c>
      <c r="J561" s="1">
        <v>0.5</v>
      </c>
      <c r="K5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61" s="1" t="str">
        <f>IF(Table2[[#This Row],[discount_percentage]]&gt;=50%,"yes","no")</f>
        <v>yes</v>
      </c>
      <c r="M561">
        <v>4.0999999999999996</v>
      </c>
      <c r="N561" s="4">
        <v>1161</v>
      </c>
      <c r="O561" s="4">
        <f>Table2[[#This Row],[rating]]+(Table2[[#This Row],[rating_count]]/1000)</f>
        <v>5.2609999999999992</v>
      </c>
      <c r="P561" t="s">
        <v>13270</v>
      </c>
      <c r="Q561" t="s">
        <v>1967</v>
      </c>
      <c r="R561" t="s">
        <v>1968</v>
      </c>
      <c r="S561" t="s">
        <v>1969</v>
      </c>
      <c r="T561" t="s">
        <v>1970</v>
      </c>
      <c r="U561" t="s">
        <v>1971</v>
      </c>
      <c r="V561" t="s">
        <v>1972</v>
      </c>
      <c r="W561" t="s">
        <v>1973</v>
      </c>
    </row>
    <row r="562" spans="1:23" hidden="1">
      <c r="A562" t="s">
        <v>10346</v>
      </c>
      <c r="B562" t="s">
        <v>15339</v>
      </c>
      <c r="C562" t="s">
        <v>16388</v>
      </c>
      <c r="D562" t="str">
        <f>CONCATENATE(Table2[[#This Row],[Product Name Summarized]]&amp; "…")</f>
        <v>Kuber Industries Waterproof…</v>
      </c>
      <c r="E562" t="s">
        <v>15586</v>
      </c>
      <c r="F562">
        <v>199</v>
      </c>
      <c r="G562" t="str">
        <f>IF(Table2[[#This Row],[discounted_price]]&lt;200,"&lt;₹200",IF(Table2[[#This Row],[discounted_price]]&lt;=500, "₹200-₹500","&gt;₹500"))</f>
        <v>&lt;₹200</v>
      </c>
      <c r="H562">
        <v>499</v>
      </c>
      <c r="I562" s="2">
        <f>Table2[[#This Row],[discounted_price]]*Table2[[#This Row],[actual_price]]</f>
        <v>99301</v>
      </c>
      <c r="J562" s="1">
        <v>0.6</v>
      </c>
      <c r="K5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62" s="1" t="str">
        <f>IF(Table2[[#This Row],[discount_percentage]]&gt;=50%,"yes","no")</f>
        <v>yes</v>
      </c>
      <c r="M562">
        <v>4</v>
      </c>
      <c r="N562" s="4">
        <v>10234</v>
      </c>
      <c r="O562" s="4">
        <f>Table2[[#This Row],[rating]]+(Table2[[#This Row],[rating_count]]/1000)</f>
        <v>14.234</v>
      </c>
      <c r="P562" t="s">
        <v>14072</v>
      </c>
      <c r="Q562" t="s">
        <v>10349</v>
      </c>
      <c r="R562" t="s">
        <v>10350</v>
      </c>
      <c r="S562" t="s">
        <v>10351</v>
      </c>
      <c r="T562" t="s">
        <v>10352</v>
      </c>
      <c r="U562" t="s">
        <v>10353</v>
      </c>
      <c r="V562" t="s">
        <v>10354</v>
      </c>
      <c r="W562" t="s">
        <v>10355</v>
      </c>
    </row>
    <row r="563" spans="1:23" hidden="1">
      <c r="A563" t="s">
        <v>10031</v>
      </c>
      <c r="B563" t="s">
        <v>15309</v>
      </c>
      <c r="C563" t="s">
        <v>16436</v>
      </c>
      <c r="D563" t="str">
        <f>CONCATENATE(Table2[[#This Row],[Product Name Summarized]]&amp; "…")</f>
        <v>Agaro 33398 Rapid…</v>
      </c>
      <c r="E563" t="s">
        <v>15586</v>
      </c>
      <c r="F563" s="2">
        <v>3199</v>
      </c>
      <c r="G563" s="2" t="str">
        <f>IF(Table2[[#This Row],[discounted_price]]&lt;200,"&lt;₹200",IF(Table2[[#This Row],[discounted_price]]&lt;=500, "₹200-₹500","&gt;₹500"))</f>
        <v>&gt;₹500</v>
      </c>
      <c r="H563" s="2">
        <v>5999</v>
      </c>
      <c r="I563" s="2">
        <f>Table2[[#This Row],[discounted_price]]*Table2[[#This Row],[actual_price]]</f>
        <v>19190801</v>
      </c>
      <c r="J563" s="1">
        <v>0.47</v>
      </c>
      <c r="K5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63" s="1" t="str">
        <f>IF(Table2[[#This Row],[discount_percentage]]&gt;=50%,"yes","no")</f>
        <v>no</v>
      </c>
      <c r="M563">
        <v>4</v>
      </c>
      <c r="N563" s="4">
        <v>3242</v>
      </c>
      <c r="O563" s="4">
        <f>Table2[[#This Row],[rating]]+(Table2[[#This Row],[rating_count]]/1000)</f>
        <v>7.242</v>
      </c>
      <c r="P563" t="s">
        <v>14042</v>
      </c>
      <c r="Q563" t="s">
        <v>10034</v>
      </c>
      <c r="R563" t="s">
        <v>10035</v>
      </c>
      <c r="S563" t="s">
        <v>10036</v>
      </c>
      <c r="T563" t="s">
        <v>10037</v>
      </c>
      <c r="U563" t="s">
        <v>10038</v>
      </c>
      <c r="V563" t="s">
        <v>10039</v>
      </c>
      <c r="W563" t="s">
        <v>10040</v>
      </c>
    </row>
    <row r="564" spans="1:23" hidden="1">
      <c r="A564" t="s">
        <v>9241</v>
      </c>
      <c r="B564" t="s">
        <v>15239</v>
      </c>
      <c r="C564" t="s">
        <v>16365</v>
      </c>
      <c r="D564" t="str">
        <f>CONCATENATE(Table2[[#This Row],[Product Name Summarized]]&amp; "…")</f>
        <v>Healthsense Weight Machine…</v>
      </c>
      <c r="E564" t="s">
        <v>15586</v>
      </c>
      <c r="F564">
        <v>799</v>
      </c>
      <c r="G564" t="str">
        <f>IF(Table2[[#This Row],[discounted_price]]&lt;200,"&lt;₹200",IF(Table2[[#This Row],[discounted_price]]&lt;=500, "₹200-₹500","&gt;₹500"))</f>
        <v>&gt;₹500</v>
      </c>
      <c r="H564" s="2">
        <v>1500</v>
      </c>
      <c r="I564" s="2">
        <f>Table2[[#This Row],[discounted_price]]*Table2[[#This Row],[actual_price]]</f>
        <v>1198500</v>
      </c>
      <c r="J564" s="1">
        <v>0.47</v>
      </c>
      <c r="K5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64" s="1" t="str">
        <f>IF(Table2[[#This Row],[discount_percentage]]&gt;=50%,"yes","no")</f>
        <v>no</v>
      </c>
      <c r="M564">
        <v>4.3</v>
      </c>
      <c r="N564" s="4">
        <v>9695</v>
      </c>
      <c r="O564" s="4">
        <f>Table2[[#This Row],[rating]]+(Table2[[#This Row],[rating_count]]/1000)</f>
        <v>13.995000000000001</v>
      </c>
      <c r="P564" t="s">
        <v>13965</v>
      </c>
      <c r="Q564" t="s">
        <v>9245</v>
      </c>
      <c r="R564" t="s">
        <v>9246</v>
      </c>
      <c r="S564" t="s">
        <v>9247</v>
      </c>
      <c r="T564" t="s">
        <v>9248</v>
      </c>
      <c r="U564" t="s">
        <v>9249</v>
      </c>
      <c r="V564" t="s">
        <v>9250</v>
      </c>
      <c r="W564" t="s">
        <v>9251</v>
      </c>
    </row>
    <row r="565" spans="1:23" hidden="1">
      <c r="A565" t="s">
        <v>10113</v>
      </c>
      <c r="B565" t="s">
        <v>15316</v>
      </c>
      <c r="C565" t="s">
        <v>16444</v>
      </c>
      <c r="D565" t="str">
        <f>CONCATENATE(Table2[[#This Row],[Product Name Summarized]]&amp; "…")</f>
        <v>Prettykrafts Laundry Bag…</v>
      </c>
      <c r="E565" t="s">
        <v>15586</v>
      </c>
      <c r="F565">
        <v>320</v>
      </c>
      <c r="G565" t="str">
        <f>IF(Table2[[#This Row],[discounted_price]]&lt;200,"&lt;₹200",IF(Table2[[#This Row],[discounted_price]]&lt;=500, "₹200-₹500","&gt;₹500"))</f>
        <v>₹200-₹500</v>
      </c>
      <c r="H565">
        <v>799</v>
      </c>
      <c r="I565" s="2">
        <f>Table2[[#This Row],[discounted_price]]*Table2[[#This Row],[actual_price]]</f>
        <v>255680</v>
      </c>
      <c r="J565" s="1">
        <v>0.6</v>
      </c>
      <c r="K5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65" s="1" t="str">
        <f>IF(Table2[[#This Row],[discount_percentage]]&gt;=50%,"yes","no")</f>
        <v>yes</v>
      </c>
      <c r="M565">
        <v>4.2</v>
      </c>
      <c r="N565" s="4">
        <v>3846</v>
      </c>
      <c r="O565" s="4">
        <f>Table2[[#This Row],[rating]]+(Table2[[#This Row],[rating_count]]/1000)</f>
        <v>8.0459999999999994</v>
      </c>
      <c r="P565" t="s">
        <v>14050</v>
      </c>
      <c r="Q565" t="s">
        <v>10117</v>
      </c>
      <c r="R565" t="s">
        <v>10118</v>
      </c>
      <c r="S565" t="s">
        <v>10119</v>
      </c>
      <c r="T565" t="s">
        <v>10120</v>
      </c>
      <c r="U565" t="s">
        <v>10121</v>
      </c>
      <c r="V565" t="s">
        <v>10122</v>
      </c>
      <c r="W565" t="s">
        <v>10123</v>
      </c>
    </row>
    <row r="566" spans="1:23" hidden="1">
      <c r="A566" t="s">
        <v>5421</v>
      </c>
      <c r="B566" t="s">
        <v>14896</v>
      </c>
      <c r="C566" t="s">
        <v>16032</v>
      </c>
      <c r="D566" t="str">
        <f>CONCATENATE(Table2[[#This Row],[Product Name Summarized]]&amp; "…")</f>
        <v>Hp X200 Wireless…</v>
      </c>
      <c r="E566" t="s">
        <v>15582</v>
      </c>
      <c r="F566">
        <v>681</v>
      </c>
      <c r="G566" t="str">
        <f>IF(Table2[[#This Row],[discounted_price]]&lt;200,"&lt;₹200",IF(Table2[[#This Row],[discounted_price]]&lt;=500, "₹200-₹500","&gt;₹500"))</f>
        <v>&gt;₹500</v>
      </c>
      <c r="H566" s="2">
        <v>1199</v>
      </c>
      <c r="I566" s="2">
        <f>Table2[[#This Row],[discounted_price]]*Table2[[#This Row],[actual_price]]</f>
        <v>816519</v>
      </c>
      <c r="J566" s="1">
        <v>0.43</v>
      </c>
      <c r="K5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66" s="1" t="str">
        <f>IF(Table2[[#This Row],[discount_percentage]]&gt;=50%,"yes","no")</f>
        <v>no</v>
      </c>
      <c r="M566">
        <v>4.2</v>
      </c>
      <c r="N566" s="4">
        <v>8258</v>
      </c>
      <c r="O566" s="4">
        <f>Table2[[#This Row],[rating]]+(Table2[[#This Row],[rating_count]]/1000)</f>
        <v>12.457999999999998</v>
      </c>
      <c r="P566" t="s">
        <v>13605</v>
      </c>
      <c r="Q566" t="s">
        <v>5424</v>
      </c>
      <c r="R566" t="s">
        <v>5425</v>
      </c>
      <c r="S566" t="s">
        <v>5426</v>
      </c>
      <c r="T566" t="s">
        <v>5427</v>
      </c>
      <c r="U566" t="s">
        <v>13048</v>
      </c>
      <c r="V566" t="s">
        <v>5428</v>
      </c>
      <c r="W566" t="s">
        <v>5429</v>
      </c>
    </row>
    <row r="567" spans="1:23" hidden="1">
      <c r="A567" t="s">
        <v>7035</v>
      </c>
      <c r="B567" t="s">
        <v>15043</v>
      </c>
      <c r="C567" t="s">
        <v>16175</v>
      </c>
      <c r="D567" t="str">
        <f>CONCATENATE(Table2[[#This Row],[Product Name Summarized]]&amp; "…")</f>
        <v>Hp Wired Mouse…</v>
      </c>
      <c r="E567" t="s">
        <v>15582</v>
      </c>
      <c r="F567">
        <v>328</v>
      </c>
      <c r="G567" t="str">
        <f>IF(Table2[[#This Row],[discounted_price]]&lt;200,"&lt;₹200",IF(Table2[[#This Row],[discounted_price]]&lt;=500, "₹200-₹500","&gt;₹500"))</f>
        <v>₹200-₹500</v>
      </c>
      <c r="H567">
        <v>399</v>
      </c>
      <c r="I567" s="2">
        <f>Table2[[#This Row],[discounted_price]]*Table2[[#This Row],[actual_price]]</f>
        <v>130872</v>
      </c>
      <c r="J567" s="1">
        <v>0.18</v>
      </c>
      <c r="K5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67" s="1" t="str">
        <f>IF(Table2[[#This Row],[discount_percentage]]&gt;=50%,"yes","no")</f>
        <v>no</v>
      </c>
      <c r="M567">
        <v>4.0999999999999996</v>
      </c>
      <c r="N567" s="4">
        <v>3441</v>
      </c>
      <c r="O567" s="4">
        <f>Table2[[#This Row],[rating]]+(Table2[[#This Row],[rating_count]]/1000)</f>
        <v>7.5409999999999995</v>
      </c>
      <c r="P567" t="s">
        <v>13755</v>
      </c>
      <c r="Q567" t="s">
        <v>7038</v>
      </c>
      <c r="R567" t="s">
        <v>7039</v>
      </c>
      <c r="S567" t="s">
        <v>7040</v>
      </c>
      <c r="T567" t="s">
        <v>7041</v>
      </c>
      <c r="U567" t="s">
        <v>7042</v>
      </c>
      <c r="V567" t="s">
        <v>7043</v>
      </c>
      <c r="W567" t="s">
        <v>7044</v>
      </c>
    </row>
    <row r="568" spans="1:23" hidden="1">
      <c r="A568" t="s">
        <v>8174</v>
      </c>
      <c r="B568" t="s">
        <v>15146</v>
      </c>
      <c r="C568" t="s">
        <v>16270</v>
      </c>
      <c r="D568" t="str">
        <f>CONCATENATE(Table2[[#This Row],[Product Name Summarized]]&amp; "…")</f>
        <v>Sennheiser Cx 80S…</v>
      </c>
      <c r="E568" t="s">
        <v>15583</v>
      </c>
      <c r="F568" s="2">
        <v>1490</v>
      </c>
      <c r="G568" s="2" t="str">
        <f>IF(Table2[[#This Row],[discounted_price]]&lt;200,"&lt;₹200",IF(Table2[[#This Row],[discounted_price]]&lt;=500, "₹200-₹500","&gt;₹500"))</f>
        <v>&gt;₹500</v>
      </c>
      <c r="H568" s="2">
        <v>1990</v>
      </c>
      <c r="I568" s="2">
        <f>Table2[[#This Row],[discounted_price]]*Table2[[#This Row],[actual_price]]</f>
        <v>2965100</v>
      </c>
      <c r="J568" s="1">
        <v>0.25</v>
      </c>
      <c r="K5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68" s="1" t="str">
        <f>IF(Table2[[#This Row],[discount_percentage]]&gt;=50%,"yes","no")</f>
        <v>no</v>
      </c>
      <c r="M568">
        <v>4.0999999999999996</v>
      </c>
      <c r="N568" s="4">
        <v>98250</v>
      </c>
      <c r="O568" s="4">
        <f>Table2[[#This Row],[rating]]+(Table2[[#This Row],[rating_count]]/1000)</f>
        <v>102.35</v>
      </c>
      <c r="P568" t="s">
        <v>13864</v>
      </c>
      <c r="Q568" t="s">
        <v>8177</v>
      </c>
      <c r="R568" t="s">
        <v>8178</v>
      </c>
      <c r="S568" t="s">
        <v>8179</v>
      </c>
      <c r="T568" t="s">
        <v>8180</v>
      </c>
      <c r="U568" t="s">
        <v>8181</v>
      </c>
      <c r="V568" t="s">
        <v>8182</v>
      </c>
      <c r="W568" t="s">
        <v>8183</v>
      </c>
    </row>
    <row r="569" spans="1:23">
      <c r="A569" t="s">
        <v>1888</v>
      </c>
      <c r="B569" t="s">
        <v>14526</v>
      </c>
      <c r="C569" t="s">
        <v>15756</v>
      </c>
      <c r="D569" t="str">
        <f>CONCATENATE(Table2[[#This Row],[Product Name Summarized]]&amp; "…")</f>
        <v>Crypo‚Ñ¢ Universal Remote…</v>
      </c>
      <c r="E569" t="s">
        <v>15583</v>
      </c>
      <c r="F569">
        <v>299</v>
      </c>
      <c r="G569" t="str">
        <f>IF(Table2[[#This Row],[discounted_price]]&lt;200,"&lt;₹200",IF(Table2[[#This Row],[discounted_price]]&lt;=500, "₹200-₹500","&gt;₹500"))</f>
        <v>₹200-₹500</v>
      </c>
      <c r="H569">
        <v>999</v>
      </c>
      <c r="I569" s="2">
        <f>Table2[[#This Row],[discounted_price]]*Table2[[#This Row],[actual_price]]</f>
        <v>298701</v>
      </c>
      <c r="J569" s="1">
        <v>0.7</v>
      </c>
      <c r="K5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69" s="1" t="str">
        <f>IF(Table2[[#This Row],[discount_percentage]]&gt;=50%,"yes","no")</f>
        <v>yes</v>
      </c>
      <c r="M569">
        <v>3.8</v>
      </c>
      <c r="N569" s="4">
        <v>928</v>
      </c>
      <c r="O569" s="4">
        <f>Table2[[#This Row],[rating]]+(Table2[[#This Row],[rating_count]]/1000)</f>
        <v>4.7279999999999998</v>
      </c>
      <c r="P569" t="s">
        <v>13262</v>
      </c>
      <c r="Q569" t="s">
        <v>1891</v>
      </c>
      <c r="R569" t="s">
        <v>1892</v>
      </c>
      <c r="S569" t="s">
        <v>1893</v>
      </c>
      <c r="T569" t="s">
        <v>1894</v>
      </c>
      <c r="U569" t="s">
        <v>1895</v>
      </c>
      <c r="V569" t="s">
        <v>1896</v>
      </c>
      <c r="W569" t="s">
        <v>1897</v>
      </c>
    </row>
    <row r="570" spans="1:23" hidden="1">
      <c r="A570" t="s">
        <v>3819</v>
      </c>
      <c r="B570" t="s">
        <v>14735</v>
      </c>
      <c r="C570" t="s">
        <v>15909</v>
      </c>
      <c r="D570" t="str">
        <f>CONCATENATE(Table2[[#This Row],[Product Name Summarized]]&amp; "…")</f>
        <v>Oppo A31 (Mystery…</v>
      </c>
      <c r="E570" t="s">
        <v>15583</v>
      </c>
      <c r="F570" s="2">
        <v>12490</v>
      </c>
      <c r="G570" s="2" t="str">
        <f>IF(Table2[[#This Row],[discounted_price]]&lt;200,"&lt;₹200",IF(Table2[[#This Row],[discounted_price]]&lt;=500, "₹200-₹500","&gt;₹500"))</f>
        <v>&gt;₹500</v>
      </c>
      <c r="H570" s="2">
        <v>15990</v>
      </c>
      <c r="I570" s="2">
        <f>Table2[[#This Row],[discounted_price]]*Table2[[#This Row],[actual_price]]</f>
        <v>199715100</v>
      </c>
      <c r="J570" s="1">
        <v>0.22</v>
      </c>
      <c r="K5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70" s="1" t="str">
        <f>IF(Table2[[#This Row],[discount_percentage]]&gt;=50%,"yes","no")</f>
        <v>no</v>
      </c>
      <c r="M570">
        <v>4.2</v>
      </c>
      <c r="N570" s="4">
        <v>58506</v>
      </c>
      <c r="O570" s="4">
        <f>Table2[[#This Row],[rating]]+(Table2[[#This Row],[rating_count]]/1000)</f>
        <v>62.706000000000003</v>
      </c>
      <c r="P570" t="s">
        <v>13453</v>
      </c>
      <c r="Q570" t="s">
        <v>3822</v>
      </c>
      <c r="R570" t="s">
        <v>3823</v>
      </c>
      <c r="S570" t="s">
        <v>3824</v>
      </c>
      <c r="T570" t="s">
        <v>3825</v>
      </c>
      <c r="U570" t="s">
        <v>3826</v>
      </c>
      <c r="V570" t="s">
        <v>3827</v>
      </c>
      <c r="W570" t="s">
        <v>3828</v>
      </c>
    </row>
    <row r="571" spans="1:23" hidden="1">
      <c r="A571" t="s">
        <v>7962</v>
      </c>
      <c r="B571" t="s">
        <v>15128</v>
      </c>
      <c r="C571" t="s">
        <v>16252</v>
      </c>
      <c r="D571" t="str">
        <f>CONCATENATE(Table2[[#This Row],[Product Name Summarized]]&amp; "…")</f>
        <v>Scarters Mouse Pad,…</v>
      </c>
      <c r="E571" t="s">
        <v>15582</v>
      </c>
      <c r="F571">
        <v>999</v>
      </c>
      <c r="G571" t="str">
        <f>IF(Table2[[#This Row],[discounted_price]]&lt;200,"&lt;₹200",IF(Table2[[#This Row],[discounted_price]]&lt;=500, "₹200-₹500","&gt;₹500"))</f>
        <v>&gt;₹500</v>
      </c>
      <c r="H571" s="2">
        <v>1995</v>
      </c>
      <c r="I571" s="2">
        <f>Table2[[#This Row],[discounted_price]]*Table2[[#This Row],[actual_price]]</f>
        <v>1993005</v>
      </c>
      <c r="J571" s="1">
        <v>0.5</v>
      </c>
      <c r="K5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71" s="1" t="str">
        <f>IF(Table2[[#This Row],[discount_percentage]]&gt;=50%,"yes","no")</f>
        <v>yes</v>
      </c>
      <c r="M571">
        <v>4.5</v>
      </c>
      <c r="N571" s="4">
        <v>7317</v>
      </c>
      <c r="O571" s="4">
        <f>Table2[[#This Row],[rating]]+(Table2[[#This Row],[rating_count]]/1000)</f>
        <v>11.817</v>
      </c>
      <c r="P571" t="s">
        <v>13844</v>
      </c>
      <c r="Q571" t="s">
        <v>7965</v>
      </c>
      <c r="R571" t="s">
        <v>7966</v>
      </c>
      <c r="S571" t="s">
        <v>7967</v>
      </c>
      <c r="T571" t="s">
        <v>7968</v>
      </c>
      <c r="U571" t="s">
        <v>7969</v>
      </c>
      <c r="V571" t="s">
        <v>7970</v>
      </c>
      <c r="W571" t="s">
        <v>7971</v>
      </c>
    </row>
    <row r="572" spans="1:23" hidden="1">
      <c r="A572" t="s">
        <v>5211</v>
      </c>
      <c r="B572" t="s">
        <v>14877</v>
      </c>
      <c r="C572" t="s">
        <v>16015</v>
      </c>
      <c r="D572" t="str">
        <f>CONCATENATE(Table2[[#This Row],[Product Name Summarized]]&amp; "…")</f>
        <v>Casio Fx-991Es Plus-2Nd…</v>
      </c>
      <c r="E572" t="s">
        <v>15585</v>
      </c>
      <c r="F572" s="2">
        <v>1295</v>
      </c>
      <c r="G572" s="2" t="str">
        <f>IF(Table2[[#This Row],[discounted_price]]&lt;200,"&lt;₹200",IF(Table2[[#This Row],[discounted_price]]&lt;=500, "₹200-₹500","&gt;₹500"))</f>
        <v>&gt;₹500</v>
      </c>
      <c r="H572" s="2">
        <v>1295</v>
      </c>
      <c r="I572" s="2">
        <f>Table2[[#This Row],[discounted_price]]*Table2[[#This Row],[actual_price]]</f>
        <v>1677025</v>
      </c>
      <c r="J572" s="1">
        <v>0</v>
      </c>
      <c r="K5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572" s="1" t="str">
        <f>IF(Table2[[#This Row],[discount_percentage]]&gt;=50%,"yes","no")</f>
        <v>no</v>
      </c>
      <c r="M572">
        <v>4.5</v>
      </c>
      <c r="N572" s="4">
        <v>5760</v>
      </c>
      <c r="O572" s="4">
        <f>Table2[[#This Row],[rating]]+(Table2[[#This Row],[rating_count]]/1000)</f>
        <v>10.26</v>
      </c>
      <c r="P572" t="s">
        <v>13586</v>
      </c>
      <c r="Q572" t="s">
        <v>5215</v>
      </c>
      <c r="R572" t="s">
        <v>5216</v>
      </c>
      <c r="S572" t="s">
        <v>5217</v>
      </c>
      <c r="T572" t="s">
        <v>5218</v>
      </c>
      <c r="U572" t="s">
        <v>13045</v>
      </c>
      <c r="V572" t="s">
        <v>5219</v>
      </c>
      <c r="W572" t="s">
        <v>5220</v>
      </c>
    </row>
    <row r="573" spans="1:23" hidden="1">
      <c r="A573" t="s">
        <v>2831</v>
      </c>
      <c r="B573" t="s">
        <v>14624</v>
      </c>
      <c r="C573" t="s">
        <v>15610</v>
      </c>
      <c r="D573" t="str">
        <f>CONCATENATE(Table2[[#This Row],[Product Name Summarized]]&amp; "…")</f>
        <v>Mi 80 Cm…</v>
      </c>
      <c r="E573" t="s">
        <v>15583</v>
      </c>
      <c r="F573" s="2">
        <v>14999</v>
      </c>
      <c r="G573" s="2" t="str">
        <f>IF(Table2[[#This Row],[discounted_price]]&lt;200,"&lt;₹200",IF(Table2[[#This Row],[discounted_price]]&lt;=500, "₹200-₹500","&gt;₹500"))</f>
        <v>&gt;₹500</v>
      </c>
      <c r="H573" s="2">
        <v>14999</v>
      </c>
      <c r="I573" s="2">
        <f>Table2[[#This Row],[discounted_price]]*Table2[[#This Row],[actual_price]]</f>
        <v>224970001</v>
      </c>
      <c r="J573" s="1">
        <v>0</v>
      </c>
      <c r="K5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573" s="1" t="str">
        <f>IF(Table2[[#This Row],[discount_percentage]]&gt;=50%,"yes","no")</f>
        <v>no</v>
      </c>
      <c r="M573">
        <v>4.3</v>
      </c>
      <c r="N573" s="4">
        <v>27508</v>
      </c>
      <c r="O573" s="4">
        <f>Table2[[#This Row],[rating]]+(Table2[[#This Row],[rating_count]]/1000)</f>
        <v>31.808</v>
      </c>
      <c r="P573" t="s">
        <v>13358</v>
      </c>
      <c r="Q573" t="s">
        <v>2834</v>
      </c>
      <c r="R573" t="s">
        <v>2835</v>
      </c>
      <c r="S573" t="s">
        <v>2836</v>
      </c>
      <c r="T573" t="s">
        <v>2837</v>
      </c>
      <c r="U573" t="s">
        <v>2838</v>
      </c>
      <c r="V573" t="s">
        <v>2839</v>
      </c>
      <c r="W573" t="s">
        <v>2840</v>
      </c>
    </row>
    <row r="574" spans="1:23" hidden="1">
      <c r="A574" t="s">
        <v>8241</v>
      </c>
      <c r="B574" t="s">
        <v>15152</v>
      </c>
      <c r="C574" t="s">
        <v>16276</v>
      </c>
      <c r="D574" t="str">
        <f>CONCATENATE(Table2[[#This Row],[Product Name Summarized]]&amp; "…")</f>
        <v>Hp M270 Backlit…</v>
      </c>
      <c r="E574" t="s">
        <v>15582</v>
      </c>
      <c r="F574">
        <v>599</v>
      </c>
      <c r="G574" t="str">
        <f>IF(Table2[[#This Row],[discounted_price]]&lt;200,"&lt;₹200",IF(Table2[[#This Row],[discounted_price]]&lt;=500, "₹200-₹500","&gt;₹500"))</f>
        <v>&gt;₹500</v>
      </c>
      <c r="H574">
        <v>700</v>
      </c>
      <c r="I574" s="2">
        <f>Table2[[#This Row],[discounted_price]]*Table2[[#This Row],[actual_price]]</f>
        <v>419300</v>
      </c>
      <c r="J574" s="1">
        <v>0.14000000000000001</v>
      </c>
      <c r="K5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74" s="1" t="str">
        <f>IF(Table2[[#This Row],[discount_percentage]]&gt;=50%,"yes","no")</f>
        <v>no</v>
      </c>
      <c r="M574">
        <v>4.3</v>
      </c>
      <c r="N574" s="4">
        <v>2301</v>
      </c>
      <c r="O574" s="4">
        <f>Table2[[#This Row],[rating]]+(Table2[[#This Row],[rating_count]]/1000)</f>
        <v>6.601</v>
      </c>
      <c r="P574" t="s">
        <v>13870</v>
      </c>
      <c r="Q574" t="s">
        <v>8244</v>
      </c>
      <c r="R574" t="s">
        <v>8245</v>
      </c>
      <c r="S574" t="s">
        <v>8246</v>
      </c>
      <c r="T574" t="s">
        <v>8247</v>
      </c>
      <c r="U574" t="s">
        <v>8248</v>
      </c>
      <c r="V574" t="s">
        <v>8249</v>
      </c>
      <c r="W574" t="s">
        <v>8250</v>
      </c>
    </row>
    <row r="575" spans="1:23" hidden="1">
      <c r="A575" t="s">
        <v>8317</v>
      </c>
      <c r="B575" t="s">
        <v>15158</v>
      </c>
      <c r="C575" t="s">
        <v>16282</v>
      </c>
      <c r="D575" t="str">
        <f>CONCATENATE(Table2[[#This Row],[Product Name Summarized]]&amp; "…")</f>
        <v>Hp K500F Backlit…</v>
      </c>
      <c r="E575" t="s">
        <v>15582</v>
      </c>
      <c r="F575" s="2">
        <v>1149</v>
      </c>
      <c r="G575" s="2" t="str">
        <f>IF(Table2[[#This Row],[discounted_price]]&lt;200,"&lt;₹200",IF(Table2[[#This Row],[discounted_price]]&lt;=500, "₹200-₹500","&gt;₹500"))</f>
        <v>&gt;₹500</v>
      </c>
      <c r="H575" s="2">
        <v>1800</v>
      </c>
      <c r="I575" s="2">
        <f>Table2[[#This Row],[discounted_price]]*Table2[[#This Row],[actual_price]]</f>
        <v>2068200</v>
      </c>
      <c r="J575" s="1">
        <v>0.36</v>
      </c>
      <c r="K5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75" s="1" t="str">
        <f>IF(Table2[[#This Row],[discount_percentage]]&gt;=50%,"yes","no")</f>
        <v>no</v>
      </c>
      <c r="M575">
        <v>4.3</v>
      </c>
      <c r="N575" s="4">
        <v>4723</v>
      </c>
      <c r="O575" s="4">
        <f>Table2[[#This Row],[rating]]+(Table2[[#This Row],[rating_count]]/1000)</f>
        <v>9.0229999999999997</v>
      </c>
      <c r="P575" t="s">
        <v>13877</v>
      </c>
      <c r="Q575" t="s">
        <v>8320</v>
      </c>
      <c r="R575" t="s">
        <v>8321</v>
      </c>
      <c r="S575" t="s">
        <v>8322</v>
      </c>
      <c r="T575" t="s">
        <v>8323</v>
      </c>
      <c r="U575" t="s">
        <v>8324</v>
      </c>
      <c r="V575" t="s">
        <v>8325</v>
      </c>
      <c r="W575" t="s">
        <v>8326</v>
      </c>
    </row>
    <row r="576" spans="1:23">
      <c r="A576" t="s">
        <v>8387</v>
      </c>
      <c r="B576" t="s">
        <v>15165</v>
      </c>
      <c r="C576" t="s">
        <v>16289</v>
      </c>
      <c r="D576" t="str">
        <f>CONCATENATE(Table2[[#This Row],[Product Name Summarized]]&amp; "…")</f>
        <v>Hp Gk320 Wired…</v>
      </c>
      <c r="E576" t="s">
        <v>15582</v>
      </c>
      <c r="F576" s="2">
        <v>1519</v>
      </c>
      <c r="G576" s="2" t="str">
        <f>IF(Table2[[#This Row],[discounted_price]]&lt;200,"&lt;₹200",IF(Table2[[#This Row],[discounted_price]]&lt;=500, "₹200-₹500","&gt;₹500"))</f>
        <v>&gt;₹500</v>
      </c>
      <c r="H576" s="2">
        <v>3499</v>
      </c>
      <c r="I576" s="2">
        <f>Table2[[#This Row],[discounted_price]]*Table2[[#This Row],[actual_price]]</f>
        <v>5314981</v>
      </c>
      <c r="J576" s="1">
        <v>0.56999999999999995</v>
      </c>
      <c r="K5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76" s="1" t="str">
        <f>IF(Table2[[#This Row],[discount_percentage]]&gt;=50%,"yes","no")</f>
        <v>yes</v>
      </c>
      <c r="M576">
        <v>4.3</v>
      </c>
      <c r="N576" s="4">
        <v>408</v>
      </c>
      <c r="O576" s="4">
        <f>Table2[[#This Row],[rating]]+(Table2[[#This Row],[rating_count]]/1000)</f>
        <v>4.7080000000000002</v>
      </c>
      <c r="P576" t="s">
        <v>13883</v>
      </c>
      <c r="Q576" t="s">
        <v>8390</v>
      </c>
      <c r="R576" t="s">
        <v>8391</v>
      </c>
      <c r="S576" t="s">
        <v>8392</v>
      </c>
      <c r="T576" t="s">
        <v>8393</v>
      </c>
      <c r="U576" t="s">
        <v>8394</v>
      </c>
      <c r="V576" t="s">
        <v>8395</v>
      </c>
      <c r="W576" t="s">
        <v>8396</v>
      </c>
    </row>
    <row r="577" spans="1:23" hidden="1">
      <c r="A577" t="s">
        <v>6994</v>
      </c>
      <c r="B577" t="s">
        <v>15039</v>
      </c>
      <c r="C577" t="s">
        <v>16171</v>
      </c>
      <c r="D577" t="str">
        <f>CONCATENATE(Table2[[#This Row],[Product Name Summarized]]&amp; "…")</f>
        <v>Lapster Accessories Power…</v>
      </c>
      <c r="E577" t="s">
        <v>15582</v>
      </c>
      <c r="F577">
        <v>149</v>
      </c>
      <c r="G577" t="str">
        <f>IF(Table2[[#This Row],[discounted_price]]&lt;200,"&lt;₹200",IF(Table2[[#This Row],[discounted_price]]&lt;=500, "₹200-₹500","&gt;₹500"))</f>
        <v>&lt;₹200</v>
      </c>
      <c r="H577">
        <v>999</v>
      </c>
      <c r="I577" s="2">
        <f>Table2[[#This Row],[discounted_price]]*Table2[[#This Row],[actual_price]]</f>
        <v>148851</v>
      </c>
      <c r="J577" s="1">
        <v>0.85</v>
      </c>
      <c r="K5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577" s="1" t="str">
        <f>IF(Table2[[#This Row],[discount_percentage]]&gt;=50%,"yes","no")</f>
        <v>yes</v>
      </c>
      <c r="M577">
        <v>3.5</v>
      </c>
      <c r="N577" s="4">
        <v>2523</v>
      </c>
      <c r="O577" s="4">
        <f>Table2[[#This Row],[rating]]+(Table2[[#This Row],[rating_count]]/1000)</f>
        <v>6.0229999999999997</v>
      </c>
      <c r="P577" t="s">
        <v>13751</v>
      </c>
      <c r="Q577" t="s">
        <v>6997</v>
      </c>
      <c r="R577" t="s">
        <v>6998</v>
      </c>
      <c r="S577" t="s">
        <v>6999</v>
      </c>
      <c r="T577" t="s">
        <v>7000</v>
      </c>
      <c r="U577" t="s">
        <v>7001</v>
      </c>
      <c r="V577" t="s">
        <v>7002</v>
      </c>
      <c r="W577" t="s">
        <v>7003</v>
      </c>
    </row>
    <row r="578" spans="1:23" hidden="1">
      <c r="A578" t="s">
        <v>4188</v>
      </c>
      <c r="B578" t="s">
        <v>4189</v>
      </c>
      <c r="C578" t="s">
        <v>15933</v>
      </c>
      <c r="D578" t="str">
        <f>CONCATENATE(Table2[[#This Row],[Product Name Summarized]]&amp; "…")</f>
        <v>Myvn 30W Warp/20W…</v>
      </c>
      <c r="E578" t="s">
        <v>15583</v>
      </c>
      <c r="F578">
        <v>329</v>
      </c>
      <c r="G578" t="str">
        <f>IF(Table2[[#This Row],[discounted_price]]&lt;200,"&lt;₹200",IF(Table2[[#This Row],[discounted_price]]&lt;=500, "₹200-₹500","&gt;₹500"))</f>
        <v>₹200-₹500</v>
      </c>
      <c r="H578">
        <v>999</v>
      </c>
      <c r="I578" s="2">
        <f>Table2[[#This Row],[discounted_price]]*Table2[[#This Row],[actual_price]]</f>
        <v>328671</v>
      </c>
      <c r="J578" s="1">
        <v>0.67</v>
      </c>
      <c r="K5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78" s="1" t="str">
        <f>IF(Table2[[#This Row],[discount_percentage]]&gt;=50%,"yes","no")</f>
        <v>yes</v>
      </c>
      <c r="M578">
        <v>4.2</v>
      </c>
      <c r="N578" s="4">
        <v>3492</v>
      </c>
      <c r="O578" s="4">
        <f>Table2[[#This Row],[rating]]+(Table2[[#This Row],[rating_count]]/1000)</f>
        <v>7.6920000000000002</v>
      </c>
      <c r="P578" t="s">
        <v>13488</v>
      </c>
      <c r="Q578" t="s">
        <v>4191</v>
      </c>
      <c r="R578" t="s">
        <v>4192</v>
      </c>
      <c r="S578" t="s">
        <v>4193</v>
      </c>
      <c r="T578" t="s">
        <v>4194</v>
      </c>
      <c r="U578" t="s">
        <v>4195</v>
      </c>
      <c r="V578" t="s">
        <v>4196</v>
      </c>
      <c r="W578" t="s">
        <v>4197</v>
      </c>
    </row>
    <row r="579" spans="1:23" hidden="1">
      <c r="A579" t="s">
        <v>1734</v>
      </c>
      <c r="B579" t="s">
        <v>14510</v>
      </c>
      <c r="C579" t="s">
        <v>15692</v>
      </c>
      <c r="D579" t="str">
        <f>CONCATENATE(Table2[[#This Row],[Product Name Summarized]]&amp; "…")</f>
        <v>Belkin Apple Certified…</v>
      </c>
      <c r="E579" t="s">
        <v>15582</v>
      </c>
      <c r="F579">
        <v>999</v>
      </c>
      <c r="G579" t="str">
        <f>IF(Table2[[#This Row],[discounted_price]]&lt;200,"&lt;₹200",IF(Table2[[#This Row],[discounted_price]]&lt;=500, "₹200-₹500","&gt;₹500"))</f>
        <v>&gt;₹500</v>
      </c>
      <c r="H579" s="2">
        <v>1699</v>
      </c>
      <c r="I579" s="2">
        <f>Table2[[#This Row],[discounted_price]]*Table2[[#This Row],[actual_price]]</f>
        <v>1697301</v>
      </c>
      <c r="J579" s="1">
        <v>0.41</v>
      </c>
      <c r="K5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79" s="1" t="str">
        <f>IF(Table2[[#This Row],[discount_percentage]]&gt;=50%,"yes","no")</f>
        <v>no</v>
      </c>
      <c r="M579">
        <v>4.4000000000000004</v>
      </c>
      <c r="N579" s="4">
        <v>7318</v>
      </c>
      <c r="O579" s="4">
        <f>Table2[[#This Row],[rating]]+(Table2[[#This Row],[rating_count]]/1000)</f>
        <v>11.718</v>
      </c>
      <c r="P579" t="s">
        <v>1736</v>
      </c>
      <c r="Q579" t="s">
        <v>1737</v>
      </c>
      <c r="R579" t="s">
        <v>1738</v>
      </c>
      <c r="S579" t="s">
        <v>1739</v>
      </c>
      <c r="T579" t="s">
        <v>1740</v>
      </c>
      <c r="U579" t="s">
        <v>1741</v>
      </c>
      <c r="V579" t="s">
        <v>1742</v>
      </c>
      <c r="W579" t="s">
        <v>1743</v>
      </c>
    </row>
    <row r="580" spans="1:23" hidden="1">
      <c r="A580" t="s">
        <v>1086</v>
      </c>
      <c r="B580" t="s">
        <v>14434</v>
      </c>
      <c r="C580" t="s">
        <v>15692</v>
      </c>
      <c r="D580" t="str">
        <f>CONCATENATE(Table2[[#This Row],[Product Name Summarized]]&amp; "…")</f>
        <v>Belkin Apple Certified…</v>
      </c>
      <c r="E580" t="s">
        <v>15582</v>
      </c>
      <c r="F580" s="2">
        <v>1599</v>
      </c>
      <c r="G580" s="2" t="str">
        <f>IF(Table2[[#This Row],[discounted_price]]&lt;200,"&lt;₹200",IF(Table2[[#This Row],[discounted_price]]&lt;=500, "₹200-₹500","&gt;₹500"))</f>
        <v>&gt;₹500</v>
      </c>
      <c r="H580" s="2">
        <v>1999</v>
      </c>
      <c r="I580" s="2">
        <f>Table2[[#This Row],[discounted_price]]*Table2[[#This Row],[actual_price]]</f>
        <v>3196401</v>
      </c>
      <c r="J580" s="1">
        <v>0.2</v>
      </c>
      <c r="K5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80" s="1" t="str">
        <f>IF(Table2[[#This Row],[discount_percentage]]&gt;=50%,"yes","no")</f>
        <v>no</v>
      </c>
      <c r="M580">
        <v>4.4000000000000004</v>
      </c>
      <c r="N580" s="4">
        <v>1951</v>
      </c>
      <c r="O580" s="4">
        <f>Table2[[#This Row],[rating]]+(Table2[[#This Row],[rating_count]]/1000)</f>
        <v>6.3510000000000009</v>
      </c>
      <c r="P580" t="s">
        <v>1088</v>
      </c>
      <c r="Q580" t="s">
        <v>1089</v>
      </c>
      <c r="R580" t="s">
        <v>1090</v>
      </c>
      <c r="S580" t="s">
        <v>1091</v>
      </c>
      <c r="T580" t="s">
        <v>1092</v>
      </c>
      <c r="U580" t="s">
        <v>1093</v>
      </c>
      <c r="V580" t="s">
        <v>1094</v>
      </c>
      <c r="W580" t="s">
        <v>1095</v>
      </c>
    </row>
    <row r="581" spans="1:23">
      <c r="A581" t="s">
        <v>2089</v>
      </c>
      <c r="B581" t="s">
        <v>14546</v>
      </c>
      <c r="C581" t="s">
        <v>15725</v>
      </c>
      <c r="D581" t="str">
        <f>CONCATENATE(Table2[[#This Row],[Product Name Summarized]]&amp; "…")</f>
        <v>Belkin Usb C…</v>
      </c>
      <c r="E581" t="s">
        <v>15582</v>
      </c>
      <c r="F581">
        <v>599</v>
      </c>
      <c r="G581" t="str">
        <f>IF(Table2[[#This Row],[discounted_price]]&lt;200,"&lt;₹200",IF(Table2[[#This Row],[discounted_price]]&lt;=500, "₹200-₹500","&gt;₹500"))</f>
        <v>&gt;₹500</v>
      </c>
      <c r="H581">
        <v>849</v>
      </c>
      <c r="I581" s="2">
        <f>Table2[[#This Row],[discounted_price]]*Table2[[#This Row],[actual_price]]</f>
        <v>508551</v>
      </c>
      <c r="J581" s="1">
        <v>0.28999999999999998</v>
      </c>
      <c r="K5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81" s="1" t="str">
        <f>IF(Table2[[#This Row],[discount_percentage]]&gt;=50%,"yes","no")</f>
        <v>no</v>
      </c>
      <c r="M581">
        <v>4.5</v>
      </c>
      <c r="N581" s="4">
        <v>474</v>
      </c>
      <c r="O581" s="4">
        <f>Table2[[#This Row],[rating]]+(Table2[[#This Row],[rating_count]]/1000)</f>
        <v>4.9740000000000002</v>
      </c>
      <c r="P581" t="s">
        <v>1468</v>
      </c>
      <c r="Q581" t="s">
        <v>2091</v>
      </c>
      <c r="R581" t="s">
        <v>2092</v>
      </c>
      <c r="S581" t="s">
        <v>2093</v>
      </c>
      <c r="T581" t="s">
        <v>2094</v>
      </c>
      <c r="U581" t="s">
        <v>2095</v>
      </c>
      <c r="V581" t="s">
        <v>2096</v>
      </c>
      <c r="W581" t="s">
        <v>2097</v>
      </c>
    </row>
    <row r="582" spans="1:23" hidden="1">
      <c r="A582" t="s">
        <v>1397</v>
      </c>
      <c r="B582" t="s">
        <v>14469</v>
      </c>
      <c r="C582" t="s">
        <v>15692</v>
      </c>
      <c r="D582" t="str">
        <f>CONCATENATE(Table2[[#This Row],[Product Name Summarized]]&amp; "…")</f>
        <v>Belkin Apple Certified…</v>
      </c>
      <c r="E582" t="s">
        <v>15582</v>
      </c>
      <c r="F582" s="2">
        <v>1499</v>
      </c>
      <c r="G582" s="2" t="str">
        <f>IF(Table2[[#This Row],[discounted_price]]&lt;200,"&lt;₹200",IF(Table2[[#This Row],[discounted_price]]&lt;=500, "₹200-₹500","&gt;₹500"))</f>
        <v>&gt;₹500</v>
      </c>
      <c r="H582" s="2">
        <v>1999</v>
      </c>
      <c r="I582" s="2">
        <f>Table2[[#This Row],[discounted_price]]*Table2[[#This Row],[actual_price]]</f>
        <v>2996501</v>
      </c>
      <c r="J582" s="1">
        <v>0.25</v>
      </c>
      <c r="K5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82" s="1" t="str">
        <f>IF(Table2[[#This Row],[discount_percentage]]&gt;=50%,"yes","no")</f>
        <v>no</v>
      </c>
      <c r="M582">
        <v>4.4000000000000004</v>
      </c>
      <c r="N582" s="4">
        <v>1951</v>
      </c>
      <c r="O582" s="4">
        <f>Table2[[#This Row],[rating]]+(Table2[[#This Row],[rating_count]]/1000)</f>
        <v>6.3510000000000009</v>
      </c>
      <c r="P582" t="s">
        <v>1399</v>
      </c>
      <c r="Q582" t="s">
        <v>1089</v>
      </c>
      <c r="R582" t="s">
        <v>1090</v>
      </c>
      <c r="S582" t="s">
        <v>1091</v>
      </c>
      <c r="T582" t="s">
        <v>1092</v>
      </c>
      <c r="U582" t="s">
        <v>1093</v>
      </c>
      <c r="V582" t="s">
        <v>1400</v>
      </c>
      <c r="W582" t="s">
        <v>1401</v>
      </c>
    </row>
    <row r="583" spans="1:23">
      <c r="A583" t="s">
        <v>1466</v>
      </c>
      <c r="B583" t="s">
        <v>14477</v>
      </c>
      <c r="C583" t="s">
        <v>15725</v>
      </c>
      <c r="D583" t="str">
        <f>CONCATENATE(Table2[[#This Row],[Product Name Summarized]]&amp; "…")</f>
        <v>Belkin Usb C…</v>
      </c>
      <c r="E583" t="s">
        <v>15582</v>
      </c>
      <c r="F583">
        <v>599</v>
      </c>
      <c r="G583" t="str">
        <f>IF(Table2[[#This Row],[discounted_price]]&lt;200,"&lt;₹200",IF(Table2[[#This Row],[discounted_price]]&lt;=500, "₹200-₹500","&gt;₹500"))</f>
        <v>&gt;₹500</v>
      </c>
      <c r="H583">
        <v>849</v>
      </c>
      <c r="I583" s="2">
        <f>Table2[[#This Row],[discounted_price]]*Table2[[#This Row],[actual_price]]</f>
        <v>508551</v>
      </c>
      <c r="J583" s="1">
        <v>0.28999999999999998</v>
      </c>
      <c r="K5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83" s="1" t="str">
        <f>IF(Table2[[#This Row],[discount_percentage]]&gt;=50%,"yes","no")</f>
        <v>no</v>
      </c>
      <c r="M583">
        <v>4.5</v>
      </c>
      <c r="N583" s="4">
        <v>577</v>
      </c>
      <c r="O583" s="4">
        <f>Table2[[#This Row],[rating]]+(Table2[[#This Row],[rating_count]]/1000)</f>
        <v>5.077</v>
      </c>
      <c r="P583" t="s">
        <v>1468</v>
      </c>
      <c r="Q583" t="s">
        <v>1469</v>
      </c>
      <c r="R583" t="s">
        <v>1470</v>
      </c>
      <c r="S583" t="s">
        <v>1471</v>
      </c>
      <c r="T583" t="s">
        <v>1472</v>
      </c>
      <c r="U583" t="s">
        <v>1473</v>
      </c>
      <c r="V583" t="s">
        <v>1474</v>
      </c>
      <c r="W583" t="s">
        <v>1475</v>
      </c>
    </row>
    <row r="584" spans="1:23" hidden="1">
      <c r="A584" t="s">
        <v>2304</v>
      </c>
      <c r="B584" t="s">
        <v>14570</v>
      </c>
      <c r="C584" t="s">
        <v>15692</v>
      </c>
      <c r="D584" t="str">
        <f>CONCATENATE(Table2[[#This Row],[Product Name Summarized]]&amp; "…")</f>
        <v>Belkin Apple Certified…</v>
      </c>
      <c r="E584" t="s">
        <v>15582</v>
      </c>
      <c r="F584" s="2">
        <v>1299</v>
      </c>
      <c r="G584" s="2" t="str">
        <f>IF(Table2[[#This Row],[discounted_price]]&lt;200,"&lt;₹200",IF(Table2[[#This Row],[discounted_price]]&lt;=500, "₹200-₹500","&gt;₹500"))</f>
        <v>&gt;₹500</v>
      </c>
      <c r="H584" s="2">
        <v>1999</v>
      </c>
      <c r="I584" s="2">
        <f>Table2[[#This Row],[discounted_price]]*Table2[[#This Row],[actual_price]]</f>
        <v>2596701</v>
      </c>
      <c r="J584" s="1">
        <v>0.35</v>
      </c>
      <c r="K5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584" s="1" t="str">
        <f>IF(Table2[[#This Row],[discount_percentage]]&gt;=50%,"yes","no")</f>
        <v>no</v>
      </c>
      <c r="M584">
        <v>4.4000000000000004</v>
      </c>
      <c r="N584" s="4">
        <v>7318</v>
      </c>
      <c r="O584" s="4">
        <f>Table2[[#This Row],[rating]]+(Table2[[#This Row],[rating_count]]/1000)</f>
        <v>11.718</v>
      </c>
      <c r="P584" t="s">
        <v>2306</v>
      </c>
      <c r="Q584" t="s">
        <v>1737</v>
      </c>
      <c r="R584" t="s">
        <v>1738</v>
      </c>
      <c r="S584" t="s">
        <v>1739</v>
      </c>
      <c r="T584" t="s">
        <v>1740</v>
      </c>
      <c r="U584" t="s">
        <v>1741</v>
      </c>
      <c r="V584" t="s">
        <v>2307</v>
      </c>
      <c r="W584" t="s">
        <v>2308</v>
      </c>
    </row>
    <row r="585" spans="1:23" hidden="1">
      <c r="A585" t="s">
        <v>5679</v>
      </c>
      <c r="B585" t="s">
        <v>14919</v>
      </c>
      <c r="C585" t="s">
        <v>16044</v>
      </c>
      <c r="D585" t="str">
        <f>CONCATENATE(Table2[[#This Row],[Product Name Summarized]]&amp; "…")</f>
        <v>Sandisk Ultra Dual…</v>
      </c>
      <c r="E585" t="s">
        <v>15582</v>
      </c>
      <c r="F585" s="2">
        <v>1299</v>
      </c>
      <c r="G585" s="2" t="str">
        <f>IF(Table2[[#This Row],[discounted_price]]&lt;200,"&lt;₹200",IF(Table2[[#This Row],[discounted_price]]&lt;=500, "₹200-₹500","&gt;₹500"))</f>
        <v>&gt;₹500</v>
      </c>
      <c r="H585" s="2">
        <v>3000</v>
      </c>
      <c r="I585" s="2">
        <f>Table2[[#This Row],[discounted_price]]*Table2[[#This Row],[actual_price]]</f>
        <v>3897000</v>
      </c>
      <c r="J585" s="1">
        <v>0.56999999999999995</v>
      </c>
      <c r="K5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85" s="1" t="str">
        <f>IF(Table2[[#This Row],[discount_percentage]]&gt;=50%,"yes","no")</f>
        <v>yes</v>
      </c>
      <c r="M585">
        <v>4.3</v>
      </c>
      <c r="N585" s="4">
        <v>23022</v>
      </c>
      <c r="O585" s="4">
        <f>Table2[[#This Row],[rating]]+(Table2[[#This Row],[rating_count]]/1000)</f>
        <v>27.321999999999999</v>
      </c>
      <c r="P585" t="s">
        <v>13629</v>
      </c>
      <c r="Q585" t="s">
        <v>5682</v>
      </c>
      <c r="R585" t="s">
        <v>5683</v>
      </c>
      <c r="S585" t="s">
        <v>5684</v>
      </c>
      <c r="T585" t="s">
        <v>5685</v>
      </c>
      <c r="U585" t="s">
        <v>5686</v>
      </c>
      <c r="V585" t="s">
        <v>5687</v>
      </c>
      <c r="W585" t="s">
        <v>5688</v>
      </c>
    </row>
    <row r="586" spans="1:23" hidden="1">
      <c r="A586" t="s">
        <v>213</v>
      </c>
      <c r="B586" t="s">
        <v>14347</v>
      </c>
      <c r="C586" t="s">
        <v>15614</v>
      </c>
      <c r="D586" t="str">
        <f>CONCATENATE(Table2[[#This Row],[Product Name Summarized]]&amp; "…")</f>
        <v>Tizum Hdmi To…</v>
      </c>
      <c r="E586" t="s">
        <v>15583</v>
      </c>
      <c r="F586">
        <v>279</v>
      </c>
      <c r="G586" t="str">
        <f>IF(Table2[[#This Row],[discounted_price]]&lt;200,"&lt;₹200",IF(Table2[[#This Row],[discounted_price]]&lt;=500, "₹200-₹500","&gt;₹500"))</f>
        <v>₹200-₹500</v>
      </c>
      <c r="H586">
        <v>499</v>
      </c>
      <c r="I586" s="2">
        <f>Table2[[#This Row],[discounted_price]]*Table2[[#This Row],[actual_price]]</f>
        <v>139221</v>
      </c>
      <c r="J586" s="1">
        <v>0.44</v>
      </c>
      <c r="K5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86" s="1" t="str">
        <f>IF(Table2[[#This Row],[discount_percentage]]&gt;=50%,"yes","no")</f>
        <v>no</v>
      </c>
      <c r="M586">
        <v>3.7</v>
      </c>
      <c r="N586" s="4">
        <v>10962</v>
      </c>
      <c r="O586" s="4">
        <f>Table2[[#This Row],[rating]]+(Table2[[#This Row],[rating_count]]/1000)</f>
        <v>14.661999999999999</v>
      </c>
      <c r="P586" t="s">
        <v>13093</v>
      </c>
      <c r="Q586" t="s">
        <v>216</v>
      </c>
      <c r="R586" t="s">
        <v>217</v>
      </c>
      <c r="S586" t="s">
        <v>218</v>
      </c>
      <c r="T586" t="s">
        <v>219</v>
      </c>
      <c r="U586" t="s">
        <v>220</v>
      </c>
      <c r="V586" t="s">
        <v>221</v>
      </c>
      <c r="W586" t="s">
        <v>222</v>
      </c>
    </row>
    <row r="587" spans="1:23" hidden="1">
      <c r="A587" t="s">
        <v>213</v>
      </c>
      <c r="B587" t="s">
        <v>14347</v>
      </c>
      <c r="C587" t="s">
        <v>15614</v>
      </c>
      <c r="D587" t="str">
        <f>CONCATENATE(Table2[[#This Row],[Product Name Summarized]]&amp; "…")</f>
        <v>Tizum Hdmi To…</v>
      </c>
      <c r="E587" t="s">
        <v>15583</v>
      </c>
      <c r="F587">
        <v>279</v>
      </c>
      <c r="G587" t="str">
        <f>IF(Table2[[#This Row],[discounted_price]]&lt;200,"&lt;₹200",IF(Table2[[#This Row],[discounted_price]]&lt;=500, "₹200-₹500","&gt;₹500"))</f>
        <v>₹200-₹500</v>
      </c>
      <c r="H587">
        <v>499</v>
      </c>
      <c r="I587" s="2">
        <f>Table2[[#This Row],[discounted_price]]*Table2[[#This Row],[actual_price]]</f>
        <v>139221</v>
      </c>
      <c r="J587" s="1">
        <v>0.44</v>
      </c>
      <c r="K5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87" s="1" t="str">
        <f>IF(Table2[[#This Row],[discount_percentage]]&gt;=50%,"yes","no")</f>
        <v>no</v>
      </c>
      <c r="M587">
        <v>3.7</v>
      </c>
      <c r="N587" s="4">
        <v>10962</v>
      </c>
      <c r="O587" s="4">
        <f>Table2[[#This Row],[rating]]+(Table2[[#This Row],[rating_count]]/1000)</f>
        <v>14.661999999999999</v>
      </c>
      <c r="P587" t="s">
        <v>13093</v>
      </c>
      <c r="Q587" t="s">
        <v>216</v>
      </c>
      <c r="R587" t="s">
        <v>217</v>
      </c>
      <c r="S587" t="s">
        <v>218</v>
      </c>
      <c r="T587" t="s">
        <v>219</v>
      </c>
      <c r="U587" t="s">
        <v>220</v>
      </c>
      <c r="V587" t="s">
        <v>5933</v>
      </c>
      <c r="W587" t="s">
        <v>5934</v>
      </c>
    </row>
    <row r="588" spans="1:23" hidden="1">
      <c r="A588" t="s">
        <v>5503</v>
      </c>
      <c r="B588" t="s">
        <v>14904</v>
      </c>
      <c r="C588" t="s">
        <v>16040</v>
      </c>
      <c r="D588" t="str">
        <f>CONCATENATE(Table2[[#This Row],[Product Name Summarized]]&amp; "…")</f>
        <v>Boat Rockerz 370…</v>
      </c>
      <c r="E588" t="s">
        <v>15583</v>
      </c>
      <c r="F588" s="2">
        <v>1199</v>
      </c>
      <c r="G588" s="2" t="str">
        <f>IF(Table2[[#This Row],[discounted_price]]&lt;200,"&lt;₹200",IF(Table2[[#This Row],[discounted_price]]&lt;=500, "₹200-₹500","&gt;₹500"))</f>
        <v>&gt;₹500</v>
      </c>
      <c r="H588" s="2">
        <v>2499</v>
      </c>
      <c r="I588" s="2">
        <f>Table2[[#This Row],[discounted_price]]*Table2[[#This Row],[actual_price]]</f>
        <v>2996301</v>
      </c>
      <c r="J588" s="1">
        <v>0.52</v>
      </c>
      <c r="K5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588" s="1" t="str">
        <f>IF(Table2[[#This Row],[discount_percentage]]&gt;=50%,"yes","no")</f>
        <v>yes</v>
      </c>
      <c r="M588">
        <v>4</v>
      </c>
      <c r="N588" s="4">
        <v>33584</v>
      </c>
      <c r="O588" s="4">
        <f>Table2[[#This Row],[rating]]+(Table2[[#This Row],[rating_count]]/1000)</f>
        <v>37.584000000000003</v>
      </c>
      <c r="P588" t="s">
        <v>13613</v>
      </c>
      <c r="Q588" t="s">
        <v>5506</v>
      </c>
      <c r="R588" t="s">
        <v>5507</v>
      </c>
      <c r="S588" t="s">
        <v>5508</v>
      </c>
      <c r="T588" t="s">
        <v>5509</v>
      </c>
      <c r="U588" t="s">
        <v>5510</v>
      </c>
      <c r="V588" t="s">
        <v>5511</v>
      </c>
      <c r="W588" t="s">
        <v>5512</v>
      </c>
    </row>
    <row r="589" spans="1:23" hidden="1">
      <c r="A589" t="s">
        <v>5452</v>
      </c>
      <c r="B589" t="s">
        <v>14899</v>
      </c>
      <c r="C589" t="s">
        <v>16035</v>
      </c>
      <c r="D589" t="str">
        <f>CONCATENATE(Table2[[#This Row],[Product Name Summarized]]&amp; "…")</f>
        <v>Boat Rockerz 550…</v>
      </c>
      <c r="E589" t="s">
        <v>15583</v>
      </c>
      <c r="F589" s="2">
        <v>1799</v>
      </c>
      <c r="G589" s="2" t="str">
        <f>IF(Table2[[#This Row],[discounted_price]]&lt;200,"&lt;₹200",IF(Table2[[#This Row],[discounted_price]]&lt;=500, "₹200-₹500","&gt;₹500"))</f>
        <v>&gt;₹500</v>
      </c>
      <c r="H589" s="2">
        <v>4999</v>
      </c>
      <c r="I589" s="2">
        <f>Table2[[#This Row],[discounted_price]]*Table2[[#This Row],[actual_price]]</f>
        <v>8993201</v>
      </c>
      <c r="J589" s="1">
        <v>0.64</v>
      </c>
      <c r="K5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89" s="1" t="str">
        <f>IF(Table2[[#This Row],[discount_percentage]]&gt;=50%,"yes","no")</f>
        <v>yes</v>
      </c>
      <c r="M589">
        <v>4.0999999999999996</v>
      </c>
      <c r="N589" s="4">
        <v>55192</v>
      </c>
      <c r="O589" s="4">
        <f>Table2[[#This Row],[rating]]+(Table2[[#This Row],[rating_count]]/1000)</f>
        <v>59.292000000000002</v>
      </c>
      <c r="P589" t="s">
        <v>13608</v>
      </c>
      <c r="Q589" t="s">
        <v>5456</v>
      </c>
      <c r="R589" t="s">
        <v>5457</v>
      </c>
      <c r="S589" t="s">
        <v>5458</v>
      </c>
      <c r="T589" t="s">
        <v>5459</v>
      </c>
      <c r="U589" t="s">
        <v>5460</v>
      </c>
      <c r="V589" t="s">
        <v>5461</v>
      </c>
      <c r="W589" t="s">
        <v>5462</v>
      </c>
    </row>
    <row r="590" spans="1:23" hidden="1">
      <c r="A590" t="s">
        <v>1272</v>
      </c>
      <c r="B590" t="s">
        <v>14454</v>
      </c>
      <c r="C590" t="s">
        <v>15710</v>
      </c>
      <c r="D590" t="str">
        <f>CONCATENATE(Table2[[#This Row],[Product Name Summarized]]&amp; "…")</f>
        <v>Tp-Link Ac1300 Archer…</v>
      </c>
      <c r="E590" t="s">
        <v>15582</v>
      </c>
      <c r="F590" s="2">
        <v>1699</v>
      </c>
      <c r="G590" s="2" t="str">
        <f>IF(Table2[[#This Row],[discounted_price]]&lt;200,"&lt;₹200",IF(Table2[[#This Row],[discounted_price]]&lt;=500, "₹200-₹500","&gt;₹500"))</f>
        <v>&gt;₹500</v>
      </c>
      <c r="H590" s="2">
        <v>2999</v>
      </c>
      <c r="I590" s="2">
        <f>Table2[[#This Row],[discounted_price]]*Table2[[#This Row],[actual_price]]</f>
        <v>5095301</v>
      </c>
      <c r="J590" s="1">
        <v>0.43</v>
      </c>
      <c r="K5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90" s="1" t="str">
        <f>IF(Table2[[#This Row],[discount_percentage]]&gt;=50%,"yes","no")</f>
        <v>no</v>
      </c>
      <c r="M590">
        <v>4.4000000000000004</v>
      </c>
      <c r="N590" s="4">
        <v>24780</v>
      </c>
      <c r="O590" s="4">
        <f>Table2[[#This Row],[rating]]+(Table2[[#This Row],[rating_count]]/1000)</f>
        <v>29.18</v>
      </c>
      <c r="P590" t="s">
        <v>13199</v>
      </c>
      <c r="Q590" t="s">
        <v>484</v>
      </c>
      <c r="R590" t="s">
        <v>485</v>
      </c>
      <c r="S590" t="s">
        <v>486</v>
      </c>
      <c r="T590" t="s">
        <v>487</v>
      </c>
      <c r="U590" t="s">
        <v>488</v>
      </c>
      <c r="V590" t="s">
        <v>1275</v>
      </c>
      <c r="W590" t="s">
        <v>1276</v>
      </c>
    </row>
    <row r="591" spans="1:23" hidden="1">
      <c r="A591" t="s">
        <v>4026</v>
      </c>
      <c r="B591" t="s">
        <v>14757</v>
      </c>
      <c r="C591" t="s">
        <v>15922</v>
      </c>
      <c r="D591" t="str">
        <f>CONCATENATE(Table2[[#This Row],[Product Name Summarized]]&amp; "…")</f>
        <v>Mi 10W Wall…</v>
      </c>
      <c r="E591" t="s">
        <v>15583</v>
      </c>
      <c r="F591">
        <v>499</v>
      </c>
      <c r="G591" t="str">
        <f>IF(Table2[[#This Row],[discounted_price]]&lt;200,"&lt;₹200",IF(Table2[[#This Row],[discounted_price]]&lt;=500, "₹200-₹500","&gt;₹500"))</f>
        <v>₹200-₹500</v>
      </c>
      <c r="H591">
        <v>599</v>
      </c>
      <c r="I591" s="2">
        <f>Table2[[#This Row],[discounted_price]]*Table2[[#This Row],[actual_price]]</f>
        <v>298901</v>
      </c>
      <c r="J591" s="1">
        <v>0.17</v>
      </c>
      <c r="K5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591" s="1" t="str">
        <f>IF(Table2[[#This Row],[discount_percentage]]&gt;=50%,"yes","no")</f>
        <v>no</v>
      </c>
      <c r="M591">
        <v>4.2</v>
      </c>
      <c r="N591" s="4">
        <v>21916</v>
      </c>
      <c r="O591" s="4">
        <f>Table2[[#This Row],[rating]]+(Table2[[#This Row],[rating_count]]/1000)</f>
        <v>26.116</v>
      </c>
      <c r="P591" t="s">
        <v>13472</v>
      </c>
      <c r="Q591" t="s">
        <v>4029</v>
      </c>
      <c r="R591" t="s">
        <v>4030</v>
      </c>
      <c r="S591" t="s">
        <v>4031</v>
      </c>
      <c r="T591" t="s">
        <v>4032</v>
      </c>
      <c r="U591" t="s">
        <v>4033</v>
      </c>
      <c r="V591" t="s">
        <v>4034</v>
      </c>
      <c r="W591" t="s">
        <v>4035</v>
      </c>
    </row>
    <row r="592" spans="1:23" hidden="1">
      <c r="A592" t="s">
        <v>138</v>
      </c>
      <c r="B592" t="s">
        <v>14339</v>
      </c>
      <c r="C592" t="s">
        <v>15608</v>
      </c>
      <c r="D592" t="str">
        <f>CONCATENATE(Table2[[#This Row],[Product Name Summarized]]&amp; "…")</f>
        <v>Portronics Konnect Cl…</v>
      </c>
      <c r="E592" t="s">
        <v>15582</v>
      </c>
      <c r="F592">
        <v>350</v>
      </c>
      <c r="G592" t="str">
        <f>IF(Table2[[#This Row],[discounted_price]]&lt;200,"&lt;₹200",IF(Table2[[#This Row],[discounted_price]]&lt;=500, "₹200-₹500","&gt;₹500"))</f>
        <v>₹200-₹500</v>
      </c>
      <c r="H592">
        <v>899</v>
      </c>
      <c r="I592" s="2">
        <f>Table2[[#This Row],[discounted_price]]*Table2[[#This Row],[actual_price]]</f>
        <v>314650</v>
      </c>
      <c r="J592" s="1">
        <v>0.61</v>
      </c>
      <c r="K5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92" s="1" t="str">
        <f>IF(Table2[[#This Row],[discount_percentage]]&gt;=50%,"yes","no")</f>
        <v>yes</v>
      </c>
      <c r="M592">
        <v>4.2</v>
      </c>
      <c r="N592" s="4">
        <v>2263</v>
      </c>
      <c r="O592" s="4">
        <f>Table2[[#This Row],[rating]]+(Table2[[#This Row],[rating_count]]/1000)</f>
        <v>6.4630000000000001</v>
      </c>
      <c r="P592" t="s">
        <v>13088</v>
      </c>
      <c r="Q592" t="s">
        <v>141</v>
      </c>
      <c r="R592" t="s">
        <v>142</v>
      </c>
      <c r="S592" t="s">
        <v>143</v>
      </c>
      <c r="T592" t="s">
        <v>144</v>
      </c>
      <c r="U592" t="s">
        <v>145</v>
      </c>
      <c r="V592" t="s">
        <v>3833</v>
      </c>
      <c r="W592" t="s">
        <v>3834</v>
      </c>
    </row>
    <row r="593" spans="1:23" hidden="1">
      <c r="A593" t="s">
        <v>138</v>
      </c>
      <c r="B593" t="s">
        <v>14339</v>
      </c>
      <c r="C593" t="s">
        <v>15608</v>
      </c>
      <c r="D593" t="str">
        <f>CONCATENATE(Table2[[#This Row],[Product Name Summarized]]&amp; "…")</f>
        <v>Portronics Konnect Cl…</v>
      </c>
      <c r="E593" t="s">
        <v>15582</v>
      </c>
      <c r="F593">
        <v>350</v>
      </c>
      <c r="G593" t="str">
        <f>IF(Table2[[#This Row],[discounted_price]]&lt;200,"&lt;₹200",IF(Table2[[#This Row],[discounted_price]]&lt;=500, "₹200-₹500","&gt;₹500"))</f>
        <v>₹200-₹500</v>
      </c>
      <c r="H593">
        <v>899</v>
      </c>
      <c r="I593" s="2">
        <f>Table2[[#This Row],[discounted_price]]*Table2[[#This Row],[actual_price]]</f>
        <v>314650</v>
      </c>
      <c r="J593" s="1">
        <v>0.61</v>
      </c>
      <c r="K5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93" s="1" t="str">
        <f>IF(Table2[[#This Row],[discount_percentage]]&gt;=50%,"yes","no")</f>
        <v>yes</v>
      </c>
      <c r="M593">
        <v>4.2</v>
      </c>
      <c r="N593" s="4">
        <v>2262</v>
      </c>
      <c r="O593" s="4">
        <f>Table2[[#This Row],[rating]]+(Table2[[#This Row],[rating_count]]/1000)</f>
        <v>6.4619999999999997</v>
      </c>
      <c r="P593" t="s">
        <v>13088</v>
      </c>
      <c r="Q593" t="s">
        <v>141</v>
      </c>
      <c r="R593" t="s">
        <v>142</v>
      </c>
      <c r="S593" t="s">
        <v>143</v>
      </c>
      <c r="T593" t="s">
        <v>144</v>
      </c>
      <c r="U593" t="s">
        <v>145</v>
      </c>
      <c r="V593" t="s">
        <v>146</v>
      </c>
      <c r="W593" t="s">
        <v>147</v>
      </c>
    </row>
    <row r="594" spans="1:23" hidden="1">
      <c r="A594" t="s">
        <v>138</v>
      </c>
      <c r="B594" t="s">
        <v>14339</v>
      </c>
      <c r="C594" t="s">
        <v>15608</v>
      </c>
      <c r="D594" t="str">
        <f>CONCATENATE(Table2[[#This Row],[Product Name Summarized]]&amp; "…")</f>
        <v>Portronics Konnect Cl…</v>
      </c>
      <c r="E594" t="s">
        <v>15582</v>
      </c>
      <c r="F594">
        <v>350</v>
      </c>
      <c r="G594" t="str">
        <f>IF(Table2[[#This Row],[discounted_price]]&lt;200,"&lt;₹200",IF(Table2[[#This Row],[discounted_price]]&lt;=500, "₹200-₹500","&gt;₹500"))</f>
        <v>₹200-₹500</v>
      </c>
      <c r="H594">
        <v>899</v>
      </c>
      <c r="I594" s="2">
        <f>Table2[[#This Row],[discounted_price]]*Table2[[#This Row],[actual_price]]</f>
        <v>314650</v>
      </c>
      <c r="J594" s="1">
        <v>0.61</v>
      </c>
      <c r="K5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94" s="1" t="str">
        <f>IF(Table2[[#This Row],[discount_percentage]]&gt;=50%,"yes","no")</f>
        <v>yes</v>
      </c>
      <c r="M594">
        <v>4.2</v>
      </c>
      <c r="N594" s="4">
        <v>2262</v>
      </c>
      <c r="O594" s="4">
        <f>Table2[[#This Row],[rating]]+(Table2[[#This Row],[rating_count]]/1000)</f>
        <v>6.4619999999999997</v>
      </c>
      <c r="P594" t="s">
        <v>13088</v>
      </c>
      <c r="Q594" t="s">
        <v>141</v>
      </c>
      <c r="R594" t="s">
        <v>142</v>
      </c>
      <c r="S594" t="s">
        <v>143</v>
      </c>
      <c r="T594" t="s">
        <v>144</v>
      </c>
      <c r="U594" t="s">
        <v>145</v>
      </c>
      <c r="V594" t="s">
        <v>146</v>
      </c>
      <c r="W594" t="s">
        <v>5656</v>
      </c>
    </row>
    <row r="595" spans="1:23" hidden="1">
      <c r="A595" t="s">
        <v>3517</v>
      </c>
      <c r="B595" t="s">
        <v>14699</v>
      </c>
      <c r="C595" t="s">
        <v>15888</v>
      </c>
      <c r="D595" t="str">
        <f>CONCATENATE(Table2[[#This Row],[Product Name Summarized]]&amp; "…")</f>
        <v>Sounce Spiral Charger…</v>
      </c>
      <c r="E595" t="s">
        <v>15582</v>
      </c>
      <c r="F595">
        <v>99</v>
      </c>
      <c r="G595" t="str">
        <f>IF(Table2[[#This Row],[discounted_price]]&lt;200,"&lt;₹200",IF(Table2[[#This Row],[discounted_price]]&lt;=500, "₹200-₹500","&gt;₹500"))</f>
        <v>&lt;₹200</v>
      </c>
      <c r="H595">
        <v>999</v>
      </c>
      <c r="I595" s="2">
        <f>Table2[[#This Row],[discounted_price]]*Table2[[#This Row],[actual_price]]</f>
        <v>98901</v>
      </c>
      <c r="J595" s="1">
        <v>0.9</v>
      </c>
      <c r="K5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595" s="1" t="str">
        <f>IF(Table2[[#This Row],[discount_percentage]]&gt;=50%,"yes","no")</f>
        <v>yes</v>
      </c>
      <c r="M595">
        <v>4</v>
      </c>
      <c r="N595" s="4">
        <v>1396</v>
      </c>
      <c r="O595" s="4">
        <f>Table2[[#This Row],[rating]]+(Table2[[#This Row],[rating_count]]/1000)</f>
        <v>5.3959999999999999</v>
      </c>
      <c r="P595" t="s">
        <v>13425</v>
      </c>
      <c r="Q595" t="s">
        <v>3521</v>
      </c>
      <c r="R595" t="s">
        <v>3522</v>
      </c>
      <c r="S595" t="s">
        <v>3523</v>
      </c>
      <c r="T595" t="s">
        <v>3524</v>
      </c>
      <c r="U595" t="s">
        <v>3525</v>
      </c>
      <c r="V595" t="s">
        <v>3526</v>
      </c>
      <c r="W595" t="s">
        <v>3527</v>
      </c>
    </row>
    <row r="596" spans="1:23" hidden="1">
      <c r="A596" t="s">
        <v>3517</v>
      </c>
      <c r="B596" t="s">
        <v>14699</v>
      </c>
      <c r="C596" t="s">
        <v>15888</v>
      </c>
      <c r="D596" t="str">
        <f>CONCATENATE(Table2[[#This Row],[Product Name Summarized]]&amp; "…")</f>
        <v>Sounce Spiral Charger…</v>
      </c>
      <c r="E596" t="s">
        <v>15582</v>
      </c>
      <c r="F596">
        <v>99</v>
      </c>
      <c r="G596" t="str">
        <f>IF(Table2[[#This Row],[discounted_price]]&lt;200,"&lt;₹200",IF(Table2[[#This Row],[discounted_price]]&lt;=500, "₹200-₹500","&gt;₹500"))</f>
        <v>&lt;₹200</v>
      </c>
      <c r="H596">
        <v>999</v>
      </c>
      <c r="I596" s="2">
        <f>Table2[[#This Row],[discounted_price]]*Table2[[#This Row],[actual_price]]</f>
        <v>98901</v>
      </c>
      <c r="J596" s="1">
        <v>0.9</v>
      </c>
      <c r="K5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596" s="1" t="str">
        <f>IF(Table2[[#This Row],[discount_percentage]]&gt;=50%,"yes","no")</f>
        <v>yes</v>
      </c>
      <c r="M596">
        <v>4</v>
      </c>
      <c r="N596" s="4">
        <v>1396</v>
      </c>
      <c r="O596" s="4">
        <f>Table2[[#This Row],[rating]]+(Table2[[#This Row],[rating_count]]/1000)</f>
        <v>5.3959999999999999</v>
      </c>
      <c r="P596" t="s">
        <v>13425</v>
      </c>
      <c r="Q596" t="s">
        <v>3521</v>
      </c>
      <c r="R596" t="s">
        <v>3522</v>
      </c>
      <c r="S596" t="s">
        <v>3523</v>
      </c>
      <c r="T596" t="s">
        <v>3524</v>
      </c>
      <c r="U596" t="s">
        <v>3525</v>
      </c>
      <c r="V596" t="s">
        <v>5271</v>
      </c>
      <c r="W596" t="s">
        <v>5272</v>
      </c>
    </row>
    <row r="597" spans="1:23" hidden="1">
      <c r="A597" t="s">
        <v>11676</v>
      </c>
      <c r="B597" t="s">
        <v>15457</v>
      </c>
      <c r="C597" t="s">
        <v>16587</v>
      </c>
      <c r="D597" t="str">
        <f>CONCATENATE(Table2[[#This Row],[Product Name Summarized]]&amp; "…")</f>
        <v>Solidaire 550-Watt Mixer…</v>
      </c>
      <c r="E597" t="s">
        <v>15586</v>
      </c>
      <c r="F597" s="2">
        <v>1649</v>
      </c>
      <c r="G597" s="2" t="str">
        <f>IF(Table2[[#This Row],[discounted_price]]&lt;200,"&lt;₹200",IF(Table2[[#This Row],[discounted_price]]&lt;=500, "₹200-₹500","&gt;₹500"))</f>
        <v>&gt;₹500</v>
      </c>
      <c r="H597" s="2">
        <v>2800</v>
      </c>
      <c r="I597" s="2">
        <f>Table2[[#This Row],[discounted_price]]*Table2[[#This Row],[actual_price]]</f>
        <v>4617200</v>
      </c>
      <c r="J597" s="1">
        <v>0.41</v>
      </c>
      <c r="K5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597" s="1" t="str">
        <f>IF(Table2[[#This Row],[discount_percentage]]&gt;=50%,"yes","no")</f>
        <v>no</v>
      </c>
      <c r="M597">
        <v>3.9</v>
      </c>
      <c r="N597" s="4">
        <v>2162</v>
      </c>
      <c r="O597" s="4">
        <f>Table2[[#This Row],[rating]]+(Table2[[#This Row],[rating_count]]/1000)</f>
        <v>6.0619999999999994</v>
      </c>
      <c r="P597" t="s">
        <v>14197</v>
      </c>
      <c r="Q597" t="s">
        <v>11679</v>
      </c>
      <c r="R597" t="s">
        <v>11680</v>
      </c>
      <c r="S597" t="s">
        <v>11681</v>
      </c>
      <c r="T597" t="s">
        <v>11682</v>
      </c>
      <c r="U597" t="s">
        <v>11683</v>
      </c>
      <c r="V597" t="s">
        <v>11684</v>
      </c>
      <c r="W597" t="s">
        <v>11685</v>
      </c>
    </row>
    <row r="598" spans="1:23" hidden="1">
      <c r="A598" t="s">
        <v>3578</v>
      </c>
      <c r="B598" t="s">
        <v>14705</v>
      </c>
      <c r="C598" t="s">
        <v>15893</v>
      </c>
      <c r="D598" t="str">
        <f>CONCATENATE(Table2[[#This Row],[Product Name Summarized]]&amp; "…")</f>
        <v>Ptron Tangent Lite…</v>
      </c>
      <c r="E598" t="s">
        <v>15583</v>
      </c>
      <c r="F598">
        <v>599</v>
      </c>
      <c r="G598" t="str">
        <f>IF(Table2[[#This Row],[discounted_price]]&lt;200,"&lt;₹200",IF(Table2[[#This Row],[discounted_price]]&lt;=500, "₹200-₹500","&gt;₹500"))</f>
        <v>&gt;₹500</v>
      </c>
      <c r="H598" s="2">
        <v>1800</v>
      </c>
      <c r="I598" s="2">
        <f>Table2[[#This Row],[discounted_price]]*Table2[[#This Row],[actual_price]]</f>
        <v>1078200</v>
      </c>
      <c r="J598" s="1">
        <v>0.67</v>
      </c>
      <c r="K5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598" s="1" t="str">
        <f>IF(Table2[[#This Row],[discount_percentage]]&gt;=50%,"yes","no")</f>
        <v>yes</v>
      </c>
      <c r="M598">
        <v>3.5</v>
      </c>
      <c r="N598" s="4">
        <v>83996</v>
      </c>
      <c r="O598" s="4">
        <f>Table2[[#This Row],[rating]]+(Table2[[#This Row],[rating_count]]/1000)</f>
        <v>87.495999999999995</v>
      </c>
      <c r="P598" t="s">
        <v>13431</v>
      </c>
      <c r="Q598" t="s">
        <v>3581</v>
      </c>
      <c r="R598" t="s">
        <v>3582</v>
      </c>
      <c r="S598" t="s">
        <v>3583</v>
      </c>
      <c r="T598" t="s">
        <v>3584</v>
      </c>
      <c r="U598" t="s">
        <v>3585</v>
      </c>
      <c r="V598" t="s">
        <v>3586</v>
      </c>
      <c r="W598" t="s">
        <v>3587</v>
      </c>
    </row>
    <row r="599" spans="1:23" hidden="1">
      <c r="A599" t="s">
        <v>12412</v>
      </c>
      <c r="B599" t="s">
        <v>15525</v>
      </c>
      <c r="C599" t="s">
        <v>16659</v>
      </c>
      <c r="D599" t="str">
        <f>CONCATENATE(Table2[[#This Row],[Product Name Summarized]]&amp; "…")</f>
        <v>Maharaja Whiteline Odacio…</v>
      </c>
      <c r="E599" t="s">
        <v>15586</v>
      </c>
      <c r="F599" s="2">
        <v>3349</v>
      </c>
      <c r="G599" s="2" t="str">
        <f>IF(Table2[[#This Row],[discounted_price]]&lt;200,"&lt;₹200",IF(Table2[[#This Row],[discounted_price]]&lt;=500, "₹200-₹500","&gt;₹500"))</f>
        <v>&gt;₹500</v>
      </c>
      <c r="H599" s="2">
        <v>4799</v>
      </c>
      <c r="I599" s="2">
        <f>Table2[[#This Row],[discounted_price]]*Table2[[#This Row],[actual_price]]</f>
        <v>16071851</v>
      </c>
      <c r="J599" s="1">
        <v>0.3</v>
      </c>
      <c r="K5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599" s="1" t="str">
        <f>IF(Table2[[#This Row],[discount_percentage]]&gt;=50%,"yes","no")</f>
        <v>no</v>
      </c>
      <c r="M599">
        <v>3.7</v>
      </c>
      <c r="N599" s="4">
        <v>4200</v>
      </c>
      <c r="O599" s="4">
        <f>Table2[[#This Row],[rating]]+(Table2[[#This Row],[rating_count]]/1000)</f>
        <v>7.9</v>
      </c>
      <c r="P599" t="s">
        <v>14267</v>
      </c>
      <c r="Q599" t="s">
        <v>12415</v>
      </c>
      <c r="R599" t="s">
        <v>12416</v>
      </c>
      <c r="S599" t="s">
        <v>12417</v>
      </c>
      <c r="T599" t="s">
        <v>12418</v>
      </c>
      <c r="U599" t="s">
        <v>12419</v>
      </c>
      <c r="V599" t="s">
        <v>12420</v>
      </c>
      <c r="W599" t="s">
        <v>12421</v>
      </c>
    </row>
    <row r="600" spans="1:23" hidden="1">
      <c r="A600" t="s">
        <v>6645</v>
      </c>
      <c r="B600" t="s">
        <v>15007</v>
      </c>
      <c r="C600" t="s">
        <v>16140</v>
      </c>
      <c r="D600" t="str">
        <f>CONCATENATE(Table2[[#This Row],[Product Name Summarized]]&amp; "…")</f>
        <v>Table Magic Multipurpose…</v>
      </c>
      <c r="E600" t="s">
        <v>15582</v>
      </c>
      <c r="F600" s="2">
        <v>1399</v>
      </c>
      <c r="G600" s="2" t="str">
        <f>IF(Table2[[#This Row],[discounted_price]]&lt;200,"&lt;₹200",IF(Table2[[#This Row],[discounted_price]]&lt;=500, "₹200-₹500","&gt;₹500"))</f>
        <v>&gt;₹500</v>
      </c>
      <c r="H600" s="2">
        <v>2490</v>
      </c>
      <c r="I600" s="2">
        <f>Table2[[#This Row],[discounted_price]]*Table2[[#This Row],[actual_price]]</f>
        <v>3483510</v>
      </c>
      <c r="J600" s="1">
        <v>0.44</v>
      </c>
      <c r="K6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00" s="1" t="str">
        <f>IF(Table2[[#This Row],[discount_percentage]]&gt;=50%,"yes","no")</f>
        <v>no</v>
      </c>
      <c r="M600">
        <v>4.3</v>
      </c>
      <c r="N600" s="4">
        <v>11074</v>
      </c>
      <c r="O600" s="4">
        <f>Table2[[#This Row],[rating]]+(Table2[[#This Row],[rating_count]]/1000)</f>
        <v>15.373999999999999</v>
      </c>
      <c r="P600" t="s">
        <v>13719</v>
      </c>
      <c r="Q600" t="s">
        <v>6649</v>
      </c>
      <c r="R600" t="s">
        <v>6650</v>
      </c>
      <c r="S600" t="s">
        <v>6651</v>
      </c>
      <c r="T600" t="s">
        <v>6652</v>
      </c>
      <c r="U600" t="s">
        <v>6653</v>
      </c>
      <c r="V600" t="s">
        <v>6654</v>
      </c>
      <c r="W600" t="s">
        <v>6655</v>
      </c>
    </row>
    <row r="601" spans="1:23">
      <c r="A601" t="s">
        <v>11265</v>
      </c>
      <c r="B601" t="s">
        <v>15419</v>
      </c>
      <c r="C601" t="s">
        <v>16549</v>
      </c>
      <c r="D601" t="str">
        <f>CONCATENATE(Table2[[#This Row],[Product Name Summarized]]&amp; "…")</f>
        <v>Amazon Basics 650…</v>
      </c>
      <c r="E601" t="s">
        <v>15586</v>
      </c>
      <c r="F601" s="2">
        <v>1189</v>
      </c>
      <c r="G601" s="2" t="str">
        <f>IF(Table2[[#This Row],[discounted_price]]&lt;200,"&lt;₹200",IF(Table2[[#This Row],[discounted_price]]&lt;=500, "₹200-₹500","&gt;₹500"))</f>
        <v>&gt;₹500</v>
      </c>
      <c r="H601" s="2">
        <v>2400</v>
      </c>
      <c r="I601" s="2">
        <f>Table2[[#This Row],[discounted_price]]*Table2[[#This Row],[actual_price]]</f>
        <v>2853600</v>
      </c>
      <c r="J601" s="1">
        <v>0.5</v>
      </c>
      <c r="K6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01" s="1" t="str">
        <f>IF(Table2[[#This Row],[discount_percentage]]&gt;=50%,"yes","no")</f>
        <v>yes</v>
      </c>
      <c r="M601">
        <v>4.0999999999999996</v>
      </c>
      <c r="N601" s="4">
        <v>618</v>
      </c>
      <c r="O601" s="4">
        <f>Table2[[#This Row],[rating]]+(Table2[[#This Row],[rating_count]]/1000)</f>
        <v>4.718</v>
      </c>
      <c r="P601" t="s">
        <v>14159</v>
      </c>
      <c r="Q601" t="s">
        <v>11268</v>
      </c>
      <c r="R601" t="s">
        <v>11269</v>
      </c>
      <c r="S601" t="s">
        <v>11270</v>
      </c>
      <c r="T601" t="s">
        <v>11271</v>
      </c>
      <c r="U601" t="s">
        <v>11272</v>
      </c>
      <c r="V601" t="s">
        <v>11273</v>
      </c>
      <c r="W601" t="s">
        <v>11274</v>
      </c>
    </row>
    <row r="602" spans="1:23" hidden="1">
      <c r="A602" t="s">
        <v>2916</v>
      </c>
      <c r="B602" t="s">
        <v>14634</v>
      </c>
      <c r="C602" t="s">
        <v>15833</v>
      </c>
      <c r="D602" t="str">
        <f>CONCATENATE(Table2[[#This Row],[Product Name Summarized]]&amp; "…")</f>
        <v>Esr Usb C…</v>
      </c>
      <c r="E602" t="s">
        <v>15582</v>
      </c>
      <c r="F602" s="2">
        <v>1519</v>
      </c>
      <c r="G602" s="2" t="str">
        <f>IF(Table2[[#This Row],[discounted_price]]&lt;200,"&lt;₹200",IF(Table2[[#This Row],[discounted_price]]&lt;=500, "₹200-₹500","&gt;₹500"))</f>
        <v>&gt;₹500</v>
      </c>
      <c r="H602" s="2">
        <v>1899</v>
      </c>
      <c r="I602" s="2">
        <f>Table2[[#This Row],[discounted_price]]*Table2[[#This Row],[actual_price]]</f>
        <v>2884581</v>
      </c>
      <c r="J602" s="1">
        <v>0.2</v>
      </c>
      <c r="K6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602" s="1" t="str">
        <f>IF(Table2[[#This Row],[discount_percentage]]&gt;=50%,"yes","no")</f>
        <v>no</v>
      </c>
      <c r="M602">
        <v>4.4000000000000004</v>
      </c>
      <c r="N602" s="4">
        <v>19763</v>
      </c>
      <c r="O602" s="4">
        <f>Table2[[#This Row],[rating]]+(Table2[[#This Row],[rating_count]]/1000)</f>
        <v>24.163000000000004</v>
      </c>
      <c r="P602" t="s">
        <v>13368</v>
      </c>
      <c r="Q602" t="s">
        <v>2919</v>
      </c>
      <c r="R602" t="s">
        <v>2920</v>
      </c>
      <c r="S602" t="s">
        <v>2921</v>
      </c>
      <c r="T602" t="s">
        <v>2922</v>
      </c>
      <c r="U602" t="s">
        <v>2923</v>
      </c>
      <c r="V602" t="s">
        <v>2924</v>
      </c>
      <c r="W602" t="s">
        <v>2925</v>
      </c>
    </row>
    <row r="603" spans="1:23" hidden="1">
      <c r="A603" t="s">
        <v>8122</v>
      </c>
      <c r="B603" t="s">
        <v>15141</v>
      </c>
      <c r="C603" t="s">
        <v>16266</v>
      </c>
      <c r="D603" t="str">
        <f>CONCATENATE(Table2[[#This Row],[Product Name Summarized]]&amp; "…")</f>
        <v>Classmate Long Book…</v>
      </c>
      <c r="E603" t="s">
        <v>15585</v>
      </c>
      <c r="F603">
        <v>165</v>
      </c>
      <c r="G603" t="str">
        <f>IF(Table2[[#This Row],[discounted_price]]&lt;200,"&lt;₹200",IF(Table2[[#This Row],[discounted_price]]&lt;=500, "₹200-₹500","&gt;₹500"))</f>
        <v>&lt;₹200</v>
      </c>
      <c r="H603">
        <v>165</v>
      </c>
      <c r="I603" s="2">
        <f>Table2[[#This Row],[discounted_price]]*Table2[[#This Row],[actual_price]]</f>
        <v>27225</v>
      </c>
      <c r="J603" s="1">
        <v>0</v>
      </c>
      <c r="K6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03" s="1" t="str">
        <f>IF(Table2[[#This Row],[discount_percentage]]&gt;=50%,"yes","no")</f>
        <v>no</v>
      </c>
      <c r="M603">
        <v>4.5</v>
      </c>
      <c r="N603" s="4">
        <v>1674</v>
      </c>
      <c r="O603" s="4">
        <f>Table2[[#This Row],[rating]]+(Table2[[#This Row],[rating_count]]/1000)</f>
        <v>6.1739999999999995</v>
      </c>
      <c r="P603" t="s">
        <v>13859</v>
      </c>
      <c r="Q603" t="s">
        <v>8125</v>
      </c>
      <c r="R603" t="s">
        <v>8126</v>
      </c>
      <c r="S603" t="s">
        <v>8127</v>
      </c>
      <c r="T603" t="s">
        <v>8128</v>
      </c>
      <c r="U603" t="s">
        <v>8129</v>
      </c>
      <c r="V603" t="s">
        <v>8130</v>
      </c>
      <c r="W603" t="s">
        <v>8131</v>
      </c>
    </row>
    <row r="604" spans="1:23" hidden="1">
      <c r="A604" t="s">
        <v>8377</v>
      </c>
      <c r="B604" t="s">
        <v>15164</v>
      </c>
      <c r="C604" t="s">
        <v>16288</v>
      </c>
      <c r="D604" t="str">
        <f>CONCATENATE(Table2[[#This Row],[Product Name Summarized]]&amp; "…")</f>
        <v>Classmate Drawing Book…</v>
      </c>
      <c r="E604" t="s">
        <v>15585</v>
      </c>
      <c r="F604">
        <v>120</v>
      </c>
      <c r="G604" t="str">
        <f>IF(Table2[[#This Row],[discounted_price]]&lt;200,"&lt;₹200",IF(Table2[[#This Row],[discounted_price]]&lt;=500, "₹200-₹500","&gt;₹500"))</f>
        <v>&lt;₹200</v>
      </c>
      <c r="H604">
        <v>120</v>
      </c>
      <c r="I604" s="2">
        <f>Table2[[#This Row],[discounted_price]]*Table2[[#This Row],[actual_price]]</f>
        <v>14400</v>
      </c>
      <c r="J604" s="1">
        <v>0</v>
      </c>
      <c r="K6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04" s="1" t="str">
        <f>IF(Table2[[#This Row],[discount_percentage]]&gt;=50%,"yes","no")</f>
        <v>no</v>
      </c>
      <c r="M604">
        <v>4.5</v>
      </c>
      <c r="N604" s="4">
        <v>4951</v>
      </c>
      <c r="O604" s="4">
        <f>Table2[[#This Row],[rating]]+(Table2[[#This Row],[rating_count]]/1000)</f>
        <v>9.4510000000000005</v>
      </c>
      <c r="P604" t="s">
        <v>13882</v>
      </c>
      <c r="Q604" t="s">
        <v>8380</v>
      </c>
      <c r="R604" t="s">
        <v>8381</v>
      </c>
      <c r="S604" t="s">
        <v>8382</v>
      </c>
      <c r="T604" t="s">
        <v>8383</v>
      </c>
      <c r="U604" t="s">
        <v>8384</v>
      </c>
      <c r="V604" t="s">
        <v>8385</v>
      </c>
      <c r="W604" t="s">
        <v>8386</v>
      </c>
    </row>
    <row r="605" spans="1:23" hidden="1">
      <c r="A605" t="s">
        <v>5913</v>
      </c>
      <c r="B605" t="s">
        <v>14939</v>
      </c>
      <c r="C605" t="s">
        <v>16074</v>
      </c>
      <c r="D605" t="str">
        <f>CONCATENATE(Table2[[#This Row],[Product Name Summarized]]&amp; "…")</f>
        <v>Boat Airdopes 171…</v>
      </c>
      <c r="E605" t="s">
        <v>15583</v>
      </c>
      <c r="F605" s="2">
        <v>1199</v>
      </c>
      <c r="G605" s="2" t="str">
        <f>IF(Table2[[#This Row],[discounted_price]]&lt;200,"&lt;₹200",IF(Table2[[#This Row],[discounted_price]]&lt;=500, "₹200-₹500","&gt;₹500"))</f>
        <v>&gt;₹500</v>
      </c>
      <c r="H605" s="2">
        <v>5999</v>
      </c>
      <c r="I605" s="2">
        <f>Table2[[#This Row],[discounted_price]]*Table2[[#This Row],[actual_price]]</f>
        <v>7192801</v>
      </c>
      <c r="J605" s="1">
        <v>0.8</v>
      </c>
      <c r="K6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605" s="1" t="str">
        <f>IF(Table2[[#This Row],[discount_percentage]]&gt;=50%,"yes","no")</f>
        <v>yes</v>
      </c>
      <c r="M605">
        <v>3.9</v>
      </c>
      <c r="N605" s="4">
        <v>47521</v>
      </c>
      <c r="O605" s="4">
        <f>Table2[[#This Row],[rating]]+(Table2[[#This Row],[rating_count]]/1000)</f>
        <v>51.420999999999999</v>
      </c>
      <c r="P605" t="s">
        <v>13650</v>
      </c>
      <c r="Q605" t="s">
        <v>5916</v>
      </c>
      <c r="R605" t="s">
        <v>5917</v>
      </c>
      <c r="S605" t="s">
        <v>5918</v>
      </c>
      <c r="T605" t="s">
        <v>5919</v>
      </c>
      <c r="U605" t="s">
        <v>5920</v>
      </c>
      <c r="V605" t="s">
        <v>5921</v>
      </c>
      <c r="W605" t="s">
        <v>5922</v>
      </c>
    </row>
    <row r="606" spans="1:23" hidden="1">
      <c r="A606" t="s">
        <v>10770</v>
      </c>
      <c r="B606" t="s">
        <v>15376</v>
      </c>
      <c r="C606" t="s">
        <v>16504</v>
      </c>
      <c r="D606" t="str">
        <f>CONCATENATE(Table2[[#This Row],[Product Name Summarized]]&amp; "…")</f>
        <v>Usha Janome Dream…</v>
      </c>
      <c r="E606" t="s">
        <v>15586</v>
      </c>
      <c r="F606" s="2">
        <v>9799</v>
      </c>
      <c r="G606" s="2" t="str">
        <f>IF(Table2[[#This Row],[discounted_price]]&lt;200,"&lt;₹200",IF(Table2[[#This Row],[discounted_price]]&lt;=500, "₹200-₹500","&gt;₹500"))</f>
        <v>&gt;₹500</v>
      </c>
      <c r="H606" s="2">
        <v>12150</v>
      </c>
      <c r="I606" s="2">
        <f>Table2[[#This Row],[discounted_price]]*Table2[[#This Row],[actual_price]]</f>
        <v>119057850</v>
      </c>
      <c r="J606" s="1">
        <v>0.19</v>
      </c>
      <c r="K6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606" s="1" t="str">
        <f>IF(Table2[[#This Row],[discount_percentage]]&gt;=50%,"yes","no")</f>
        <v>no</v>
      </c>
      <c r="M606">
        <v>4.3</v>
      </c>
      <c r="N606" s="4">
        <v>13251</v>
      </c>
      <c r="O606" s="4">
        <f>Table2[[#This Row],[rating]]+(Table2[[#This Row],[rating_count]]/1000)</f>
        <v>17.550999999999998</v>
      </c>
      <c r="P606" t="s">
        <v>14113</v>
      </c>
      <c r="Q606" t="s">
        <v>10772</v>
      </c>
      <c r="R606" t="s">
        <v>10773</v>
      </c>
      <c r="S606" t="s">
        <v>10774</v>
      </c>
      <c r="T606" t="s">
        <v>10775</v>
      </c>
      <c r="U606" t="s">
        <v>10776</v>
      </c>
      <c r="V606" t="s">
        <v>10777</v>
      </c>
      <c r="W606" t="s">
        <v>10778</v>
      </c>
    </row>
    <row r="607" spans="1:23" hidden="1">
      <c r="A607" t="s">
        <v>7377</v>
      </c>
      <c r="B607" t="s">
        <v>15073</v>
      </c>
      <c r="C607" t="s">
        <v>16202</v>
      </c>
      <c r="D607" t="str">
        <f>CONCATENATE(Table2[[#This Row],[Product Name Summarized]]&amp; "…")</f>
        <v>Infinity (Jbl Glide…</v>
      </c>
      <c r="E607" t="s">
        <v>15583</v>
      </c>
      <c r="F607" s="2">
        <v>1499</v>
      </c>
      <c r="G607" s="2" t="str">
        <f>IF(Table2[[#This Row],[discounted_price]]&lt;200,"&lt;₹200",IF(Table2[[#This Row],[discounted_price]]&lt;=500, "₹200-₹500","&gt;₹500"))</f>
        <v>&gt;₹500</v>
      </c>
      <c r="H607" s="2">
        <v>3999</v>
      </c>
      <c r="I607" s="2">
        <f>Table2[[#This Row],[discounted_price]]*Table2[[#This Row],[actual_price]]</f>
        <v>5994501</v>
      </c>
      <c r="J607" s="1">
        <v>0.63</v>
      </c>
      <c r="K6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07" s="1" t="str">
        <f>IF(Table2[[#This Row],[discount_percentage]]&gt;=50%,"yes","no")</f>
        <v>yes</v>
      </c>
      <c r="M607">
        <v>4.2</v>
      </c>
      <c r="N607" s="4">
        <v>42775</v>
      </c>
      <c r="O607" s="4">
        <f>Table2[[#This Row],[rating]]+(Table2[[#This Row],[rating_count]]/1000)</f>
        <v>46.975000000000001</v>
      </c>
      <c r="P607" t="s">
        <v>13787</v>
      </c>
      <c r="Q607" t="s">
        <v>7380</v>
      </c>
      <c r="R607" t="s">
        <v>7381</v>
      </c>
      <c r="S607" t="s">
        <v>7382</v>
      </c>
      <c r="T607" t="s">
        <v>7383</v>
      </c>
      <c r="U607" t="s">
        <v>13058</v>
      </c>
      <c r="V607" t="s">
        <v>7384</v>
      </c>
      <c r="W607" t="s">
        <v>7385</v>
      </c>
    </row>
    <row r="608" spans="1:23" hidden="1">
      <c r="A608" t="s">
        <v>5154</v>
      </c>
      <c r="B608" t="s">
        <v>14872</v>
      </c>
      <c r="C608" t="s">
        <v>16010</v>
      </c>
      <c r="D608" t="str">
        <f>CONCATENATE(Table2[[#This Row],[Product Name Summarized]]&amp; "…")</f>
        <v>Zebronics Zeb-Companion 107…</v>
      </c>
      <c r="E608" t="s">
        <v>15582</v>
      </c>
      <c r="F608">
        <v>699</v>
      </c>
      <c r="G608" t="str">
        <f>IF(Table2[[#This Row],[discounted_price]]&lt;200,"&lt;₹200",IF(Table2[[#This Row],[discounted_price]]&lt;=500, "₹200-₹500","&gt;₹500"))</f>
        <v>&gt;₹500</v>
      </c>
      <c r="H608">
        <v>999</v>
      </c>
      <c r="I608" s="2">
        <f>Table2[[#This Row],[discounted_price]]*Table2[[#This Row],[actual_price]]</f>
        <v>698301</v>
      </c>
      <c r="J608" s="1">
        <v>0.3</v>
      </c>
      <c r="K6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08" s="1" t="str">
        <f>IF(Table2[[#This Row],[discount_percentage]]&gt;=50%,"yes","no")</f>
        <v>no</v>
      </c>
      <c r="M608">
        <v>3.5</v>
      </c>
      <c r="N608" s="4">
        <v>15295</v>
      </c>
      <c r="O608" s="4">
        <f>Table2[[#This Row],[rating]]+(Table2[[#This Row],[rating_count]]/1000)</f>
        <v>18.795000000000002</v>
      </c>
      <c r="P608" t="s">
        <v>13581</v>
      </c>
      <c r="Q608" t="s">
        <v>5157</v>
      </c>
      <c r="R608" t="s">
        <v>5158</v>
      </c>
      <c r="S608" t="s">
        <v>5159</v>
      </c>
      <c r="T608" t="s">
        <v>5160</v>
      </c>
      <c r="U608" t="s">
        <v>5161</v>
      </c>
      <c r="V608" t="s">
        <v>5162</v>
      </c>
      <c r="W608" t="s">
        <v>5163</v>
      </c>
    </row>
    <row r="609" spans="1:23" hidden="1">
      <c r="A609" t="s">
        <v>2876</v>
      </c>
      <c r="B609" t="s">
        <v>14629</v>
      </c>
      <c r="C609" t="s">
        <v>15830</v>
      </c>
      <c r="D609" t="str">
        <f>CONCATENATE(Table2[[#This Row],[Product Name Summarized]]&amp; "…")</f>
        <v>Amazonbasics 108 Cm…</v>
      </c>
      <c r="E609" t="s">
        <v>15583</v>
      </c>
      <c r="F609" s="2">
        <v>24499</v>
      </c>
      <c r="G609" s="2" t="str">
        <f>IF(Table2[[#This Row],[discounted_price]]&lt;200,"&lt;₹200",IF(Table2[[#This Row],[discounted_price]]&lt;=500, "₹200-₹500","&gt;₹500"))</f>
        <v>&gt;₹500</v>
      </c>
      <c r="H609" s="2">
        <v>50000</v>
      </c>
      <c r="I609" s="2">
        <f>Table2[[#This Row],[discounted_price]]*Table2[[#This Row],[actual_price]]</f>
        <v>1224950000</v>
      </c>
      <c r="J609" s="1">
        <v>0.51</v>
      </c>
      <c r="K6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09" s="1" t="str">
        <f>IF(Table2[[#This Row],[discount_percentage]]&gt;=50%,"yes","no")</f>
        <v>yes</v>
      </c>
      <c r="M609">
        <v>3.9</v>
      </c>
      <c r="N609" s="4">
        <v>3518</v>
      </c>
      <c r="O609" s="4">
        <f>Table2[[#This Row],[rating]]+(Table2[[#This Row],[rating_count]]/1000)</f>
        <v>7.4179999999999993</v>
      </c>
      <c r="P609" t="s">
        <v>13363</v>
      </c>
      <c r="Q609" t="s">
        <v>2879</v>
      </c>
      <c r="R609" t="s">
        <v>2880</v>
      </c>
      <c r="S609" t="s">
        <v>2881</v>
      </c>
      <c r="T609" t="s">
        <v>2882</v>
      </c>
      <c r="U609" t="s">
        <v>2883</v>
      </c>
      <c r="V609" t="s">
        <v>2884</v>
      </c>
      <c r="W609" t="s">
        <v>2885</v>
      </c>
    </row>
    <row r="610" spans="1:23" hidden="1">
      <c r="A610" t="s">
        <v>9160</v>
      </c>
      <c r="B610" t="s">
        <v>15231</v>
      </c>
      <c r="C610" t="s">
        <v>16357</v>
      </c>
      <c r="D610" t="str">
        <f>CONCATENATE(Table2[[#This Row],[Product Name Summarized]]&amp; "…")</f>
        <v>Usha Armor Ar1100Wb…</v>
      </c>
      <c r="E610" t="s">
        <v>15586</v>
      </c>
      <c r="F610">
        <v>599</v>
      </c>
      <c r="G610" t="str">
        <f>IF(Table2[[#This Row],[discounted_price]]&lt;200,"&lt;₹200",IF(Table2[[#This Row],[discounted_price]]&lt;=500, "₹200-₹500","&gt;₹500"))</f>
        <v>&gt;₹500</v>
      </c>
      <c r="H610">
        <v>990</v>
      </c>
      <c r="I610" s="2">
        <f>Table2[[#This Row],[discounted_price]]*Table2[[#This Row],[actual_price]]</f>
        <v>593010</v>
      </c>
      <c r="J610" s="1">
        <v>0.39</v>
      </c>
      <c r="K6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610" s="1" t="str">
        <f>IF(Table2[[#This Row],[discount_percentage]]&gt;=50%,"yes","no")</f>
        <v>no</v>
      </c>
      <c r="M610">
        <v>3.9</v>
      </c>
      <c r="N610" s="4">
        <v>16166</v>
      </c>
      <c r="O610" s="4">
        <f>Table2[[#This Row],[rating]]+(Table2[[#This Row],[rating_count]]/1000)</f>
        <v>20.065999999999999</v>
      </c>
      <c r="P610" t="s">
        <v>13957</v>
      </c>
      <c r="Q610" t="s">
        <v>9163</v>
      </c>
      <c r="R610" t="s">
        <v>9164</v>
      </c>
      <c r="S610" t="s">
        <v>9165</v>
      </c>
      <c r="T610" t="s">
        <v>9166</v>
      </c>
      <c r="U610" t="s">
        <v>9167</v>
      </c>
      <c r="V610" t="s">
        <v>9168</v>
      </c>
      <c r="W610" t="s">
        <v>9169</v>
      </c>
    </row>
    <row r="611" spans="1:23" hidden="1">
      <c r="A611" t="s">
        <v>10549</v>
      </c>
      <c r="B611" t="s">
        <v>15358</v>
      </c>
      <c r="C611" t="s">
        <v>16484</v>
      </c>
      <c r="D611" t="str">
        <f>CONCATENATE(Table2[[#This Row],[Product Name Summarized]]&amp; "…")</f>
        <v>Usha Goliath Go1200Wg…</v>
      </c>
      <c r="E611" t="s">
        <v>15586</v>
      </c>
      <c r="F611" s="2">
        <v>1199</v>
      </c>
      <c r="G611" s="2" t="str">
        <f>IF(Table2[[#This Row],[discounted_price]]&lt;200,"&lt;₹200",IF(Table2[[#This Row],[discounted_price]]&lt;=500, "₹200-₹500","&gt;₹500"))</f>
        <v>&gt;₹500</v>
      </c>
      <c r="H611" s="2">
        <v>1690</v>
      </c>
      <c r="I611" s="2">
        <f>Table2[[#This Row],[discounted_price]]*Table2[[#This Row],[actual_price]]</f>
        <v>2026310</v>
      </c>
      <c r="J611" s="1">
        <v>0.28999999999999998</v>
      </c>
      <c r="K6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11" s="1" t="str">
        <f>IF(Table2[[#This Row],[discount_percentage]]&gt;=50%,"yes","no")</f>
        <v>no</v>
      </c>
      <c r="M611">
        <v>4.2</v>
      </c>
      <c r="N611" s="4">
        <v>4580</v>
      </c>
      <c r="O611" s="4">
        <f>Table2[[#This Row],[rating]]+(Table2[[#This Row],[rating_count]]/1000)</f>
        <v>8.7800000000000011</v>
      </c>
      <c r="P611" t="s">
        <v>14091</v>
      </c>
      <c r="Q611" t="s">
        <v>10552</v>
      </c>
      <c r="R611" t="s">
        <v>10553</v>
      </c>
      <c r="S611" t="s">
        <v>10554</v>
      </c>
      <c r="T611" t="s">
        <v>10555</v>
      </c>
      <c r="U611" t="s">
        <v>10556</v>
      </c>
      <c r="V611" t="s">
        <v>10557</v>
      </c>
      <c r="W611" t="s">
        <v>10558</v>
      </c>
    </row>
    <row r="612" spans="1:23" hidden="1">
      <c r="A612" t="s">
        <v>7941</v>
      </c>
      <c r="B612" t="s">
        <v>15126</v>
      </c>
      <c r="C612" t="s">
        <v>16250</v>
      </c>
      <c r="D612" t="str">
        <f>CONCATENATE(Table2[[#This Row],[Product Name Summarized]]&amp; "…")</f>
        <v>Digitek¬Æ (Dls-9Ft) Lightweight…</v>
      </c>
      <c r="E612" t="s">
        <v>15583</v>
      </c>
      <c r="F612">
        <v>699</v>
      </c>
      <c r="G612" t="str">
        <f>IF(Table2[[#This Row],[discounted_price]]&lt;200,"&lt;₹200",IF(Table2[[#This Row],[discounted_price]]&lt;=500, "₹200-₹500","&gt;₹500"))</f>
        <v>&gt;₹500</v>
      </c>
      <c r="H612" s="2">
        <v>1299</v>
      </c>
      <c r="I612" s="2">
        <f>Table2[[#This Row],[discounted_price]]*Table2[[#This Row],[actual_price]]</f>
        <v>908001</v>
      </c>
      <c r="J612" s="1">
        <v>0.46</v>
      </c>
      <c r="K6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12" s="1" t="str">
        <f>IF(Table2[[#This Row],[discount_percentage]]&gt;=50%,"yes","no")</f>
        <v>no</v>
      </c>
      <c r="M612">
        <v>4.3</v>
      </c>
      <c r="N612" s="4">
        <v>6183</v>
      </c>
      <c r="O612" s="4">
        <f>Table2[[#This Row],[rating]]+(Table2[[#This Row],[rating_count]]/1000)</f>
        <v>10.483000000000001</v>
      </c>
      <c r="P612" t="s">
        <v>13842</v>
      </c>
      <c r="Q612" t="s">
        <v>7945</v>
      </c>
      <c r="R612" t="s">
        <v>7946</v>
      </c>
      <c r="S612" t="s">
        <v>7947</v>
      </c>
      <c r="T612" t="s">
        <v>7948</v>
      </c>
      <c r="U612" t="s">
        <v>7949</v>
      </c>
      <c r="V612" t="s">
        <v>7950</v>
      </c>
      <c r="W612" t="s">
        <v>7951</v>
      </c>
    </row>
    <row r="613" spans="1:23" hidden="1">
      <c r="A613" t="s">
        <v>12361</v>
      </c>
      <c r="B613" t="s">
        <v>15521</v>
      </c>
      <c r="C613" t="s">
        <v>16654</v>
      </c>
      <c r="D613" t="str">
        <f>CONCATENATE(Table2[[#This Row],[Product Name Summarized]]&amp; "…")</f>
        <v>Cafe Jei French…</v>
      </c>
      <c r="E613" t="s">
        <v>15586</v>
      </c>
      <c r="F613" s="2">
        <v>1099</v>
      </c>
      <c r="G613" s="2" t="str">
        <f>IF(Table2[[#This Row],[discounted_price]]&lt;200,"&lt;₹200",IF(Table2[[#This Row],[discounted_price]]&lt;=500, "₹200-₹500","&gt;₹500"))</f>
        <v>&gt;₹500</v>
      </c>
      <c r="H613" s="2">
        <v>1500</v>
      </c>
      <c r="I613" s="2">
        <f>Table2[[#This Row],[discounted_price]]*Table2[[#This Row],[actual_price]]</f>
        <v>1648500</v>
      </c>
      <c r="J613" s="1">
        <v>0.27</v>
      </c>
      <c r="K6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13" s="1" t="str">
        <f>IF(Table2[[#This Row],[discount_percentage]]&gt;=50%,"yes","no")</f>
        <v>no</v>
      </c>
      <c r="M613">
        <v>4.5</v>
      </c>
      <c r="N613" s="4">
        <v>1065</v>
      </c>
      <c r="O613" s="4">
        <f>Table2[[#This Row],[rating]]+(Table2[[#This Row],[rating_count]]/1000)</f>
        <v>5.5649999999999995</v>
      </c>
      <c r="P613" t="s">
        <v>14262</v>
      </c>
      <c r="Q613" t="s">
        <v>12365</v>
      </c>
      <c r="R613" t="s">
        <v>12366</v>
      </c>
      <c r="S613" t="s">
        <v>12367</v>
      </c>
      <c r="T613" t="s">
        <v>12368</v>
      </c>
      <c r="U613" t="s">
        <v>12369</v>
      </c>
      <c r="V613" t="s">
        <v>12370</v>
      </c>
      <c r="W613" t="s">
        <v>12371</v>
      </c>
    </row>
    <row r="614" spans="1:23" hidden="1">
      <c r="A614" t="s">
        <v>1402</v>
      </c>
      <c r="B614" t="s">
        <v>14470</v>
      </c>
      <c r="C614" t="s">
        <v>15721</v>
      </c>
      <c r="D614" t="str">
        <f>CONCATENATE(Table2[[#This Row],[Product Name Summarized]]&amp; "…")</f>
        <v>Egate I9 Pro-Max…</v>
      </c>
      <c r="E614" t="s">
        <v>15583</v>
      </c>
      <c r="F614" s="2">
        <v>9490</v>
      </c>
      <c r="G614" s="2" t="str">
        <f>IF(Table2[[#This Row],[discounted_price]]&lt;200,"&lt;₹200",IF(Table2[[#This Row],[discounted_price]]&lt;=500, "₹200-₹500","&gt;₹500"))</f>
        <v>&gt;₹500</v>
      </c>
      <c r="H614" s="2">
        <v>15990</v>
      </c>
      <c r="I614" s="2">
        <f>Table2[[#This Row],[discounted_price]]*Table2[[#This Row],[actual_price]]</f>
        <v>151745100</v>
      </c>
      <c r="J614" s="1">
        <v>0.41</v>
      </c>
      <c r="K6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14" s="1" t="str">
        <f>IF(Table2[[#This Row],[discount_percentage]]&gt;=50%,"yes","no")</f>
        <v>no</v>
      </c>
      <c r="M614">
        <v>3.9</v>
      </c>
      <c r="N614" s="4">
        <v>10480</v>
      </c>
      <c r="O614" s="4">
        <f>Table2[[#This Row],[rating]]+(Table2[[#This Row],[rating_count]]/1000)</f>
        <v>14.38</v>
      </c>
      <c r="P614" t="s">
        <v>13212</v>
      </c>
      <c r="Q614" t="s">
        <v>1406</v>
      </c>
      <c r="R614" t="s">
        <v>1407</v>
      </c>
      <c r="S614" t="s">
        <v>1408</v>
      </c>
      <c r="T614" t="s">
        <v>1409</v>
      </c>
      <c r="U614" t="s">
        <v>1410</v>
      </c>
      <c r="V614" t="s">
        <v>1411</v>
      </c>
      <c r="W614" t="s">
        <v>1412</v>
      </c>
    </row>
    <row r="615" spans="1:23" hidden="1">
      <c r="A615" t="s">
        <v>4785</v>
      </c>
      <c r="B615" t="s">
        <v>14839</v>
      </c>
      <c r="C615" t="s">
        <v>15979</v>
      </c>
      <c r="D615" t="str">
        <f>CONCATENATE(Table2[[#This Row],[Product Name Summarized]]&amp; "…")</f>
        <v>Elv Aluminium Adjustable…</v>
      </c>
      <c r="E615" t="s">
        <v>15583</v>
      </c>
      <c r="F615">
        <v>314</v>
      </c>
      <c r="G615" t="str">
        <f>IF(Table2[[#This Row],[discounted_price]]&lt;200,"&lt;₹200",IF(Table2[[#This Row],[discounted_price]]&lt;=500, "₹200-₹500","&gt;₹500"))</f>
        <v>₹200-₹500</v>
      </c>
      <c r="H615" s="2">
        <v>1499</v>
      </c>
      <c r="I615" s="2">
        <f>Table2[[#This Row],[discounted_price]]*Table2[[#This Row],[actual_price]]</f>
        <v>470686</v>
      </c>
      <c r="J615" s="1">
        <v>0.79</v>
      </c>
      <c r="K6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615" s="1" t="str">
        <f>IF(Table2[[#This Row],[discount_percentage]]&gt;=50%,"yes","no")</f>
        <v>yes</v>
      </c>
      <c r="M615">
        <v>4.5</v>
      </c>
      <c r="N615" s="4">
        <v>28978</v>
      </c>
      <c r="O615" s="4">
        <f>Table2[[#This Row],[rating]]+(Table2[[#This Row],[rating_count]]/1000)</f>
        <v>33.478000000000002</v>
      </c>
      <c r="P615" t="s">
        <v>13551</v>
      </c>
      <c r="Q615" t="s">
        <v>3985</v>
      </c>
      <c r="R615" t="s">
        <v>3986</v>
      </c>
      <c r="S615" t="s">
        <v>3987</v>
      </c>
      <c r="T615" t="s">
        <v>3988</v>
      </c>
      <c r="U615" t="s">
        <v>3989</v>
      </c>
      <c r="V615" t="s">
        <v>4788</v>
      </c>
      <c r="W615" t="s">
        <v>4789</v>
      </c>
    </row>
    <row r="616" spans="1:23" hidden="1">
      <c r="A616" t="s">
        <v>8906</v>
      </c>
      <c r="B616" t="s">
        <v>15209</v>
      </c>
      <c r="C616" t="s">
        <v>16334</v>
      </c>
      <c r="D616" t="str">
        <f>CONCATENATE(Table2[[#This Row],[Product Name Summarized]]&amp; "…")</f>
        <v>Havells Immersion Hb15…</v>
      </c>
      <c r="E616" t="s">
        <v>15586</v>
      </c>
      <c r="F616">
        <v>719</v>
      </c>
      <c r="G616" t="str">
        <f>IF(Table2[[#This Row],[discounted_price]]&lt;200,"&lt;₹200",IF(Table2[[#This Row],[discounted_price]]&lt;=500, "₹200-₹500","&gt;₹500"))</f>
        <v>&gt;₹500</v>
      </c>
      <c r="H616" s="2">
        <v>1295</v>
      </c>
      <c r="I616" s="2">
        <f>Table2[[#This Row],[discounted_price]]*Table2[[#This Row],[actual_price]]</f>
        <v>931105</v>
      </c>
      <c r="J616" s="1">
        <v>0.44</v>
      </c>
      <c r="K6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16" s="1" t="str">
        <f>IF(Table2[[#This Row],[discount_percentage]]&gt;=50%,"yes","no")</f>
        <v>no</v>
      </c>
      <c r="M616">
        <v>4.2</v>
      </c>
      <c r="N616" s="4">
        <v>17218</v>
      </c>
      <c r="O616" s="4">
        <f>Table2[[#This Row],[rating]]+(Table2[[#This Row],[rating_count]]/1000)</f>
        <v>21.417999999999999</v>
      </c>
      <c r="P616" t="s">
        <v>13932</v>
      </c>
      <c r="Q616" t="s">
        <v>8909</v>
      </c>
      <c r="R616" t="s">
        <v>8910</v>
      </c>
      <c r="S616" t="s">
        <v>8911</v>
      </c>
      <c r="T616" t="s">
        <v>8912</v>
      </c>
      <c r="U616" t="s">
        <v>8913</v>
      </c>
      <c r="V616" t="s">
        <v>8914</v>
      </c>
      <c r="W616" t="s">
        <v>8915</v>
      </c>
    </row>
    <row r="617" spans="1:23" hidden="1">
      <c r="A617" t="s">
        <v>12724</v>
      </c>
      <c r="B617" t="s">
        <v>15554</v>
      </c>
      <c r="C617" t="s">
        <v>16388</v>
      </c>
      <c r="D617" t="str">
        <f>CONCATENATE(Table2[[#This Row],[Product Name Summarized]]&amp; "…")</f>
        <v>Kuber Industries Waterproof…</v>
      </c>
      <c r="E617" t="s">
        <v>15586</v>
      </c>
      <c r="F617">
        <v>219</v>
      </c>
      <c r="G617" t="str">
        <f>IF(Table2[[#This Row],[discounted_price]]&lt;200,"&lt;₹200",IF(Table2[[#This Row],[discounted_price]]&lt;=500, "₹200-₹500","&gt;₹500"))</f>
        <v>₹200-₹500</v>
      </c>
      <c r="H617">
        <v>249</v>
      </c>
      <c r="I617" s="2">
        <f>Table2[[#This Row],[discounted_price]]*Table2[[#This Row],[actual_price]]</f>
        <v>54531</v>
      </c>
      <c r="J617" s="1">
        <v>0.12</v>
      </c>
      <c r="K6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617" s="1" t="str">
        <f>IF(Table2[[#This Row],[discount_percentage]]&gt;=50%,"yes","no")</f>
        <v>no</v>
      </c>
      <c r="M617">
        <v>4</v>
      </c>
      <c r="N617" s="4">
        <v>1108</v>
      </c>
      <c r="O617" s="4">
        <f>Table2[[#This Row],[rating]]+(Table2[[#This Row],[rating_count]]/1000)</f>
        <v>5.1080000000000005</v>
      </c>
      <c r="P617" t="s">
        <v>14298</v>
      </c>
      <c r="Q617" t="s">
        <v>12727</v>
      </c>
      <c r="R617" t="s">
        <v>12728</v>
      </c>
      <c r="S617" t="s">
        <v>12729</v>
      </c>
      <c r="T617" t="s">
        <v>12730</v>
      </c>
      <c r="U617" t="s">
        <v>12731</v>
      </c>
      <c r="V617" t="s">
        <v>12732</v>
      </c>
      <c r="W617" t="s">
        <v>12733</v>
      </c>
    </row>
    <row r="618" spans="1:23" hidden="1">
      <c r="A618" t="s">
        <v>3663</v>
      </c>
      <c r="B618" t="s">
        <v>14715</v>
      </c>
      <c r="C618" t="s">
        <v>15897</v>
      </c>
      <c r="D618" t="str">
        <f>CONCATENATE(Table2[[#This Row],[Product Name Summarized]]&amp; "…")</f>
        <v>Usb Charger, Oraimo…</v>
      </c>
      <c r="E618" t="s">
        <v>15583</v>
      </c>
      <c r="F618">
        <v>249</v>
      </c>
      <c r="G618" t="str">
        <f>IF(Table2[[#This Row],[discounted_price]]&lt;200,"&lt;₹200",IF(Table2[[#This Row],[discounted_price]]&lt;=500, "₹200-₹500","&gt;₹500"))</f>
        <v>₹200-₹500</v>
      </c>
      <c r="H618">
        <v>649</v>
      </c>
      <c r="I618" s="2">
        <f>Table2[[#This Row],[discounted_price]]*Table2[[#This Row],[actual_price]]</f>
        <v>161601</v>
      </c>
      <c r="J618" s="1">
        <v>0.62</v>
      </c>
      <c r="K6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18" s="1" t="str">
        <f>IF(Table2[[#This Row],[discount_percentage]]&gt;=50%,"yes","no")</f>
        <v>yes</v>
      </c>
      <c r="M618">
        <v>4</v>
      </c>
      <c r="N618" s="4">
        <v>14404</v>
      </c>
      <c r="O618" s="4">
        <f>Table2[[#This Row],[rating]]+(Table2[[#This Row],[rating_count]]/1000)</f>
        <v>18.404</v>
      </c>
      <c r="P618" t="s">
        <v>13436</v>
      </c>
      <c r="Q618" t="s">
        <v>3666</v>
      </c>
      <c r="R618" t="s">
        <v>3667</v>
      </c>
      <c r="S618" t="s">
        <v>3668</v>
      </c>
      <c r="T618" t="s">
        <v>3669</v>
      </c>
      <c r="U618" t="s">
        <v>3670</v>
      </c>
      <c r="V618" t="s">
        <v>3671</v>
      </c>
      <c r="W618" t="s">
        <v>3672</v>
      </c>
    </row>
    <row r="619" spans="1:23" hidden="1">
      <c r="A619" t="s">
        <v>262</v>
      </c>
      <c r="B619" t="s">
        <v>14351</v>
      </c>
      <c r="C619" t="s">
        <v>15619</v>
      </c>
      <c r="D619" t="str">
        <f>CONCATENATE(Table2[[#This Row],[Product Name Summarized]]&amp; "…")</f>
        <v>Oneplus 80 Cm…</v>
      </c>
      <c r="E619" t="s">
        <v>15583</v>
      </c>
      <c r="F619" s="2">
        <v>14999</v>
      </c>
      <c r="G619" s="2" t="str">
        <f>IF(Table2[[#This Row],[discounted_price]]&lt;200,"&lt;₹200",IF(Table2[[#This Row],[discounted_price]]&lt;=500, "₹200-₹500","&gt;₹500"))</f>
        <v>&gt;₹500</v>
      </c>
      <c r="H619" s="2">
        <v>19999</v>
      </c>
      <c r="I619" s="2">
        <f>Table2[[#This Row],[discounted_price]]*Table2[[#This Row],[actual_price]]</f>
        <v>299965001</v>
      </c>
      <c r="J619" s="1">
        <v>0.25</v>
      </c>
      <c r="K6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19" s="1" t="str">
        <f>IF(Table2[[#This Row],[discount_percentage]]&gt;=50%,"yes","no")</f>
        <v>no</v>
      </c>
      <c r="M619">
        <v>4.2</v>
      </c>
      <c r="N619" s="4">
        <v>34899</v>
      </c>
      <c r="O619" s="4">
        <f>Table2[[#This Row],[rating]]+(Table2[[#This Row],[rating_count]]/1000)</f>
        <v>39.099000000000004</v>
      </c>
      <c r="P619" t="s">
        <v>13098</v>
      </c>
      <c r="Q619" t="s">
        <v>265</v>
      </c>
      <c r="R619" t="s">
        <v>266</v>
      </c>
      <c r="S619" t="s">
        <v>267</v>
      </c>
      <c r="T619" t="s">
        <v>268</v>
      </c>
      <c r="U619" t="s">
        <v>269</v>
      </c>
      <c r="V619" t="s">
        <v>270</v>
      </c>
      <c r="W619" t="s">
        <v>271</v>
      </c>
    </row>
    <row r="620" spans="1:23" hidden="1">
      <c r="A620" t="s">
        <v>6927</v>
      </c>
      <c r="B620" t="s">
        <v>15033</v>
      </c>
      <c r="C620" t="s">
        <v>16166</v>
      </c>
      <c r="D620" t="str">
        <f>CONCATENATE(Table2[[#This Row],[Product Name Summarized]]&amp; "…")</f>
        <v>Digitek¬Æ (Dtr-200Mt) (18…</v>
      </c>
      <c r="E620" t="s">
        <v>15583</v>
      </c>
      <c r="F620">
        <v>349</v>
      </c>
      <c r="G620" t="str">
        <f>IF(Table2[[#This Row],[discounted_price]]&lt;200,"&lt;₹200",IF(Table2[[#This Row],[discounted_price]]&lt;=500, "₹200-₹500","&gt;₹500"))</f>
        <v>₹200-₹500</v>
      </c>
      <c r="H620">
        <v>995</v>
      </c>
      <c r="I620" s="2">
        <f>Table2[[#This Row],[discounted_price]]*Table2[[#This Row],[actual_price]]</f>
        <v>347255</v>
      </c>
      <c r="J620" s="1">
        <v>0.65</v>
      </c>
      <c r="K6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20" s="1" t="str">
        <f>IF(Table2[[#This Row],[discount_percentage]]&gt;=50%,"yes","no")</f>
        <v>yes</v>
      </c>
      <c r="M620">
        <v>4.2</v>
      </c>
      <c r="N620" s="4">
        <v>6676</v>
      </c>
      <c r="O620" s="4">
        <f>Table2[[#This Row],[rating]]+(Table2[[#This Row],[rating_count]]/1000)</f>
        <v>10.876000000000001</v>
      </c>
      <c r="P620" t="s">
        <v>13745</v>
      </c>
      <c r="Q620" t="s">
        <v>6930</v>
      </c>
      <c r="R620" t="s">
        <v>6931</v>
      </c>
      <c r="S620" t="s">
        <v>6932</v>
      </c>
      <c r="T620" t="s">
        <v>6933</v>
      </c>
      <c r="U620" t="s">
        <v>6934</v>
      </c>
      <c r="V620" t="s">
        <v>6935</v>
      </c>
      <c r="W620" t="s">
        <v>6936</v>
      </c>
    </row>
    <row r="621" spans="1:23" hidden="1">
      <c r="A621" t="s">
        <v>4571</v>
      </c>
      <c r="B621" t="s">
        <v>14817</v>
      </c>
      <c r="C621" t="s">
        <v>15963</v>
      </c>
      <c r="D621" t="str">
        <f>CONCATENATE(Table2[[#This Row],[Product Name Summarized]]&amp; "…")</f>
        <v>Sounce Gold Plated…</v>
      </c>
      <c r="E621" t="s">
        <v>15583</v>
      </c>
      <c r="F621">
        <v>120</v>
      </c>
      <c r="G621" t="str">
        <f>IF(Table2[[#This Row],[discounted_price]]&lt;200,"&lt;₹200",IF(Table2[[#This Row],[discounted_price]]&lt;=500, "₹200-₹500","&gt;₹500"))</f>
        <v>&lt;₹200</v>
      </c>
      <c r="H621">
        <v>999</v>
      </c>
      <c r="I621" s="2">
        <f>Table2[[#This Row],[discounted_price]]*Table2[[#This Row],[actual_price]]</f>
        <v>119880</v>
      </c>
      <c r="J621" s="1">
        <v>0.88</v>
      </c>
      <c r="K6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621" s="1" t="str">
        <f>IF(Table2[[#This Row],[discount_percentage]]&gt;=50%,"yes","no")</f>
        <v>yes</v>
      </c>
      <c r="M621">
        <v>3.9</v>
      </c>
      <c r="N621" s="4">
        <v>6491</v>
      </c>
      <c r="O621" s="4">
        <f>Table2[[#This Row],[rating]]+(Table2[[#This Row],[rating_count]]/1000)</f>
        <v>10.391</v>
      </c>
      <c r="P621" t="s">
        <v>13528</v>
      </c>
      <c r="Q621" t="s">
        <v>4575</v>
      </c>
      <c r="R621" t="s">
        <v>4576</v>
      </c>
      <c r="S621" t="s">
        <v>4577</v>
      </c>
      <c r="T621" t="s">
        <v>4578</v>
      </c>
      <c r="U621" t="s">
        <v>4579</v>
      </c>
      <c r="V621" t="s">
        <v>4580</v>
      </c>
      <c r="W621" t="s">
        <v>4581</v>
      </c>
    </row>
    <row r="622" spans="1:23" hidden="1">
      <c r="A622" t="s">
        <v>4571</v>
      </c>
      <c r="B622" t="s">
        <v>14817</v>
      </c>
      <c r="C622" t="s">
        <v>15963</v>
      </c>
      <c r="D622" t="str">
        <f>CONCATENATE(Table2[[#This Row],[Product Name Summarized]]&amp; "…")</f>
        <v>Sounce Gold Plated…</v>
      </c>
      <c r="E622" t="s">
        <v>15583</v>
      </c>
      <c r="F622">
        <v>120</v>
      </c>
      <c r="G622" t="str">
        <f>IF(Table2[[#This Row],[discounted_price]]&lt;200,"&lt;₹200",IF(Table2[[#This Row],[discounted_price]]&lt;=500, "₹200-₹500","&gt;₹500"))</f>
        <v>&lt;₹200</v>
      </c>
      <c r="H622">
        <v>999</v>
      </c>
      <c r="I622" s="2">
        <f>Table2[[#This Row],[discounted_price]]*Table2[[#This Row],[actual_price]]</f>
        <v>119880</v>
      </c>
      <c r="J622" s="1">
        <v>0.88</v>
      </c>
      <c r="K6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622" s="1" t="str">
        <f>IF(Table2[[#This Row],[discount_percentage]]&gt;=50%,"yes","no")</f>
        <v>yes</v>
      </c>
      <c r="M622">
        <v>3.9</v>
      </c>
      <c r="N622" s="4">
        <v>6491</v>
      </c>
      <c r="O622" s="4">
        <f>Table2[[#This Row],[rating]]+(Table2[[#This Row],[rating_count]]/1000)</f>
        <v>10.391</v>
      </c>
      <c r="P622" t="s">
        <v>13528</v>
      </c>
      <c r="Q622" t="s">
        <v>4575</v>
      </c>
      <c r="R622" t="s">
        <v>4576</v>
      </c>
      <c r="S622" t="s">
        <v>4577</v>
      </c>
      <c r="T622" t="s">
        <v>4578</v>
      </c>
      <c r="U622" t="s">
        <v>8048</v>
      </c>
      <c r="V622" t="s">
        <v>8049</v>
      </c>
      <c r="W622" t="s">
        <v>8050</v>
      </c>
    </row>
    <row r="623" spans="1:23">
      <c r="A623" t="s">
        <v>2811</v>
      </c>
      <c r="B623" t="s">
        <v>14622</v>
      </c>
      <c r="C623" t="s">
        <v>15825</v>
      </c>
      <c r="D623" t="str">
        <f>CONCATENATE(Table2[[#This Row],[Product Name Summarized]]&amp; "…")</f>
        <v>Prushti Cover And…</v>
      </c>
      <c r="E623" t="s">
        <v>15583</v>
      </c>
      <c r="F623">
        <v>199</v>
      </c>
      <c r="G623" t="str">
        <f>IF(Table2[[#This Row],[discounted_price]]&lt;200,"&lt;₹200",IF(Table2[[#This Row],[discounted_price]]&lt;=500, "₹200-₹500","&gt;₹500"))</f>
        <v>&lt;₹200</v>
      </c>
      <c r="H623">
        <v>499</v>
      </c>
      <c r="I623" s="2">
        <f>Table2[[#This Row],[discounted_price]]*Table2[[#This Row],[actual_price]]</f>
        <v>99301</v>
      </c>
      <c r="J623" s="1">
        <v>0.6</v>
      </c>
      <c r="K6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23" s="1" t="str">
        <f>IF(Table2[[#This Row],[discount_percentage]]&gt;=50%,"yes","no")</f>
        <v>yes</v>
      </c>
      <c r="M623">
        <v>3.8</v>
      </c>
      <c r="N623" s="4">
        <v>538</v>
      </c>
      <c r="O623" s="4">
        <f>Table2[[#This Row],[rating]]+(Table2[[#This Row],[rating_count]]/1000)</f>
        <v>4.3380000000000001</v>
      </c>
      <c r="P623" t="s">
        <v>13356</v>
      </c>
      <c r="Q623" t="s">
        <v>2814</v>
      </c>
      <c r="R623" t="s">
        <v>2815</v>
      </c>
      <c r="S623" t="s">
        <v>2816</v>
      </c>
      <c r="T623" t="s">
        <v>2817</v>
      </c>
      <c r="U623" t="s">
        <v>2818</v>
      </c>
      <c r="V623" t="s">
        <v>2819</v>
      </c>
      <c r="W623" t="s">
        <v>2820</v>
      </c>
    </row>
    <row r="624" spans="1:23" hidden="1">
      <c r="A624" t="s">
        <v>11365</v>
      </c>
      <c r="B624" t="s">
        <v>15429</v>
      </c>
      <c r="C624" t="s">
        <v>16559</v>
      </c>
      <c r="D624" t="str">
        <f>CONCATENATE(Table2[[#This Row],[Product Name Summarized]]&amp; "…")</f>
        <v>Hul Pureit Eco…</v>
      </c>
      <c r="E624" t="s">
        <v>15586</v>
      </c>
      <c r="F624" s="2">
        <v>13999</v>
      </c>
      <c r="G624" s="2" t="str">
        <f>IF(Table2[[#This Row],[discounted_price]]&lt;200,"&lt;₹200",IF(Table2[[#This Row],[discounted_price]]&lt;=500, "₹200-₹500","&gt;₹500"))</f>
        <v>&gt;₹500</v>
      </c>
      <c r="H624" s="2">
        <v>24850</v>
      </c>
      <c r="I624" s="2">
        <f>Table2[[#This Row],[discounted_price]]*Table2[[#This Row],[actual_price]]</f>
        <v>347875150</v>
      </c>
      <c r="J624" s="1">
        <v>0.44</v>
      </c>
      <c r="K6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24" s="1" t="str">
        <f>IF(Table2[[#This Row],[discount_percentage]]&gt;=50%,"yes","no")</f>
        <v>no</v>
      </c>
      <c r="M624">
        <v>4.4000000000000004</v>
      </c>
      <c r="N624" s="4">
        <v>8948</v>
      </c>
      <c r="O624" s="4">
        <f>Table2[[#This Row],[rating]]+(Table2[[#This Row],[rating_count]]/1000)</f>
        <v>13.348000000000001</v>
      </c>
      <c r="P624" t="s">
        <v>14169</v>
      </c>
      <c r="Q624" t="s">
        <v>11368</v>
      </c>
      <c r="R624" t="s">
        <v>11369</v>
      </c>
      <c r="S624" t="s">
        <v>11370</v>
      </c>
      <c r="T624" t="s">
        <v>11371</v>
      </c>
      <c r="U624" t="s">
        <v>11372</v>
      </c>
      <c r="V624" t="s">
        <v>11373</v>
      </c>
      <c r="W624" t="s">
        <v>11374</v>
      </c>
    </row>
    <row r="625" spans="1:23" hidden="1">
      <c r="A625" t="s">
        <v>4448</v>
      </c>
      <c r="B625" t="s">
        <v>14805</v>
      </c>
      <c r="C625" t="s">
        <v>15952</v>
      </c>
      <c r="D625" t="str">
        <f>CONCATENATE(Table2[[#This Row],[Product Name Summarized]]&amp; "…")</f>
        <v>Liramark Webcam Cover…</v>
      </c>
      <c r="E625" t="s">
        <v>15582</v>
      </c>
      <c r="F625">
        <v>149</v>
      </c>
      <c r="G625" t="str">
        <f>IF(Table2[[#This Row],[discounted_price]]&lt;200,"&lt;₹200",IF(Table2[[#This Row],[discounted_price]]&lt;=500, "₹200-₹500","&gt;₹500"))</f>
        <v>&lt;₹200</v>
      </c>
      <c r="H625">
        <v>149</v>
      </c>
      <c r="I625" s="2">
        <f>Table2[[#This Row],[discounted_price]]*Table2[[#This Row],[actual_price]]</f>
        <v>22201</v>
      </c>
      <c r="J625" s="1">
        <v>0</v>
      </c>
      <c r="K6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25" s="1" t="str">
        <f>IF(Table2[[#This Row],[discount_percentage]]&gt;=50%,"yes","no")</f>
        <v>no</v>
      </c>
      <c r="M625">
        <v>4.3</v>
      </c>
      <c r="N625" s="4">
        <v>10833</v>
      </c>
      <c r="O625" s="4">
        <f>Table2[[#This Row],[rating]]+(Table2[[#This Row],[rating_count]]/1000)</f>
        <v>15.132999999999999</v>
      </c>
      <c r="P625" t="s">
        <v>13516</v>
      </c>
      <c r="Q625" t="s">
        <v>4452</v>
      </c>
      <c r="R625" t="s">
        <v>4453</v>
      </c>
      <c r="S625" t="s">
        <v>4454</v>
      </c>
      <c r="T625" t="s">
        <v>4455</v>
      </c>
      <c r="U625" t="s">
        <v>4456</v>
      </c>
      <c r="V625" t="s">
        <v>4457</v>
      </c>
      <c r="W625" t="s">
        <v>4458</v>
      </c>
    </row>
    <row r="626" spans="1:23" hidden="1">
      <c r="A626" t="s">
        <v>4448</v>
      </c>
      <c r="B626" t="s">
        <v>14805</v>
      </c>
      <c r="C626" t="s">
        <v>15952</v>
      </c>
      <c r="D626" t="str">
        <f>CONCATENATE(Table2[[#This Row],[Product Name Summarized]]&amp; "…")</f>
        <v>Liramark Webcam Cover…</v>
      </c>
      <c r="E626" t="s">
        <v>15582</v>
      </c>
      <c r="F626">
        <v>149</v>
      </c>
      <c r="G626" t="str">
        <f>IF(Table2[[#This Row],[discounted_price]]&lt;200,"&lt;₹200",IF(Table2[[#This Row],[discounted_price]]&lt;=500, "₹200-₹500","&gt;₹500"))</f>
        <v>&lt;₹200</v>
      </c>
      <c r="H626">
        <v>149</v>
      </c>
      <c r="I626" s="2">
        <f>Table2[[#This Row],[discounted_price]]*Table2[[#This Row],[actual_price]]</f>
        <v>22201</v>
      </c>
      <c r="J626" s="1">
        <v>0</v>
      </c>
      <c r="K6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26" s="1" t="str">
        <f>IF(Table2[[#This Row],[discount_percentage]]&gt;=50%,"yes","no")</f>
        <v>no</v>
      </c>
      <c r="M626">
        <v>4.3</v>
      </c>
      <c r="N626" s="4">
        <v>10833</v>
      </c>
      <c r="O626" s="4">
        <f>Table2[[#This Row],[rating]]+(Table2[[#This Row],[rating_count]]/1000)</f>
        <v>15.132999999999999</v>
      </c>
      <c r="P626" t="s">
        <v>13516</v>
      </c>
      <c r="Q626" t="s">
        <v>4452</v>
      </c>
      <c r="R626" t="s">
        <v>4453</v>
      </c>
      <c r="S626" t="s">
        <v>4454</v>
      </c>
      <c r="T626" t="s">
        <v>4455</v>
      </c>
      <c r="U626" t="s">
        <v>4456</v>
      </c>
      <c r="V626" t="s">
        <v>7417</v>
      </c>
      <c r="W626" t="s">
        <v>7418</v>
      </c>
    </row>
    <row r="627" spans="1:23" hidden="1">
      <c r="A627" t="s">
        <v>6398</v>
      </c>
      <c r="B627" t="s">
        <v>14983</v>
      </c>
      <c r="C627" t="s">
        <v>16118</v>
      </c>
      <c r="D627" t="str">
        <f>CONCATENATE(Table2[[#This Row],[Product Name Summarized]]&amp; "…")</f>
        <v>Crucial Ram 8Gb…</v>
      </c>
      <c r="E627" t="s">
        <v>15582</v>
      </c>
      <c r="F627" s="2">
        <v>1792</v>
      </c>
      <c r="G627" s="2" t="str">
        <f>IF(Table2[[#This Row],[discounted_price]]&lt;200,"&lt;₹200",IF(Table2[[#This Row],[discounted_price]]&lt;=500, "₹200-₹500","&gt;₹500"))</f>
        <v>&gt;₹500</v>
      </c>
      <c r="H627" s="2">
        <v>3500</v>
      </c>
      <c r="I627" s="2">
        <f>Table2[[#This Row],[discounted_price]]*Table2[[#This Row],[actual_price]]</f>
        <v>6272000</v>
      </c>
      <c r="J627" s="1">
        <v>0.49</v>
      </c>
      <c r="K6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27" s="1" t="str">
        <f>IF(Table2[[#This Row],[discount_percentage]]&gt;=50%,"yes","no")</f>
        <v>no</v>
      </c>
      <c r="M627">
        <v>4.5</v>
      </c>
      <c r="N627" s="4">
        <v>26194</v>
      </c>
      <c r="O627" s="4">
        <f>Table2[[#This Row],[rating]]+(Table2[[#This Row],[rating_count]]/1000)</f>
        <v>30.693999999999999</v>
      </c>
      <c r="P627" t="s">
        <v>13695</v>
      </c>
      <c r="Q627" t="s">
        <v>6402</v>
      </c>
      <c r="R627" t="s">
        <v>6403</v>
      </c>
      <c r="S627" t="s">
        <v>6404</v>
      </c>
      <c r="T627" t="s">
        <v>6405</v>
      </c>
      <c r="U627" t="s">
        <v>6406</v>
      </c>
      <c r="V627" t="s">
        <v>6407</v>
      </c>
      <c r="W627" t="s">
        <v>6408</v>
      </c>
    </row>
    <row r="628" spans="1:23">
      <c r="A628" t="s">
        <v>10981</v>
      </c>
      <c r="B628" t="s">
        <v>15394</v>
      </c>
      <c r="C628" t="s">
        <v>16524</v>
      </c>
      <c r="D628" t="str">
        <f>CONCATENATE(Table2[[#This Row],[Product Name Summarized]]&amp; "…")</f>
        <v>Ibell Castor Ctek15L…</v>
      </c>
      <c r="E628" t="s">
        <v>15586</v>
      </c>
      <c r="F628">
        <v>664</v>
      </c>
      <c r="G628" t="str">
        <f>IF(Table2[[#This Row],[discounted_price]]&lt;200,"&lt;₹200",IF(Table2[[#This Row],[discounted_price]]&lt;=500, "₹200-₹500","&gt;₹500"))</f>
        <v>&gt;₹500</v>
      </c>
      <c r="H628" s="2">
        <v>1490</v>
      </c>
      <c r="I628" s="2">
        <f>Table2[[#This Row],[discounted_price]]*Table2[[#This Row],[actual_price]]</f>
        <v>989360</v>
      </c>
      <c r="J628" s="1">
        <v>0.55000000000000004</v>
      </c>
      <c r="K6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28" s="1" t="str">
        <f>IF(Table2[[#This Row],[discount_percentage]]&gt;=50%,"yes","no")</f>
        <v>yes</v>
      </c>
      <c r="M628">
        <v>4.0999999999999996</v>
      </c>
      <c r="N628" s="4">
        <v>925</v>
      </c>
      <c r="O628" s="4">
        <f>Table2[[#This Row],[rating]]+(Table2[[#This Row],[rating_count]]/1000)</f>
        <v>5.0249999999999995</v>
      </c>
      <c r="P628" t="s">
        <v>10983</v>
      </c>
      <c r="Q628" t="s">
        <v>10984</v>
      </c>
      <c r="R628" t="s">
        <v>10985</v>
      </c>
      <c r="S628" t="s">
        <v>10986</v>
      </c>
      <c r="T628" t="s">
        <v>10987</v>
      </c>
      <c r="U628" t="s">
        <v>10988</v>
      </c>
      <c r="V628" t="s">
        <v>10989</v>
      </c>
      <c r="W628" t="s">
        <v>10990</v>
      </c>
    </row>
    <row r="629" spans="1:23" hidden="1">
      <c r="A629" t="s">
        <v>556</v>
      </c>
      <c r="B629" t="s">
        <v>14380</v>
      </c>
      <c r="C629" t="s">
        <v>15601</v>
      </c>
      <c r="D629" t="str">
        <f>CONCATENATE(Table2[[#This Row],[Product Name Summarized]]&amp; "…")</f>
        <v>Portronics Konnect L…</v>
      </c>
      <c r="E629" t="s">
        <v>15582</v>
      </c>
      <c r="F629">
        <v>154</v>
      </c>
      <c r="G629" t="str">
        <f>IF(Table2[[#This Row],[discounted_price]]&lt;200,"&lt;₹200",IF(Table2[[#This Row],[discounted_price]]&lt;=500, "₹200-₹500","&gt;₹500"))</f>
        <v>&lt;₹200</v>
      </c>
      <c r="H629">
        <v>349</v>
      </c>
      <c r="I629" s="2">
        <f>Table2[[#This Row],[discounted_price]]*Table2[[#This Row],[actual_price]]</f>
        <v>53746</v>
      </c>
      <c r="J629" s="1">
        <v>0.56000000000000005</v>
      </c>
      <c r="K6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29" s="1" t="str">
        <f>IF(Table2[[#This Row],[discount_percentage]]&gt;=50%,"yes","no")</f>
        <v>yes</v>
      </c>
      <c r="M629">
        <v>4.3</v>
      </c>
      <c r="N629" s="4">
        <v>7064</v>
      </c>
      <c r="O629" s="4">
        <f>Table2[[#This Row],[rating]]+(Table2[[#This Row],[rating_count]]/1000)</f>
        <v>11.364000000000001</v>
      </c>
      <c r="P629" t="s">
        <v>13126</v>
      </c>
      <c r="Q629" t="s">
        <v>559</v>
      </c>
      <c r="R629" t="s">
        <v>560</v>
      </c>
      <c r="S629" t="s">
        <v>561</v>
      </c>
      <c r="T629" t="s">
        <v>562</v>
      </c>
      <c r="U629" t="s">
        <v>563</v>
      </c>
      <c r="V629" t="s">
        <v>564</v>
      </c>
      <c r="W629" t="s">
        <v>565</v>
      </c>
    </row>
    <row r="630" spans="1:23" hidden="1">
      <c r="A630" t="s">
        <v>556</v>
      </c>
      <c r="B630" t="s">
        <v>14380</v>
      </c>
      <c r="C630" t="s">
        <v>15601</v>
      </c>
      <c r="D630" t="str">
        <f>CONCATENATE(Table2[[#This Row],[Product Name Summarized]]&amp; "…")</f>
        <v>Portronics Konnect L…</v>
      </c>
      <c r="E630" t="s">
        <v>15582</v>
      </c>
      <c r="F630">
        <v>154</v>
      </c>
      <c r="G630" t="str">
        <f>IF(Table2[[#This Row],[discounted_price]]&lt;200,"&lt;₹200",IF(Table2[[#This Row],[discounted_price]]&lt;=500, "₹200-₹500","&gt;₹500"))</f>
        <v>&lt;₹200</v>
      </c>
      <c r="H630">
        <v>349</v>
      </c>
      <c r="I630" s="2">
        <f>Table2[[#This Row],[discounted_price]]*Table2[[#This Row],[actual_price]]</f>
        <v>53746</v>
      </c>
      <c r="J630" s="1">
        <v>0.56000000000000005</v>
      </c>
      <c r="K6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30" s="1" t="str">
        <f>IF(Table2[[#This Row],[discount_percentage]]&gt;=50%,"yes","no")</f>
        <v>yes</v>
      </c>
      <c r="M630">
        <v>4.3</v>
      </c>
      <c r="N630" s="4">
        <v>7064</v>
      </c>
      <c r="O630" s="4">
        <f>Table2[[#This Row],[rating]]+(Table2[[#This Row],[rating_count]]/1000)</f>
        <v>11.364000000000001</v>
      </c>
      <c r="P630" t="s">
        <v>13126</v>
      </c>
      <c r="Q630" t="s">
        <v>559</v>
      </c>
      <c r="R630" t="s">
        <v>560</v>
      </c>
      <c r="S630" t="s">
        <v>561</v>
      </c>
      <c r="T630" t="s">
        <v>562</v>
      </c>
      <c r="U630" t="s">
        <v>563</v>
      </c>
      <c r="V630" t="s">
        <v>7762</v>
      </c>
      <c r="W630" t="s">
        <v>7763</v>
      </c>
    </row>
    <row r="631" spans="1:23" hidden="1">
      <c r="A631" t="s">
        <v>57</v>
      </c>
      <c r="B631" t="s">
        <v>14330</v>
      </c>
      <c r="C631" t="s">
        <v>16714</v>
      </c>
      <c r="D631" t="str">
        <f>CONCATENATE(Table2[[#This Row],[Product Name Summarized]]&amp; "…")</f>
        <v>Portronics Konnect L 1.2m…</v>
      </c>
      <c r="E631" t="s">
        <v>15582</v>
      </c>
      <c r="F631">
        <v>154</v>
      </c>
      <c r="G631" t="str">
        <f>IF(Table2[[#This Row],[discounted_price]]&lt;200,"&lt;₹200",IF(Table2[[#This Row],[discounted_price]]&lt;=500, "₹200-₹500","&gt;₹500"))</f>
        <v>&lt;₹200</v>
      </c>
      <c r="H631">
        <v>399</v>
      </c>
      <c r="I631" s="2">
        <f>Table2[[#This Row],[discounted_price]]*Table2[[#This Row],[actual_price]]</f>
        <v>61446</v>
      </c>
      <c r="J631" s="1">
        <v>0.61</v>
      </c>
      <c r="K6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31" s="1" t="str">
        <f>IF(Table2[[#This Row],[discount_percentage]]&gt;=50%,"yes","no")</f>
        <v>yes</v>
      </c>
      <c r="M631">
        <v>4.2</v>
      </c>
      <c r="N631" s="4">
        <v>16905</v>
      </c>
      <c r="O631" s="4">
        <f>Table2[[#This Row],[rating]]+(Table2[[#This Row],[rating_count]]/1000)</f>
        <v>21.105</v>
      </c>
      <c r="P631" t="s">
        <v>13079</v>
      </c>
      <c r="Q631" t="s">
        <v>60</v>
      </c>
      <c r="R631" t="s">
        <v>61</v>
      </c>
      <c r="S631" t="s">
        <v>62</v>
      </c>
      <c r="T631" t="s">
        <v>63</v>
      </c>
      <c r="U631" t="s">
        <v>13023</v>
      </c>
      <c r="V631" t="s">
        <v>64</v>
      </c>
      <c r="W631" t="s">
        <v>65</v>
      </c>
    </row>
    <row r="632" spans="1:23" hidden="1">
      <c r="A632" t="s">
        <v>57</v>
      </c>
      <c r="B632" t="s">
        <v>14330</v>
      </c>
      <c r="C632" t="s">
        <v>15601</v>
      </c>
      <c r="D632" t="str">
        <f>CONCATENATE(Table2[[#This Row],[Product Name Summarized]]&amp; "…")</f>
        <v>Portronics Konnect L…</v>
      </c>
      <c r="E632" t="s">
        <v>15582</v>
      </c>
      <c r="F632">
        <v>154</v>
      </c>
      <c r="G632" t="str">
        <f>IF(Table2[[#This Row],[discounted_price]]&lt;200,"&lt;₹200",IF(Table2[[#This Row],[discounted_price]]&lt;=500, "₹200-₹500","&gt;₹500"))</f>
        <v>&lt;₹200</v>
      </c>
      <c r="H632">
        <v>399</v>
      </c>
      <c r="I632" s="2">
        <f>Table2[[#This Row],[discounted_price]]*Table2[[#This Row],[actual_price]]</f>
        <v>61446</v>
      </c>
      <c r="J632" s="1">
        <v>0.61</v>
      </c>
      <c r="K6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32" s="1" t="str">
        <f>IF(Table2[[#This Row],[discount_percentage]]&gt;=50%,"yes","no")</f>
        <v>yes</v>
      </c>
      <c r="M632">
        <v>4.2</v>
      </c>
      <c r="N632" s="4">
        <v>16905</v>
      </c>
      <c r="O632" s="4">
        <f>Table2[[#This Row],[rating]]+(Table2[[#This Row],[rating_count]]/1000)</f>
        <v>21.105</v>
      </c>
      <c r="P632" t="s">
        <v>13079</v>
      </c>
      <c r="Q632" t="s">
        <v>60</v>
      </c>
      <c r="R632" t="s">
        <v>61</v>
      </c>
      <c r="S632" t="s">
        <v>62</v>
      </c>
      <c r="T632" t="s">
        <v>63</v>
      </c>
      <c r="U632" t="s">
        <v>13023</v>
      </c>
      <c r="V632" t="s">
        <v>3409</v>
      </c>
      <c r="W632" t="s">
        <v>3410</v>
      </c>
    </row>
    <row r="633" spans="1:23" hidden="1">
      <c r="A633" t="s">
        <v>57</v>
      </c>
      <c r="B633" t="s">
        <v>14330</v>
      </c>
      <c r="C633" t="s">
        <v>15601</v>
      </c>
      <c r="D633" t="str">
        <f>CONCATENATE(Table2[[#This Row],[Product Name Summarized]]&amp; "…")</f>
        <v>Portronics Konnect L…</v>
      </c>
      <c r="E633" t="s">
        <v>15582</v>
      </c>
      <c r="F633">
        <v>154</v>
      </c>
      <c r="G633" t="str">
        <f>IF(Table2[[#This Row],[discounted_price]]&lt;200,"&lt;₹200",IF(Table2[[#This Row],[discounted_price]]&lt;=500, "₹200-₹500","&gt;₹500"))</f>
        <v>&lt;₹200</v>
      </c>
      <c r="H633">
        <v>399</v>
      </c>
      <c r="I633" s="2">
        <f>Table2[[#This Row],[discounted_price]]*Table2[[#This Row],[actual_price]]</f>
        <v>61446</v>
      </c>
      <c r="J633" s="1">
        <v>0.61</v>
      </c>
      <c r="K6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33" s="1" t="str">
        <f>IF(Table2[[#This Row],[discount_percentage]]&gt;=50%,"yes","no")</f>
        <v>yes</v>
      </c>
      <c r="M633">
        <v>4.2</v>
      </c>
      <c r="N633" s="4">
        <v>16905</v>
      </c>
      <c r="O633" s="4">
        <f>Table2[[#This Row],[rating]]+(Table2[[#This Row],[rating_count]]/1000)</f>
        <v>21.105</v>
      </c>
      <c r="P633" t="s">
        <v>13079</v>
      </c>
      <c r="Q633" t="s">
        <v>60</v>
      </c>
      <c r="R633" t="s">
        <v>61</v>
      </c>
      <c r="S633" t="s">
        <v>62</v>
      </c>
      <c r="T633" t="s">
        <v>63</v>
      </c>
      <c r="U633" t="s">
        <v>13023</v>
      </c>
      <c r="V633" t="s">
        <v>5185</v>
      </c>
      <c r="W633" t="s">
        <v>5186</v>
      </c>
    </row>
    <row r="634" spans="1:23" hidden="1">
      <c r="A634" t="s">
        <v>112</v>
      </c>
      <c r="B634" t="s">
        <v>14336</v>
      </c>
      <c r="C634" t="s">
        <v>15601</v>
      </c>
      <c r="D634" t="str">
        <f>CONCATENATE(Table2[[#This Row],[Product Name Summarized]]&amp; "…")</f>
        <v>Portronics Konnect L…</v>
      </c>
      <c r="E634" t="s">
        <v>15582</v>
      </c>
      <c r="F634">
        <v>154</v>
      </c>
      <c r="G634" t="str">
        <f>IF(Table2[[#This Row],[discounted_price]]&lt;200,"&lt;₹200",IF(Table2[[#This Row],[discounted_price]]&lt;=500, "₹200-₹500","&gt;₹500"))</f>
        <v>&lt;₹200</v>
      </c>
      <c r="H634">
        <v>339</v>
      </c>
      <c r="I634" s="2">
        <f>Table2[[#This Row],[discounted_price]]*Table2[[#This Row],[actual_price]]</f>
        <v>52206</v>
      </c>
      <c r="J634" s="1">
        <v>0.55000000000000004</v>
      </c>
      <c r="K6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34" s="1" t="str">
        <f>IF(Table2[[#This Row],[discount_percentage]]&gt;=50%,"yes","no")</f>
        <v>yes</v>
      </c>
      <c r="M634">
        <v>4.3</v>
      </c>
      <c r="N634" s="4">
        <v>13391</v>
      </c>
      <c r="O634" s="4">
        <f>Table2[[#This Row],[rating]]+(Table2[[#This Row],[rating_count]]/1000)</f>
        <v>17.690999999999999</v>
      </c>
      <c r="P634" t="s">
        <v>13085</v>
      </c>
      <c r="Q634" t="s">
        <v>115</v>
      </c>
      <c r="R634" t="s">
        <v>116</v>
      </c>
      <c r="S634" t="s">
        <v>117</v>
      </c>
      <c r="T634" t="s">
        <v>118</v>
      </c>
      <c r="U634" t="s">
        <v>119</v>
      </c>
      <c r="V634" t="s">
        <v>120</v>
      </c>
      <c r="W634" t="s">
        <v>121</v>
      </c>
    </row>
    <row r="635" spans="1:23" hidden="1">
      <c r="A635" t="s">
        <v>112</v>
      </c>
      <c r="B635" t="s">
        <v>14336</v>
      </c>
      <c r="C635" t="s">
        <v>15601</v>
      </c>
      <c r="D635" t="str">
        <f>CONCATENATE(Table2[[#This Row],[Product Name Summarized]]&amp; "…")</f>
        <v>Portronics Konnect L…</v>
      </c>
      <c r="E635" t="s">
        <v>15582</v>
      </c>
      <c r="F635">
        <v>154</v>
      </c>
      <c r="G635" t="str">
        <f>IF(Table2[[#This Row],[discounted_price]]&lt;200,"&lt;₹200",IF(Table2[[#This Row],[discounted_price]]&lt;=500, "₹200-₹500","&gt;₹500"))</f>
        <v>&lt;₹200</v>
      </c>
      <c r="H635">
        <v>339</v>
      </c>
      <c r="I635" s="2">
        <f>Table2[[#This Row],[discounted_price]]*Table2[[#This Row],[actual_price]]</f>
        <v>52206</v>
      </c>
      <c r="J635" s="1">
        <v>0.55000000000000004</v>
      </c>
      <c r="K6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35" s="1" t="str">
        <f>IF(Table2[[#This Row],[discount_percentage]]&gt;=50%,"yes","no")</f>
        <v>yes</v>
      </c>
      <c r="M635">
        <v>4.3</v>
      </c>
      <c r="N635" s="4">
        <v>13391</v>
      </c>
      <c r="O635" s="4">
        <f>Table2[[#This Row],[rating]]+(Table2[[#This Row],[rating_count]]/1000)</f>
        <v>17.690999999999999</v>
      </c>
      <c r="P635" t="s">
        <v>13177</v>
      </c>
      <c r="Q635" t="s">
        <v>115</v>
      </c>
      <c r="R635" t="s">
        <v>116</v>
      </c>
      <c r="S635" t="s">
        <v>117</v>
      </c>
      <c r="T635" t="s">
        <v>118</v>
      </c>
      <c r="U635" t="s">
        <v>119</v>
      </c>
      <c r="V635" t="s">
        <v>120</v>
      </c>
      <c r="W635" t="s">
        <v>3657</v>
      </c>
    </row>
    <row r="636" spans="1:23" hidden="1">
      <c r="A636" t="s">
        <v>112</v>
      </c>
      <c r="B636" t="s">
        <v>14336</v>
      </c>
      <c r="C636" t="s">
        <v>15601</v>
      </c>
      <c r="D636" t="str">
        <f>CONCATENATE(Table2[[#This Row],[Product Name Summarized]]&amp; "…")</f>
        <v>Portronics Konnect L…</v>
      </c>
      <c r="E636" t="s">
        <v>15582</v>
      </c>
      <c r="F636">
        <v>154</v>
      </c>
      <c r="G636" t="str">
        <f>IF(Table2[[#This Row],[discounted_price]]&lt;200,"&lt;₹200",IF(Table2[[#This Row],[discounted_price]]&lt;=500, "₹200-₹500","&gt;₹500"))</f>
        <v>&lt;₹200</v>
      </c>
      <c r="H636">
        <v>339</v>
      </c>
      <c r="I636" s="2">
        <f>Table2[[#This Row],[discounted_price]]*Table2[[#This Row],[actual_price]]</f>
        <v>52206</v>
      </c>
      <c r="J636" s="1">
        <v>0.55000000000000004</v>
      </c>
      <c r="K6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36" s="1" t="str">
        <f>IF(Table2[[#This Row],[discount_percentage]]&gt;=50%,"yes","no")</f>
        <v>yes</v>
      </c>
      <c r="M636">
        <v>4.3</v>
      </c>
      <c r="N636" s="4">
        <v>13391</v>
      </c>
      <c r="O636" s="4">
        <f>Table2[[#This Row],[rating]]+(Table2[[#This Row],[rating_count]]/1000)</f>
        <v>17.690999999999999</v>
      </c>
      <c r="P636" t="s">
        <v>13085</v>
      </c>
      <c r="Q636" t="s">
        <v>115</v>
      </c>
      <c r="R636" t="s">
        <v>116</v>
      </c>
      <c r="S636" t="s">
        <v>117</v>
      </c>
      <c r="T636" t="s">
        <v>118</v>
      </c>
      <c r="U636" t="s">
        <v>119</v>
      </c>
      <c r="V636" t="s">
        <v>5527</v>
      </c>
      <c r="W636" t="s">
        <v>5528</v>
      </c>
    </row>
    <row r="637" spans="1:23" hidden="1">
      <c r="A637" t="s">
        <v>5591</v>
      </c>
      <c r="B637" t="s">
        <v>14912</v>
      </c>
      <c r="C637" t="s">
        <v>16048</v>
      </c>
      <c r="D637" t="str">
        <f>CONCATENATE(Table2[[#This Row],[Product Name Summarized]]&amp; "…")</f>
        <v>Quantum Qhm-7406 Full-Sized…</v>
      </c>
      <c r="E637" t="s">
        <v>15582</v>
      </c>
      <c r="F637">
        <v>299</v>
      </c>
      <c r="G637" t="str">
        <f>IF(Table2[[#This Row],[discounted_price]]&lt;200,"&lt;₹200",IF(Table2[[#This Row],[discounted_price]]&lt;=500, "₹200-₹500","&gt;₹500"))</f>
        <v>₹200-₹500</v>
      </c>
      <c r="H637">
        <v>599</v>
      </c>
      <c r="I637" s="2">
        <f>Table2[[#This Row],[discounted_price]]*Table2[[#This Row],[actual_price]]</f>
        <v>179101</v>
      </c>
      <c r="J637" s="1">
        <v>0.5</v>
      </c>
      <c r="K6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37" s="1" t="str">
        <f>IF(Table2[[#This Row],[discount_percentage]]&gt;=50%,"yes","no")</f>
        <v>yes</v>
      </c>
      <c r="M637">
        <v>3.8</v>
      </c>
      <c r="N637" s="4">
        <v>3066</v>
      </c>
      <c r="O637" s="4">
        <f>Table2[[#This Row],[rating]]+(Table2[[#This Row],[rating_count]]/1000)</f>
        <v>6.8659999999999997</v>
      </c>
      <c r="P637" t="s">
        <v>13621</v>
      </c>
      <c r="Q637" t="s">
        <v>5593</v>
      </c>
      <c r="R637" t="s">
        <v>5594</v>
      </c>
      <c r="S637" t="s">
        <v>5595</v>
      </c>
      <c r="T637" t="s">
        <v>5596</v>
      </c>
      <c r="U637" t="s">
        <v>5597</v>
      </c>
      <c r="V637" t="s">
        <v>5598</v>
      </c>
      <c r="W637" t="s">
        <v>5599</v>
      </c>
    </row>
    <row r="638" spans="1:23" hidden="1">
      <c r="A638" t="s">
        <v>6440</v>
      </c>
      <c r="B638" t="s">
        <v>14987</v>
      </c>
      <c r="C638" t="s">
        <v>16121</v>
      </c>
      <c r="D638" t="str">
        <f>CONCATENATE(Table2[[#This Row],[Product Name Summarized]]&amp; "…")</f>
        <v>Boult Audio Truebuds…</v>
      </c>
      <c r="E638" t="s">
        <v>15583</v>
      </c>
      <c r="F638" s="2">
        <v>1199</v>
      </c>
      <c r="G638" s="2" t="str">
        <f>IF(Table2[[#This Row],[discounted_price]]&lt;200,"&lt;₹200",IF(Table2[[#This Row],[discounted_price]]&lt;=500, "₹200-₹500","&gt;₹500"))</f>
        <v>&gt;₹500</v>
      </c>
      <c r="H638" s="2">
        <v>7999</v>
      </c>
      <c r="I638" s="2">
        <f>Table2[[#This Row],[discounted_price]]*Table2[[#This Row],[actual_price]]</f>
        <v>9590801</v>
      </c>
      <c r="J638" s="1">
        <v>0.85</v>
      </c>
      <c r="K6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638" s="1" t="str">
        <f>IF(Table2[[#This Row],[discount_percentage]]&gt;=50%,"yes","no")</f>
        <v>yes</v>
      </c>
      <c r="M638">
        <v>3.6</v>
      </c>
      <c r="N638" s="4">
        <v>25910</v>
      </c>
      <c r="O638" s="4">
        <f>Table2[[#This Row],[rating]]+(Table2[[#This Row],[rating_count]]/1000)</f>
        <v>29.51</v>
      </c>
      <c r="P638" t="s">
        <v>13699</v>
      </c>
      <c r="Q638" t="s">
        <v>6443</v>
      </c>
      <c r="R638" t="s">
        <v>6444</v>
      </c>
      <c r="S638" t="s">
        <v>6445</v>
      </c>
      <c r="T638" t="s">
        <v>6446</v>
      </c>
      <c r="U638" t="s">
        <v>6447</v>
      </c>
      <c r="V638" t="s">
        <v>6448</v>
      </c>
      <c r="W638" t="s">
        <v>6449</v>
      </c>
    </row>
    <row r="639" spans="1:23" hidden="1">
      <c r="A639" t="s">
        <v>9211</v>
      </c>
      <c r="B639" t="s">
        <v>15236</v>
      </c>
      <c r="C639" t="s">
        <v>16362</v>
      </c>
      <c r="D639" t="str">
        <f>CONCATENATE(Table2[[#This Row],[Product Name Summarized]]&amp; "…")</f>
        <v>Prestige Iris Plus…</v>
      </c>
      <c r="E639" t="s">
        <v>15586</v>
      </c>
      <c r="F639" s="2">
        <v>3249</v>
      </c>
      <c r="G639" s="2" t="str">
        <f>IF(Table2[[#This Row],[discounted_price]]&lt;200,"&lt;₹200",IF(Table2[[#This Row],[discounted_price]]&lt;=500, "₹200-₹500","&gt;₹500"))</f>
        <v>&gt;₹500</v>
      </c>
      <c r="H639" s="2">
        <v>6295</v>
      </c>
      <c r="I639" s="2">
        <f>Table2[[#This Row],[discounted_price]]*Table2[[#This Row],[actual_price]]</f>
        <v>20452455</v>
      </c>
      <c r="J639" s="1">
        <v>0.48</v>
      </c>
      <c r="K6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39" s="1" t="str">
        <f>IF(Table2[[#This Row],[discount_percentage]]&gt;=50%,"yes","no")</f>
        <v>no</v>
      </c>
      <c r="M639">
        <v>3.8</v>
      </c>
      <c r="N639" s="4">
        <v>14062</v>
      </c>
      <c r="O639" s="4">
        <f>Table2[[#This Row],[rating]]+(Table2[[#This Row],[rating_count]]/1000)</f>
        <v>17.861999999999998</v>
      </c>
      <c r="P639" t="s">
        <v>13962</v>
      </c>
      <c r="Q639" t="s">
        <v>9214</v>
      </c>
      <c r="R639" t="s">
        <v>9215</v>
      </c>
      <c r="S639" t="s">
        <v>9216</v>
      </c>
      <c r="T639" t="s">
        <v>9217</v>
      </c>
      <c r="U639" t="s">
        <v>9218</v>
      </c>
      <c r="V639" t="s">
        <v>9219</v>
      </c>
      <c r="W639" t="s">
        <v>9220</v>
      </c>
    </row>
    <row r="640" spans="1:23" hidden="1">
      <c r="A640" t="s">
        <v>11636</v>
      </c>
      <c r="B640" t="s">
        <v>15453</v>
      </c>
      <c r="C640" t="s">
        <v>16583</v>
      </c>
      <c r="D640" t="str">
        <f>CONCATENATE(Table2[[#This Row],[Product Name Summarized]]&amp; "…")</f>
        <v>Milk Frother, Immersion…</v>
      </c>
      <c r="E640" t="s">
        <v>15586</v>
      </c>
      <c r="F640">
        <v>375</v>
      </c>
      <c r="G640" t="str">
        <f>IF(Table2[[#This Row],[discounted_price]]&lt;200,"&lt;₹200",IF(Table2[[#This Row],[discounted_price]]&lt;=500, "₹200-₹500","&gt;₹500"))</f>
        <v>₹200-₹500</v>
      </c>
      <c r="H640">
        <v>999</v>
      </c>
      <c r="I640" s="2">
        <f>Table2[[#This Row],[discounted_price]]*Table2[[#This Row],[actual_price]]</f>
        <v>374625</v>
      </c>
      <c r="J640" s="1">
        <v>0.62</v>
      </c>
      <c r="K6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40" s="1" t="str">
        <f>IF(Table2[[#This Row],[discount_percentage]]&gt;=50%,"yes","no")</f>
        <v>yes</v>
      </c>
      <c r="M640">
        <v>3.6</v>
      </c>
      <c r="N640" s="4">
        <v>1988</v>
      </c>
      <c r="O640" s="4">
        <f>Table2[[#This Row],[rating]]+(Table2[[#This Row],[rating_count]]/1000)</f>
        <v>5.5880000000000001</v>
      </c>
      <c r="P640" t="s">
        <v>14193</v>
      </c>
      <c r="Q640" t="s">
        <v>11639</v>
      </c>
      <c r="R640" t="s">
        <v>11640</v>
      </c>
      <c r="S640" t="s">
        <v>11641</v>
      </c>
      <c r="T640" t="s">
        <v>11642</v>
      </c>
      <c r="U640" t="s">
        <v>11643</v>
      </c>
      <c r="V640" t="s">
        <v>11644</v>
      </c>
      <c r="W640" t="s">
        <v>11645</v>
      </c>
    </row>
    <row r="641" spans="1:23" hidden="1">
      <c r="A641" t="s">
        <v>907</v>
      </c>
      <c r="B641" t="s">
        <v>14415</v>
      </c>
      <c r="C641" t="s">
        <v>15677</v>
      </c>
      <c r="D641" t="str">
        <f>CONCATENATE(Table2[[#This Row],[Product Name Summarized]]&amp; "…")</f>
        <v>Wayona Type C…</v>
      </c>
      <c r="E641" t="s">
        <v>15582</v>
      </c>
      <c r="F641">
        <v>719</v>
      </c>
      <c r="G641" t="str">
        <f>IF(Table2[[#This Row],[discounted_price]]&lt;200,"&lt;₹200",IF(Table2[[#This Row],[discounted_price]]&lt;=500, "₹200-₹500","&gt;₹500"))</f>
        <v>&gt;₹500</v>
      </c>
      <c r="H641" s="2">
        <v>1499</v>
      </c>
      <c r="I641" s="2">
        <f>Table2[[#This Row],[discounted_price]]*Table2[[#This Row],[actual_price]]</f>
        <v>1077781</v>
      </c>
      <c r="J641" s="1">
        <v>0.52</v>
      </c>
      <c r="K6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41" s="1" t="str">
        <f>IF(Table2[[#This Row],[discount_percentage]]&gt;=50%,"yes","no")</f>
        <v>yes</v>
      </c>
      <c r="M641">
        <v>4.0999999999999996</v>
      </c>
      <c r="N641" s="4">
        <v>1045</v>
      </c>
      <c r="O641" s="4">
        <f>Table2[[#This Row],[rating]]+(Table2[[#This Row],[rating_count]]/1000)</f>
        <v>5.1449999999999996</v>
      </c>
      <c r="P641" t="s">
        <v>13162</v>
      </c>
      <c r="Q641" t="s">
        <v>910</v>
      </c>
      <c r="R641" t="s">
        <v>911</v>
      </c>
      <c r="S641" t="s">
        <v>912</v>
      </c>
      <c r="T641" t="s">
        <v>913</v>
      </c>
      <c r="U641" t="s">
        <v>914</v>
      </c>
      <c r="V641" t="s">
        <v>915</v>
      </c>
      <c r="W641" t="s">
        <v>916</v>
      </c>
    </row>
    <row r="642" spans="1:23" hidden="1">
      <c r="A642" t="s">
        <v>6127</v>
      </c>
      <c r="B642" t="s">
        <v>14959</v>
      </c>
      <c r="C642" t="s">
        <v>16093</v>
      </c>
      <c r="D642" t="str">
        <f>CONCATENATE(Table2[[#This Row],[Product Name Summarized]]&amp; "…")</f>
        <v>Redgear A-15 Wired…</v>
      </c>
      <c r="E642" t="s">
        <v>15582</v>
      </c>
      <c r="F642">
        <v>599</v>
      </c>
      <c r="G642" t="str">
        <f>IF(Table2[[#This Row],[discounted_price]]&lt;200,"&lt;₹200",IF(Table2[[#This Row],[discounted_price]]&lt;=500, "₹200-₹500","&gt;₹500"))</f>
        <v>&gt;₹500</v>
      </c>
      <c r="H642">
        <v>799</v>
      </c>
      <c r="I642" s="2">
        <f>Table2[[#This Row],[discounted_price]]*Table2[[#This Row],[actual_price]]</f>
        <v>478601</v>
      </c>
      <c r="J642" s="1">
        <v>0.25</v>
      </c>
      <c r="K6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42" s="1" t="str">
        <f>IF(Table2[[#This Row],[discount_percentage]]&gt;=50%,"yes","no")</f>
        <v>no</v>
      </c>
      <c r="M642">
        <v>4.3</v>
      </c>
      <c r="N642" s="4">
        <v>15790</v>
      </c>
      <c r="O642" s="4">
        <f>Table2[[#This Row],[rating]]+(Table2[[#This Row],[rating_count]]/1000)</f>
        <v>20.09</v>
      </c>
      <c r="P642" t="s">
        <v>13671</v>
      </c>
      <c r="Q642" t="s">
        <v>6130</v>
      </c>
      <c r="R642" t="s">
        <v>6131</v>
      </c>
      <c r="S642" t="s">
        <v>6132</v>
      </c>
      <c r="T642" t="s">
        <v>6133</v>
      </c>
      <c r="U642" t="s">
        <v>6134</v>
      </c>
      <c r="V642" t="s">
        <v>6135</v>
      </c>
      <c r="W642" t="s">
        <v>6136</v>
      </c>
    </row>
    <row r="643" spans="1:23">
      <c r="A643" t="s">
        <v>1843</v>
      </c>
      <c r="B643" t="s">
        <v>14521</v>
      </c>
      <c r="C643" t="s">
        <v>15645</v>
      </c>
      <c r="D643" t="str">
        <f>CONCATENATE(Table2[[#This Row],[Product Name Summarized]]&amp; "…")</f>
        <v>Tata Sky Universal…</v>
      </c>
      <c r="E643" t="s">
        <v>15583</v>
      </c>
      <c r="F643">
        <v>204</v>
      </c>
      <c r="G643" t="str">
        <f>IF(Table2[[#This Row],[discounted_price]]&lt;200,"&lt;₹200",IF(Table2[[#This Row],[discounted_price]]&lt;=500, "₹200-₹500","&gt;₹500"))</f>
        <v>₹200-₹500</v>
      </c>
      <c r="H643">
        <v>599</v>
      </c>
      <c r="I643" s="2">
        <f>Table2[[#This Row],[discounted_price]]*Table2[[#This Row],[actual_price]]</f>
        <v>122196</v>
      </c>
      <c r="J643" s="1">
        <v>0.66</v>
      </c>
      <c r="K6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43" s="1" t="str">
        <f>IF(Table2[[#This Row],[discount_percentage]]&gt;=50%,"yes","no")</f>
        <v>yes</v>
      </c>
      <c r="M643">
        <v>3.6</v>
      </c>
      <c r="N643" s="4">
        <v>339</v>
      </c>
      <c r="O643" s="4">
        <f>Table2[[#This Row],[rating]]+(Table2[[#This Row],[rating_count]]/1000)</f>
        <v>3.9390000000000001</v>
      </c>
      <c r="P643" t="s">
        <v>13257</v>
      </c>
      <c r="Q643" t="s">
        <v>1846</v>
      </c>
      <c r="R643" t="s">
        <v>1847</v>
      </c>
      <c r="S643" t="s">
        <v>1848</v>
      </c>
      <c r="T643" t="s">
        <v>1849</v>
      </c>
      <c r="U643" t="s">
        <v>1850</v>
      </c>
      <c r="V643" t="s">
        <v>1851</v>
      </c>
      <c r="W643" t="s">
        <v>1852</v>
      </c>
    </row>
    <row r="644" spans="1:23" hidden="1">
      <c r="A644" t="s">
        <v>10971</v>
      </c>
      <c r="B644" t="s">
        <v>15393</v>
      </c>
      <c r="C644" t="s">
        <v>16523</v>
      </c>
      <c r="D644" t="str">
        <f>CONCATENATE(Table2[[#This Row],[Product Name Summarized]]&amp; "…")</f>
        <v>Lifelong Power -…</v>
      </c>
      <c r="E644" t="s">
        <v>15586</v>
      </c>
      <c r="F644" s="2">
        <v>1699</v>
      </c>
      <c r="G644" s="2" t="str">
        <f>IF(Table2[[#This Row],[discounted_price]]&lt;200,"&lt;₹200",IF(Table2[[#This Row],[discounted_price]]&lt;=500, "₹200-₹500","&gt;₹500"))</f>
        <v>&gt;₹500</v>
      </c>
      <c r="H644" s="2">
        <v>3398</v>
      </c>
      <c r="I644" s="2">
        <f>Table2[[#This Row],[discounted_price]]*Table2[[#This Row],[actual_price]]</f>
        <v>5773202</v>
      </c>
      <c r="J644" s="1">
        <v>0.5</v>
      </c>
      <c r="K6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44" s="1" t="str">
        <f>IF(Table2[[#This Row],[discount_percentage]]&gt;=50%,"yes","no")</f>
        <v>yes</v>
      </c>
      <c r="M644">
        <v>3.8</v>
      </c>
      <c r="N644" s="4">
        <v>7988</v>
      </c>
      <c r="O644" s="4">
        <f>Table2[[#This Row],[rating]]+(Table2[[#This Row],[rating_count]]/1000)</f>
        <v>11.788</v>
      </c>
      <c r="P644" t="s">
        <v>14133</v>
      </c>
      <c r="Q644" t="s">
        <v>10974</v>
      </c>
      <c r="R644" t="s">
        <v>10975</v>
      </c>
      <c r="S644" t="s">
        <v>10976</v>
      </c>
      <c r="T644" t="s">
        <v>10977</v>
      </c>
      <c r="U644" t="s">
        <v>10978</v>
      </c>
      <c r="V644" t="s">
        <v>10979</v>
      </c>
      <c r="W644" t="s">
        <v>10980</v>
      </c>
    </row>
    <row r="645" spans="1:23" hidden="1">
      <c r="A645" t="s">
        <v>7608</v>
      </c>
      <c r="B645" t="s">
        <v>15095</v>
      </c>
      <c r="C645" t="s">
        <v>16221</v>
      </c>
      <c r="D645" t="str">
        <f>CONCATENATE(Table2[[#This Row],[Product Name Summarized]]&amp; "…")</f>
        <v>Zebronics Zeb-Jukebar 3900,…</v>
      </c>
      <c r="E645" t="s">
        <v>15583</v>
      </c>
      <c r="F645" s="2">
        <v>4999</v>
      </c>
      <c r="G645" s="2" t="str">
        <f>IF(Table2[[#This Row],[discounted_price]]&lt;200,"&lt;₹200",IF(Table2[[#This Row],[discounted_price]]&lt;=500, "₹200-₹500","&gt;₹500"))</f>
        <v>&gt;₹500</v>
      </c>
      <c r="H645" s="2">
        <v>12499</v>
      </c>
      <c r="I645" s="2">
        <f>Table2[[#This Row],[discounted_price]]*Table2[[#This Row],[actual_price]]</f>
        <v>62482501</v>
      </c>
      <c r="J645" s="1">
        <v>0.6</v>
      </c>
      <c r="K6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45" s="1" t="str">
        <f>IF(Table2[[#This Row],[discount_percentage]]&gt;=50%,"yes","no")</f>
        <v>yes</v>
      </c>
      <c r="M645">
        <v>4.2</v>
      </c>
      <c r="N645" s="4">
        <v>4541</v>
      </c>
      <c r="O645" s="4">
        <f>Table2[[#This Row],[rating]]+(Table2[[#This Row],[rating_count]]/1000)</f>
        <v>8.7409999999999997</v>
      </c>
      <c r="P645" t="s">
        <v>13810</v>
      </c>
      <c r="Q645" t="s">
        <v>7612</v>
      </c>
      <c r="R645" t="s">
        <v>7613</v>
      </c>
      <c r="S645" t="s">
        <v>7614</v>
      </c>
      <c r="T645" t="s">
        <v>7615</v>
      </c>
      <c r="U645" t="s">
        <v>7616</v>
      </c>
      <c r="V645" t="s">
        <v>7617</v>
      </c>
      <c r="W645" t="s">
        <v>7618</v>
      </c>
    </row>
    <row r="646" spans="1:23" hidden="1">
      <c r="A646" t="s">
        <v>1292</v>
      </c>
      <c r="B646" t="s">
        <v>14457</v>
      </c>
      <c r="C646" t="s">
        <v>15713</v>
      </c>
      <c r="D646" t="str">
        <f>CONCATENATE(Table2[[#This Row],[Product Name Summarized]]&amp; "…")</f>
        <v>Kodak 80 Cm…</v>
      </c>
      <c r="E646" t="s">
        <v>15583</v>
      </c>
      <c r="F646" s="2">
        <v>9999</v>
      </c>
      <c r="G646" s="2" t="str">
        <f>IF(Table2[[#This Row],[discounted_price]]&lt;200,"&lt;₹200",IF(Table2[[#This Row],[discounted_price]]&lt;=500, "₹200-₹500","&gt;₹500"))</f>
        <v>&gt;₹500</v>
      </c>
      <c r="H646" s="2">
        <v>12999</v>
      </c>
      <c r="I646" s="2">
        <f>Table2[[#This Row],[discounted_price]]*Table2[[#This Row],[actual_price]]</f>
        <v>129977001</v>
      </c>
      <c r="J646" s="1">
        <v>0.23</v>
      </c>
      <c r="K6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46" s="1" t="str">
        <f>IF(Table2[[#This Row],[discount_percentage]]&gt;=50%,"yes","no")</f>
        <v>no</v>
      </c>
      <c r="M646">
        <v>4.2</v>
      </c>
      <c r="N646" s="4">
        <v>6088</v>
      </c>
      <c r="O646" s="4">
        <f>Table2[[#This Row],[rating]]+(Table2[[#This Row],[rating_count]]/1000)</f>
        <v>10.288</v>
      </c>
      <c r="P646" t="s">
        <v>13202</v>
      </c>
      <c r="Q646" t="s">
        <v>1295</v>
      </c>
      <c r="R646" t="s">
        <v>1296</v>
      </c>
      <c r="S646" t="s">
        <v>1297</v>
      </c>
      <c r="T646" t="s">
        <v>1298</v>
      </c>
      <c r="U646" t="s">
        <v>1299</v>
      </c>
      <c r="V646" t="s">
        <v>1300</v>
      </c>
      <c r="W646" t="s">
        <v>1301</v>
      </c>
    </row>
    <row r="647" spans="1:23" hidden="1">
      <c r="A647" t="s">
        <v>2270</v>
      </c>
      <c r="B647" t="s">
        <v>14566</v>
      </c>
      <c r="C647" t="s">
        <v>15666</v>
      </c>
      <c r="D647" t="str">
        <f>CONCATENATE(Table2[[#This Row],[Product Name Summarized]]&amp; "…")</f>
        <v>Wayona Usb Type…</v>
      </c>
      <c r="E647" t="s">
        <v>15582</v>
      </c>
      <c r="F647">
        <v>299</v>
      </c>
      <c r="G647" t="str">
        <f>IF(Table2[[#This Row],[discounted_price]]&lt;200,"&lt;₹200",IF(Table2[[#This Row],[discounted_price]]&lt;=500, "₹200-₹500","&gt;₹500"))</f>
        <v>₹200-₹500</v>
      </c>
      <c r="H647">
        <v>999</v>
      </c>
      <c r="I647" s="2">
        <f>Table2[[#This Row],[discounted_price]]*Table2[[#This Row],[actual_price]]</f>
        <v>298701</v>
      </c>
      <c r="J647" s="1">
        <v>0.7</v>
      </c>
      <c r="K6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47" s="1" t="str">
        <f>IF(Table2[[#This Row],[discount_percentage]]&gt;=50%,"yes","no")</f>
        <v>yes</v>
      </c>
      <c r="M647">
        <v>4.3</v>
      </c>
      <c r="N647" s="4">
        <v>2651</v>
      </c>
      <c r="O647" s="4">
        <f>Table2[[#This Row],[rating]]+(Table2[[#This Row],[rating_count]]/1000)</f>
        <v>6.9509999999999996</v>
      </c>
      <c r="P647" t="s">
        <v>13299</v>
      </c>
      <c r="Q647" t="s">
        <v>1543</v>
      </c>
      <c r="R647" t="s">
        <v>1544</v>
      </c>
      <c r="S647" t="s">
        <v>1545</v>
      </c>
      <c r="T647" t="s">
        <v>1546</v>
      </c>
      <c r="U647" t="s">
        <v>1547</v>
      </c>
      <c r="V647" t="s">
        <v>1548</v>
      </c>
      <c r="W647" t="s">
        <v>2273</v>
      </c>
    </row>
    <row r="648" spans="1:23" hidden="1">
      <c r="A648" t="s">
        <v>1540</v>
      </c>
      <c r="B648" t="s">
        <v>14486</v>
      </c>
      <c r="C648" t="s">
        <v>15666</v>
      </c>
      <c r="D648" t="str">
        <f>CONCATENATE(Table2[[#This Row],[Product Name Summarized]]&amp; "…")</f>
        <v>Wayona Usb Type…</v>
      </c>
      <c r="E648" t="s">
        <v>15582</v>
      </c>
      <c r="F648">
        <v>325</v>
      </c>
      <c r="G648" t="str">
        <f>IF(Table2[[#This Row],[discounted_price]]&lt;200,"&lt;₹200",IF(Table2[[#This Row],[discounted_price]]&lt;=500, "₹200-₹500","&gt;₹500"))</f>
        <v>₹200-₹500</v>
      </c>
      <c r="H648">
        <v>999</v>
      </c>
      <c r="I648" s="2">
        <f>Table2[[#This Row],[discounted_price]]*Table2[[#This Row],[actual_price]]</f>
        <v>324675</v>
      </c>
      <c r="J648" s="1">
        <v>0.67</v>
      </c>
      <c r="K6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48" s="1" t="str">
        <f>IF(Table2[[#This Row],[discount_percentage]]&gt;=50%,"yes","no")</f>
        <v>yes</v>
      </c>
      <c r="M648">
        <v>4.3</v>
      </c>
      <c r="N648" s="4">
        <v>2651</v>
      </c>
      <c r="O648" s="4">
        <f>Table2[[#This Row],[rating]]+(Table2[[#This Row],[rating_count]]/1000)</f>
        <v>6.9509999999999996</v>
      </c>
      <c r="P648" t="s">
        <v>13226</v>
      </c>
      <c r="Q648" t="s">
        <v>1543</v>
      </c>
      <c r="R648" t="s">
        <v>1544</v>
      </c>
      <c r="S648" t="s">
        <v>1545</v>
      </c>
      <c r="T648" t="s">
        <v>1546</v>
      </c>
      <c r="U648" t="s">
        <v>1547</v>
      </c>
      <c r="V648" t="s">
        <v>1548</v>
      </c>
      <c r="W648" t="s">
        <v>1549</v>
      </c>
    </row>
    <row r="649" spans="1:23" hidden="1">
      <c r="A649" t="s">
        <v>7805</v>
      </c>
      <c r="B649" t="s">
        <v>15113</v>
      </c>
      <c r="C649" t="s">
        <v>16237</v>
      </c>
      <c r="D649" t="str">
        <f>CONCATENATE(Table2[[#This Row],[Product Name Summarized]]&amp; "…")</f>
        <v>Robustrion [Anti-Scratch] &amp;…</v>
      </c>
      <c r="E649" t="s">
        <v>15582</v>
      </c>
      <c r="F649">
        <v>379</v>
      </c>
      <c r="G649" t="str">
        <f>IF(Table2[[#This Row],[discounted_price]]&lt;200,"&lt;₹200",IF(Table2[[#This Row],[discounted_price]]&lt;=500, "₹200-₹500","&gt;₹500"))</f>
        <v>₹200-₹500</v>
      </c>
      <c r="H649" s="2">
        <v>1499</v>
      </c>
      <c r="I649" s="2">
        <f>Table2[[#This Row],[discounted_price]]*Table2[[#This Row],[actual_price]]</f>
        <v>568121</v>
      </c>
      <c r="J649" s="1">
        <v>0.75</v>
      </c>
      <c r="K6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649" s="1" t="str">
        <f>IF(Table2[[#This Row],[discount_percentage]]&gt;=50%,"yes","no")</f>
        <v>yes</v>
      </c>
      <c r="M649">
        <v>4.2</v>
      </c>
      <c r="N649" s="4">
        <v>4149</v>
      </c>
      <c r="O649" s="4">
        <f>Table2[[#This Row],[rating]]+(Table2[[#This Row],[rating_count]]/1000)</f>
        <v>8.3490000000000002</v>
      </c>
      <c r="P649" t="s">
        <v>13828</v>
      </c>
      <c r="Q649" t="s">
        <v>7808</v>
      </c>
      <c r="R649" t="s">
        <v>7809</v>
      </c>
      <c r="S649" t="s">
        <v>7810</v>
      </c>
      <c r="T649" t="s">
        <v>7811</v>
      </c>
      <c r="U649" t="s">
        <v>7812</v>
      </c>
      <c r="V649" t="s">
        <v>7813</v>
      </c>
      <c r="W649" t="s">
        <v>7814</v>
      </c>
    </row>
    <row r="650" spans="1:23" hidden="1">
      <c r="A650" t="s">
        <v>5707</v>
      </c>
      <c r="B650" t="s">
        <v>14921</v>
      </c>
      <c r="C650" t="s">
        <v>16057</v>
      </c>
      <c r="D650" t="str">
        <f>CONCATENATE(Table2[[#This Row],[Product Name Summarized]]&amp; "…")</f>
        <v>Hp 682 Black…</v>
      </c>
      <c r="E650" t="s">
        <v>15582</v>
      </c>
      <c r="F650">
        <v>828</v>
      </c>
      <c r="G650" t="str">
        <f>IF(Table2[[#This Row],[discounted_price]]&lt;200,"&lt;₹200",IF(Table2[[#This Row],[discounted_price]]&lt;=500, "₹200-₹500","&gt;₹500"))</f>
        <v>&gt;₹500</v>
      </c>
      <c r="H650">
        <v>861</v>
      </c>
      <c r="I650" s="2">
        <f>Table2[[#This Row],[discounted_price]]*Table2[[#This Row],[actual_price]]</f>
        <v>712908</v>
      </c>
      <c r="J650" s="1">
        <v>0.04</v>
      </c>
      <c r="K6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50" s="1" t="str">
        <f>IF(Table2[[#This Row],[discount_percentage]]&gt;=50%,"yes","no")</f>
        <v>no</v>
      </c>
      <c r="M650">
        <v>4.2</v>
      </c>
      <c r="N650" s="4">
        <v>4567</v>
      </c>
      <c r="O650" s="4">
        <f>Table2[[#This Row],[rating]]+(Table2[[#This Row],[rating_count]]/1000)</f>
        <v>8.7669999999999995</v>
      </c>
      <c r="P650" t="s">
        <v>13631</v>
      </c>
      <c r="Q650" t="s">
        <v>5710</v>
      </c>
      <c r="R650" t="s">
        <v>5711</v>
      </c>
      <c r="S650" t="s">
        <v>5712</v>
      </c>
      <c r="T650" t="s">
        <v>5713</v>
      </c>
      <c r="U650" t="s">
        <v>5714</v>
      </c>
      <c r="V650" t="s">
        <v>5715</v>
      </c>
      <c r="W650" t="s">
        <v>5716</v>
      </c>
    </row>
    <row r="651" spans="1:23" hidden="1">
      <c r="A651" t="s">
        <v>5260</v>
      </c>
      <c r="B651" t="s">
        <v>14881</v>
      </c>
      <c r="C651" t="s">
        <v>16018</v>
      </c>
      <c r="D651" t="str">
        <f>CONCATENATE(Table2[[#This Row],[Product Name Summarized]]&amp; "…")</f>
        <v>Hp 805 Black…</v>
      </c>
      <c r="E651" t="s">
        <v>15582</v>
      </c>
      <c r="F651">
        <v>717</v>
      </c>
      <c r="G651" t="str">
        <f>IF(Table2[[#This Row],[discounted_price]]&lt;200,"&lt;₹200",IF(Table2[[#This Row],[discounted_price]]&lt;=500, "₹200-₹500","&gt;₹500"))</f>
        <v>&gt;₹500</v>
      </c>
      <c r="H651">
        <v>761</v>
      </c>
      <c r="I651" s="2">
        <f>Table2[[#This Row],[discounted_price]]*Table2[[#This Row],[actual_price]]</f>
        <v>545637</v>
      </c>
      <c r="J651" s="1">
        <v>0.06</v>
      </c>
      <c r="K6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51" s="1" t="str">
        <f>IF(Table2[[#This Row],[discount_percentage]]&gt;=50%,"yes","no")</f>
        <v>no</v>
      </c>
      <c r="M651">
        <v>4</v>
      </c>
      <c r="N651" s="4">
        <v>7199</v>
      </c>
      <c r="O651" s="4">
        <f>Table2[[#This Row],[rating]]+(Table2[[#This Row],[rating_count]]/1000)</f>
        <v>11.199</v>
      </c>
      <c r="P651" t="s">
        <v>13590</v>
      </c>
      <c r="Q651" t="s">
        <v>5264</v>
      </c>
      <c r="R651" t="s">
        <v>5265</v>
      </c>
      <c r="S651" t="s">
        <v>5266</v>
      </c>
      <c r="T651" t="s">
        <v>5267</v>
      </c>
      <c r="U651" t="s">
        <v>5268</v>
      </c>
      <c r="V651" t="s">
        <v>5269</v>
      </c>
      <c r="W651" t="s">
        <v>5270</v>
      </c>
    </row>
    <row r="652" spans="1:23" hidden="1">
      <c r="A652" t="s">
        <v>8473</v>
      </c>
      <c r="B652" t="s">
        <v>15170</v>
      </c>
      <c r="C652" t="s">
        <v>16296</v>
      </c>
      <c r="D652" t="str">
        <f>CONCATENATE(Table2[[#This Row],[Product Name Summarized]]&amp; "…")</f>
        <v>Bestor¬Æ Lcd Writing…</v>
      </c>
      <c r="E652" t="s">
        <v>15582</v>
      </c>
      <c r="F652">
        <v>499</v>
      </c>
      <c r="G652" t="str">
        <f>IF(Table2[[#This Row],[discounted_price]]&lt;200,"&lt;₹200",IF(Table2[[#This Row],[discounted_price]]&lt;=500, "₹200-₹500","&gt;₹500"))</f>
        <v>₹200-₹500</v>
      </c>
      <c r="H652" s="2">
        <v>1399</v>
      </c>
      <c r="I652" s="2">
        <f>Table2[[#This Row],[discounted_price]]*Table2[[#This Row],[actual_price]]</f>
        <v>698101</v>
      </c>
      <c r="J652" s="1">
        <v>0.64</v>
      </c>
      <c r="K6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52" s="1" t="str">
        <f>IF(Table2[[#This Row],[discount_percentage]]&gt;=50%,"yes","no")</f>
        <v>yes</v>
      </c>
      <c r="M652">
        <v>3.9</v>
      </c>
      <c r="N652" s="4">
        <v>1462</v>
      </c>
      <c r="O652" s="4">
        <f>Table2[[#This Row],[rating]]+(Table2[[#This Row],[rating_count]]/1000)</f>
        <v>5.3620000000000001</v>
      </c>
      <c r="P652" t="s">
        <v>13891</v>
      </c>
      <c r="Q652" t="s">
        <v>8476</v>
      </c>
      <c r="R652" t="s">
        <v>8477</v>
      </c>
      <c r="S652" t="s">
        <v>8478</v>
      </c>
      <c r="T652" t="s">
        <v>8479</v>
      </c>
      <c r="U652" t="s">
        <v>8480</v>
      </c>
      <c r="V652" t="s">
        <v>8481</v>
      </c>
      <c r="W652" t="s">
        <v>8482</v>
      </c>
    </row>
    <row r="653" spans="1:23" hidden="1">
      <c r="A653" t="s">
        <v>5314</v>
      </c>
      <c r="B653" t="s">
        <v>14886</v>
      </c>
      <c r="C653" t="s">
        <v>16012</v>
      </c>
      <c r="D653" t="str">
        <f>CONCATENATE(Table2[[#This Row],[Product Name Summarized]]&amp; "…")</f>
        <v>Boult Audio Airbass…</v>
      </c>
      <c r="E653" t="s">
        <v>15583</v>
      </c>
      <c r="F653" s="2">
        <v>1499</v>
      </c>
      <c r="G653" s="2" t="str">
        <f>IF(Table2[[#This Row],[discounted_price]]&lt;200,"&lt;₹200",IF(Table2[[#This Row],[discounted_price]]&lt;=500, "₹200-₹500","&gt;₹500"))</f>
        <v>&gt;₹500</v>
      </c>
      <c r="H653" s="2">
        <v>8999</v>
      </c>
      <c r="I653" s="2">
        <f>Table2[[#This Row],[discounted_price]]*Table2[[#This Row],[actual_price]]</f>
        <v>13489501</v>
      </c>
      <c r="J653" s="1">
        <v>0.83</v>
      </c>
      <c r="K6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653" s="1" t="str">
        <f>IF(Table2[[#This Row],[discount_percentage]]&gt;=50%,"yes","no")</f>
        <v>yes</v>
      </c>
      <c r="M653">
        <v>3.7</v>
      </c>
      <c r="N653" s="4">
        <v>28324</v>
      </c>
      <c r="O653" s="4">
        <f>Table2[[#This Row],[rating]]+(Table2[[#This Row],[rating_count]]/1000)</f>
        <v>32.024000000000001</v>
      </c>
      <c r="P653" t="s">
        <v>13595</v>
      </c>
      <c r="Q653" t="s">
        <v>5317</v>
      </c>
      <c r="R653" t="s">
        <v>5318</v>
      </c>
      <c r="S653" t="s">
        <v>5319</v>
      </c>
      <c r="T653" t="s">
        <v>5320</v>
      </c>
      <c r="U653" t="s">
        <v>5321</v>
      </c>
      <c r="V653" t="s">
        <v>5322</v>
      </c>
      <c r="W653" t="s">
        <v>5323</v>
      </c>
    </row>
    <row r="654" spans="1:23" hidden="1">
      <c r="A654" t="s">
        <v>7132</v>
      </c>
      <c r="B654" t="s">
        <v>15052</v>
      </c>
      <c r="C654" t="s">
        <v>16184</v>
      </c>
      <c r="D654" t="str">
        <f>CONCATENATE(Table2[[#This Row],[Product Name Summarized]]&amp; "…")</f>
        <v>Ant Esports Gm320…</v>
      </c>
      <c r="E654" t="s">
        <v>15582</v>
      </c>
      <c r="F654">
        <v>575</v>
      </c>
      <c r="G654" t="str">
        <f>IF(Table2[[#This Row],[discounted_price]]&lt;200,"&lt;₹200",IF(Table2[[#This Row],[discounted_price]]&lt;=500, "₹200-₹500","&gt;₹500"))</f>
        <v>&gt;₹500</v>
      </c>
      <c r="H654" s="2">
        <v>2799</v>
      </c>
      <c r="I654" s="2">
        <f>Table2[[#This Row],[discounted_price]]*Table2[[#This Row],[actual_price]]</f>
        <v>1609425</v>
      </c>
      <c r="J654" s="1">
        <v>0.79</v>
      </c>
      <c r="K6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654" s="1" t="str">
        <f>IF(Table2[[#This Row],[discount_percentage]]&gt;=50%,"yes","no")</f>
        <v>yes</v>
      </c>
      <c r="M654">
        <v>4.2</v>
      </c>
      <c r="N654" s="4">
        <v>8537</v>
      </c>
      <c r="O654" s="4">
        <f>Table2[[#This Row],[rating]]+(Table2[[#This Row],[rating_count]]/1000)</f>
        <v>12.737000000000002</v>
      </c>
      <c r="P654" t="s">
        <v>13764</v>
      </c>
      <c r="Q654" t="s">
        <v>7135</v>
      </c>
      <c r="R654" t="s">
        <v>7136</v>
      </c>
      <c r="S654" t="s">
        <v>7137</v>
      </c>
      <c r="T654" t="s">
        <v>7138</v>
      </c>
      <c r="U654" t="s">
        <v>13057</v>
      </c>
      <c r="V654" t="s">
        <v>7139</v>
      </c>
      <c r="W654" t="s">
        <v>7140</v>
      </c>
    </row>
    <row r="655" spans="1:23" hidden="1">
      <c r="A655" t="s">
        <v>9304</v>
      </c>
      <c r="B655" t="s">
        <v>15245</v>
      </c>
      <c r="C655" t="s">
        <v>16370</v>
      </c>
      <c r="D655" t="str">
        <f>CONCATENATE(Table2[[#This Row],[Product Name Summarized]]&amp; "…")</f>
        <v>Prettykrafts Folding Laundry…</v>
      </c>
      <c r="E655" t="s">
        <v>15586</v>
      </c>
      <c r="F655">
        <v>355</v>
      </c>
      <c r="G655" t="str">
        <f>IF(Table2[[#This Row],[discounted_price]]&lt;200,"&lt;₹200",IF(Table2[[#This Row],[discounted_price]]&lt;=500, "₹200-₹500","&gt;₹500"))</f>
        <v>₹200-₹500</v>
      </c>
      <c r="H655">
        <v>899</v>
      </c>
      <c r="I655" s="2">
        <f>Table2[[#This Row],[discounted_price]]*Table2[[#This Row],[actual_price]]</f>
        <v>319145</v>
      </c>
      <c r="J655" s="1">
        <v>0.61</v>
      </c>
      <c r="K6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55" s="1" t="str">
        <f>IF(Table2[[#This Row],[discount_percentage]]&gt;=50%,"yes","no")</f>
        <v>yes</v>
      </c>
      <c r="M655">
        <v>4.0999999999999996</v>
      </c>
      <c r="N655" s="4">
        <v>1051</v>
      </c>
      <c r="O655" s="4">
        <f>Table2[[#This Row],[rating]]+(Table2[[#This Row],[rating_count]]/1000)</f>
        <v>5.1509999999999998</v>
      </c>
      <c r="P655" t="s">
        <v>13971</v>
      </c>
      <c r="Q655" t="s">
        <v>9307</v>
      </c>
      <c r="R655" t="s">
        <v>9308</v>
      </c>
      <c r="S655" t="s">
        <v>9309</v>
      </c>
      <c r="T655" t="s">
        <v>9310</v>
      </c>
      <c r="U655" t="s">
        <v>9311</v>
      </c>
      <c r="V655" t="s">
        <v>9312</v>
      </c>
      <c r="W655" t="s">
        <v>9313</v>
      </c>
    </row>
    <row r="656" spans="1:23" hidden="1">
      <c r="A656" t="s">
        <v>3528</v>
      </c>
      <c r="B656" t="s">
        <v>14700</v>
      </c>
      <c r="C656" t="s">
        <v>15889</v>
      </c>
      <c r="D656" t="str">
        <f>CONCATENATE(Table2[[#This Row],[Product Name Summarized]]&amp; "…")</f>
        <v>Ptron Boom Ultima…</v>
      </c>
      <c r="E656" t="s">
        <v>15583</v>
      </c>
      <c r="F656">
        <v>299</v>
      </c>
      <c r="G656" t="str">
        <f>IF(Table2[[#This Row],[discounted_price]]&lt;200,"&lt;₹200",IF(Table2[[#This Row],[discounted_price]]&lt;=500, "₹200-₹500","&gt;₹500"))</f>
        <v>₹200-₹500</v>
      </c>
      <c r="H656" s="2">
        <v>1900</v>
      </c>
      <c r="I656" s="2">
        <f>Table2[[#This Row],[discounted_price]]*Table2[[#This Row],[actual_price]]</f>
        <v>568100</v>
      </c>
      <c r="J656" s="1">
        <v>0.84</v>
      </c>
      <c r="K6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656" s="1" t="str">
        <f>IF(Table2[[#This Row],[discount_percentage]]&gt;=50%,"yes","no")</f>
        <v>yes</v>
      </c>
      <c r="M656">
        <v>3.6</v>
      </c>
      <c r="N656" s="4">
        <v>18202</v>
      </c>
      <c r="O656" s="4">
        <f>Table2[[#This Row],[rating]]+(Table2[[#This Row],[rating_count]]/1000)</f>
        <v>21.802000000000003</v>
      </c>
      <c r="P656" t="s">
        <v>13426</v>
      </c>
      <c r="Q656" t="s">
        <v>3531</v>
      </c>
      <c r="R656" t="s">
        <v>3532</v>
      </c>
      <c r="S656" t="s">
        <v>3533</v>
      </c>
      <c r="T656" t="s">
        <v>3534</v>
      </c>
      <c r="U656" t="s">
        <v>3535</v>
      </c>
      <c r="V656" t="s">
        <v>3536</v>
      </c>
      <c r="W656" t="s">
        <v>3537</v>
      </c>
    </row>
    <row r="657" spans="1:23" hidden="1">
      <c r="A657" t="s">
        <v>3085</v>
      </c>
      <c r="B657" t="s">
        <v>14652</v>
      </c>
      <c r="C657" t="s">
        <v>15849</v>
      </c>
      <c r="D657" t="str">
        <f>CONCATENATE(Table2[[#This Row],[Product Name Summarized]]&amp; "…")</f>
        <v>Ptron Tangentbeat In-Ear…</v>
      </c>
      <c r="E657" t="s">
        <v>15583</v>
      </c>
      <c r="F657">
        <v>599</v>
      </c>
      <c r="G657" t="str">
        <f>IF(Table2[[#This Row],[discounted_price]]&lt;200,"&lt;₹200",IF(Table2[[#This Row],[discounted_price]]&lt;=500, "₹200-₹500","&gt;₹500"))</f>
        <v>&gt;₹500</v>
      </c>
      <c r="H657" s="2">
        <v>2499</v>
      </c>
      <c r="I657" s="2">
        <f>Table2[[#This Row],[discounted_price]]*Table2[[#This Row],[actual_price]]</f>
        <v>1496901</v>
      </c>
      <c r="J657" s="1">
        <v>0.76</v>
      </c>
      <c r="K6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657" s="1" t="str">
        <f>IF(Table2[[#This Row],[discount_percentage]]&gt;=50%,"yes","no")</f>
        <v>yes</v>
      </c>
      <c r="M657">
        <v>3.9</v>
      </c>
      <c r="N657" s="4">
        <v>58162</v>
      </c>
      <c r="O657" s="4">
        <f>Table2[[#This Row],[rating]]+(Table2[[#This Row],[rating_count]]/1000)</f>
        <v>62.061999999999998</v>
      </c>
      <c r="P657" t="s">
        <v>13384</v>
      </c>
      <c r="Q657" t="s">
        <v>3088</v>
      </c>
      <c r="R657" t="s">
        <v>3089</v>
      </c>
      <c r="S657" t="s">
        <v>3090</v>
      </c>
      <c r="T657" t="s">
        <v>3091</v>
      </c>
      <c r="U657" t="s">
        <v>3092</v>
      </c>
      <c r="V657" t="s">
        <v>3093</v>
      </c>
      <c r="W657" t="s">
        <v>3094</v>
      </c>
    </row>
    <row r="658" spans="1:23" hidden="1">
      <c r="A658" t="s">
        <v>8016</v>
      </c>
      <c r="B658" t="s">
        <v>15132</v>
      </c>
      <c r="C658" t="s">
        <v>16256</v>
      </c>
      <c r="D658" t="str">
        <f>CONCATENATE(Table2[[#This Row],[Product Name Summarized]]&amp; "…")</f>
        <v>Hp Deskjet 2723…</v>
      </c>
      <c r="E658" t="s">
        <v>15582</v>
      </c>
      <c r="F658" s="2">
        <v>5899</v>
      </c>
      <c r="G658" s="2" t="str">
        <f>IF(Table2[[#This Row],[discounted_price]]&lt;200,"&lt;₹200",IF(Table2[[#This Row],[discounted_price]]&lt;=500, "₹200-₹500","&gt;₹500"))</f>
        <v>&gt;₹500</v>
      </c>
      <c r="H658" s="2">
        <v>7005</v>
      </c>
      <c r="I658" s="2">
        <f>Table2[[#This Row],[discounted_price]]*Table2[[#This Row],[actual_price]]</f>
        <v>41322495</v>
      </c>
      <c r="J658" s="1">
        <v>0.16</v>
      </c>
      <c r="K6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658" s="1" t="str">
        <f>IF(Table2[[#This Row],[discount_percentage]]&gt;=50%,"yes","no")</f>
        <v>no</v>
      </c>
      <c r="M658">
        <v>3.6</v>
      </c>
      <c r="N658" s="4">
        <v>4199</v>
      </c>
      <c r="O658" s="4">
        <f>Table2[[#This Row],[rating]]+(Table2[[#This Row],[rating_count]]/1000)</f>
        <v>7.7989999999999995</v>
      </c>
      <c r="P658" t="s">
        <v>13849</v>
      </c>
      <c r="Q658" t="s">
        <v>8019</v>
      </c>
      <c r="R658" t="s">
        <v>8020</v>
      </c>
      <c r="S658" t="s">
        <v>8021</v>
      </c>
      <c r="T658" t="s">
        <v>8022</v>
      </c>
      <c r="U658" t="s">
        <v>8023</v>
      </c>
      <c r="V658" t="s">
        <v>8024</v>
      </c>
      <c r="W658" t="s">
        <v>8025</v>
      </c>
    </row>
    <row r="659" spans="1:23" hidden="1">
      <c r="A659" t="s">
        <v>7284</v>
      </c>
      <c r="B659" t="s">
        <v>15065</v>
      </c>
      <c r="C659" t="s">
        <v>16194</v>
      </c>
      <c r="D659" t="str">
        <f>CONCATENATE(Table2[[#This Row],[Product Name Summarized]]&amp; "…")</f>
        <v>Hp Deskjet 2331…</v>
      </c>
      <c r="E659" t="s">
        <v>15582</v>
      </c>
      <c r="F659" s="2">
        <v>3999</v>
      </c>
      <c r="G659" s="2" t="str">
        <f>IF(Table2[[#This Row],[discounted_price]]&lt;200,"&lt;₹200",IF(Table2[[#This Row],[discounted_price]]&lt;=500, "₹200-₹500","&gt;₹500"))</f>
        <v>&gt;₹500</v>
      </c>
      <c r="H659" s="3">
        <v>4332.96</v>
      </c>
      <c r="I659" s="3">
        <f>Table2[[#This Row],[discounted_price]]*Table2[[#This Row],[actual_price]]</f>
        <v>17327507.039999999</v>
      </c>
      <c r="J659" s="1">
        <v>0.08</v>
      </c>
      <c r="K6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59" s="1" t="str">
        <f>IF(Table2[[#This Row],[discount_percentage]]&gt;=50%,"yes","no")</f>
        <v>no</v>
      </c>
      <c r="M659">
        <v>3.5</v>
      </c>
      <c r="N659" s="4">
        <v>21762</v>
      </c>
      <c r="O659" s="4">
        <f>Table2[[#This Row],[rating]]+(Table2[[#This Row],[rating_count]]/1000)</f>
        <v>25.262</v>
      </c>
      <c r="P659" t="s">
        <v>13778</v>
      </c>
      <c r="Q659" t="s">
        <v>7288</v>
      </c>
      <c r="R659" t="s">
        <v>7289</v>
      </c>
      <c r="S659" t="s">
        <v>7290</v>
      </c>
      <c r="T659" t="s">
        <v>7291</v>
      </c>
      <c r="U659" t="s">
        <v>7292</v>
      </c>
      <c r="V659" t="s">
        <v>7293</v>
      </c>
      <c r="W659" t="s">
        <v>7294</v>
      </c>
    </row>
    <row r="660" spans="1:23">
      <c r="A660" t="s">
        <v>2004</v>
      </c>
      <c r="B660" t="s">
        <v>14537</v>
      </c>
      <c r="C660" t="s">
        <v>15765</v>
      </c>
      <c r="D660" t="str">
        <f>CONCATENATE(Table2[[#This Row],[Product Name Summarized]]&amp; "…")</f>
        <v>Sonivision Sa-D10 Sa-D100…</v>
      </c>
      <c r="E660" t="s">
        <v>15583</v>
      </c>
      <c r="F660">
        <v>209</v>
      </c>
      <c r="G660" t="str">
        <f>IF(Table2[[#This Row],[discounted_price]]&lt;200,"&lt;₹200",IF(Table2[[#This Row],[discounted_price]]&lt;=500, "₹200-₹500","&gt;₹500"))</f>
        <v>₹200-₹500</v>
      </c>
      <c r="H660">
        <v>499</v>
      </c>
      <c r="I660" s="2">
        <f>Table2[[#This Row],[discounted_price]]*Table2[[#This Row],[actual_price]]</f>
        <v>104291</v>
      </c>
      <c r="J660" s="1">
        <v>0.57999999999999996</v>
      </c>
      <c r="K6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60" s="1" t="str">
        <f>IF(Table2[[#This Row],[discount_percentage]]&gt;=50%,"yes","no")</f>
        <v>yes</v>
      </c>
      <c r="M660">
        <v>4</v>
      </c>
      <c r="N660" s="4">
        <v>479</v>
      </c>
      <c r="O660" s="4">
        <f>Table2[[#This Row],[rating]]+(Table2[[#This Row],[rating_count]]/1000)</f>
        <v>4.4790000000000001</v>
      </c>
      <c r="P660" t="s">
        <v>13274</v>
      </c>
      <c r="Q660" t="s">
        <v>2007</v>
      </c>
      <c r="R660" t="s">
        <v>2008</v>
      </c>
      <c r="S660" t="s">
        <v>2009</v>
      </c>
      <c r="T660" t="s">
        <v>2010</v>
      </c>
      <c r="U660" t="s">
        <v>2011</v>
      </c>
      <c r="V660" t="s">
        <v>2012</v>
      </c>
      <c r="W660" t="s">
        <v>2013</v>
      </c>
    </row>
    <row r="661" spans="1:23" hidden="1">
      <c r="A661" t="s">
        <v>86</v>
      </c>
      <c r="B661" t="s">
        <v>14333</v>
      </c>
      <c r="C661" t="s">
        <v>15604</v>
      </c>
      <c r="D661" t="str">
        <f>CONCATENATE(Table2[[#This Row],[Product Name Summarized]]&amp; "…")</f>
        <v>Mi Usb Type-C…</v>
      </c>
      <c r="E661" t="s">
        <v>15582</v>
      </c>
      <c r="F661">
        <v>229</v>
      </c>
      <c r="G661" t="str">
        <f>IF(Table2[[#This Row],[discounted_price]]&lt;200,"&lt;₹200",IF(Table2[[#This Row],[discounted_price]]&lt;=500, "₹200-₹500","&gt;₹500"))</f>
        <v>₹200-₹500</v>
      </c>
      <c r="H661">
        <v>299</v>
      </c>
      <c r="I661" s="2">
        <f>Table2[[#This Row],[discounted_price]]*Table2[[#This Row],[actual_price]]</f>
        <v>68471</v>
      </c>
      <c r="J661" s="1">
        <v>0.23</v>
      </c>
      <c r="K6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61" s="1" t="str">
        <f>IF(Table2[[#This Row],[discount_percentage]]&gt;=50%,"yes","no")</f>
        <v>no</v>
      </c>
      <c r="M661">
        <v>4.3</v>
      </c>
      <c r="N661" s="4">
        <v>30411</v>
      </c>
      <c r="O661" s="4">
        <f>Table2[[#This Row],[rating]]+(Table2[[#This Row],[rating_count]]/1000)</f>
        <v>34.710999999999999</v>
      </c>
      <c r="P661" t="s">
        <v>13082</v>
      </c>
      <c r="Q661" t="s">
        <v>89</v>
      </c>
      <c r="R661" t="s">
        <v>90</v>
      </c>
      <c r="S661" t="s">
        <v>91</v>
      </c>
      <c r="T661" t="s">
        <v>92</v>
      </c>
      <c r="U661" t="s">
        <v>93</v>
      </c>
      <c r="V661" t="s">
        <v>94</v>
      </c>
      <c r="W661" t="s">
        <v>95</v>
      </c>
    </row>
    <row r="662" spans="1:23" hidden="1">
      <c r="A662" t="s">
        <v>86</v>
      </c>
      <c r="B662" t="s">
        <v>14333</v>
      </c>
      <c r="C662" t="s">
        <v>15604</v>
      </c>
      <c r="D662" t="str">
        <f>CONCATENATE(Table2[[#This Row],[Product Name Summarized]]&amp; "…")</f>
        <v>Mi Usb Type-C…</v>
      </c>
      <c r="E662" t="s">
        <v>15582</v>
      </c>
      <c r="F662">
        <v>229</v>
      </c>
      <c r="G662" t="str">
        <f>IF(Table2[[#This Row],[discounted_price]]&lt;200,"&lt;₹200",IF(Table2[[#This Row],[discounted_price]]&lt;=500, "₹200-₹500","&gt;₹500"))</f>
        <v>₹200-₹500</v>
      </c>
      <c r="H662">
        <v>299</v>
      </c>
      <c r="I662" s="2">
        <f>Table2[[#This Row],[discounted_price]]*Table2[[#This Row],[actual_price]]</f>
        <v>68471</v>
      </c>
      <c r="J662" s="1">
        <v>0.23</v>
      </c>
      <c r="K6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62" s="1" t="str">
        <f>IF(Table2[[#This Row],[discount_percentage]]&gt;=50%,"yes","no")</f>
        <v>no</v>
      </c>
      <c r="M662">
        <v>4.3</v>
      </c>
      <c r="N662" s="4">
        <v>30411</v>
      </c>
      <c r="O662" s="4">
        <f>Table2[[#This Row],[rating]]+(Table2[[#This Row],[rating_count]]/1000)</f>
        <v>34.710999999999999</v>
      </c>
      <c r="P662" t="s">
        <v>13082</v>
      </c>
      <c r="Q662" t="s">
        <v>89</v>
      </c>
      <c r="R662" t="s">
        <v>90</v>
      </c>
      <c r="S662" t="s">
        <v>91</v>
      </c>
      <c r="T662" t="s">
        <v>92</v>
      </c>
      <c r="U662" t="s">
        <v>93</v>
      </c>
      <c r="V662" t="s">
        <v>3620</v>
      </c>
      <c r="W662" t="s">
        <v>3621</v>
      </c>
    </row>
    <row r="663" spans="1:23" hidden="1">
      <c r="A663" t="s">
        <v>86</v>
      </c>
      <c r="B663" t="s">
        <v>14333</v>
      </c>
      <c r="C663" t="s">
        <v>15604</v>
      </c>
      <c r="D663" t="str">
        <f>CONCATENATE(Table2[[#This Row],[Product Name Summarized]]&amp; "…")</f>
        <v>Mi Usb Type-C…</v>
      </c>
      <c r="E663" t="s">
        <v>15582</v>
      </c>
      <c r="F663">
        <v>229</v>
      </c>
      <c r="G663" t="str">
        <f>IF(Table2[[#This Row],[discounted_price]]&lt;200,"&lt;₹200",IF(Table2[[#This Row],[discounted_price]]&lt;=500, "₹200-₹500","&gt;₹500"))</f>
        <v>₹200-₹500</v>
      </c>
      <c r="H663">
        <v>299</v>
      </c>
      <c r="I663" s="2">
        <f>Table2[[#This Row],[discounted_price]]*Table2[[#This Row],[actual_price]]</f>
        <v>68471</v>
      </c>
      <c r="J663" s="1">
        <v>0.23</v>
      </c>
      <c r="K6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663" s="1" t="str">
        <f>IF(Table2[[#This Row],[discount_percentage]]&gt;=50%,"yes","no")</f>
        <v>no</v>
      </c>
      <c r="M663">
        <v>4.3</v>
      </c>
      <c r="N663" s="4">
        <v>30411</v>
      </c>
      <c r="O663" s="4">
        <f>Table2[[#This Row],[rating]]+(Table2[[#This Row],[rating_count]]/1000)</f>
        <v>34.710999999999999</v>
      </c>
      <c r="P663" t="s">
        <v>13082</v>
      </c>
      <c r="Q663" t="s">
        <v>89</v>
      </c>
      <c r="R663" t="s">
        <v>90</v>
      </c>
      <c r="S663" t="s">
        <v>91</v>
      </c>
      <c r="T663" t="s">
        <v>92</v>
      </c>
      <c r="U663" t="s">
        <v>93</v>
      </c>
      <c r="V663" t="s">
        <v>94</v>
      </c>
      <c r="W663" t="s">
        <v>5492</v>
      </c>
    </row>
    <row r="664" spans="1:23" hidden="1">
      <c r="A664" t="s">
        <v>193</v>
      </c>
      <c r="B664" t="s">
        <v>14345</v>
      </c>
      <c r="C664" t="s">
        <v>15612</v>
      </c>
      <c r="D664" t="str">
        <f>CONCATENATE(Table2[[#This Row],[Product Name Summarized]]&amp; "…")</f>
        <v>Lg 80 Cm…</v>
      </c>
      <c r="E664" t="s">
        <v>15583</v>
      </c>
      <c r="F664" s="2">
        <v>13490</v>
      </c>
      <c r="G664" s="2" t="str">
        <f>IF(Table2[[#This Row],[discounted_price]]&lt;200,"&lt;₹200",IF(Table2[[#This Row],[discounted_price]]&lt;=500, "₹200-₹500","&gt;₹500"))</f>
        <v>&gt;₹500</v>
      </c>
      <c r="H664" s="2">
        <v>21990</v>
      </c>
      <c r="I664" s="2">
        <f>Table2[[#This Row],[discounted_price]]*Table2[[#This Row],[actual_price]]</f>
        <v>296645100</v>
      </c>
      <c r="J664" s="1">
        <v>0.39</v>
      </c>
      <c r="K6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664" s="1" t="str">
        <f>IF(Table2[[#This Row],[discount_percentage]]&gt;=50%,"yes","no")</f>
        <v>no</v>
      </c>
      <c r="M664">
        <v>4.3</v>
      </c>
      <c r="N664" s="4">
        <v>11976</v>
      </c>
      <c r="O664" s="4">
        <f>Table2[[#This Row],[rating]]+(Table2[[#This Row],[rating_count]]/1000)</f>
        <v>16.276</v>
      </c>
      <c r="P664" t="s">
        <v>13092</v>
      </c>
      <c r="Q664" t="s">
        <v>196</v>
      </c>
      <c r="R664" t="s">
        <v>197</v>
      </c>
      <c r="S664" t="s">
        <v>198</v>
      </c>
      <c r="T664" t="s">
        <v>199</v>
      </c>
      <c r="U664" t="s">
        <v>200</v>
      </c>
      <c r="V664" t="s">
        <v>201</v>
      </c>
      <c r="W664" t="s">
        <v>202</v>
      </c>
    </row>
    <row r="665" spans="1:23" hidden="1">
      <c r="A665" t="s">
        <v>193</v>
      </c>
      <c r="B665" t="s">
        <v>14345</v>
      </c>
      <c r="C665" t="s">
        <v>15612</v>
      </c>
      <c r="D665" t="str">
        <f>CONCATENATE(Table2[[#This Row],[Product Name Summarized]]&amp; "…")</f>
        <v>Lg 80 Cm…</v>
      </c>
      <c r="E665" t="s">
        <v>15583</v>
      </c>
      <c r="F665" s="2">
        <v>13490</v>
      </c>
      <c r="G665" s="2" t="str">
        <f>IF(Table2[[#This Row],[discounted_price]]&lt;200,"&lt;₹200",IF(Table2[[#This Row],[discounted_price]]&lt;=500, "₹200-₹500","&gt;₹500"))</f>
        <v>&gt;₹500</v>
      </c>
      <c r="H665" s="2">
        <v>21990</v>
      </c>
      <c r="I665" s="2">
        <f>Table2[[#This Row],[discounted_price]]*Table2[[#This Row],[actual_price]]</f>
        <v>296645100</v>
      </c>
      <c r="J665" s="1">
        <v>0.39</v>
      </c>
      <c r="K6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665" s="1" t="str">
        <f>IF(Table2[[#This Row],[discount_percentage]]&gt;=50%,"yes","no")</f>
        <v>no</v>
      </c>
      <c r="M665">
        <v>4.3</v>
      </c>
      <c r="N665" s="4">
        <v>11976</v>
      </c>
      <c r="O665" s="4">
        <f>Table2[[#This Row],[rating]]+(Table2[[#This Row],[rating_count]]/1000)</f>
        <v>16.276</v>
      </c>
      <c r="P665" t="s">
        <v>13092</v>
      </c>
      <c r="Q665" t="s">
        <v>196</v>
      </c>
      <c r="R665" t="s">
        <v>197</v>
      </c>
      <c r="S665" t="s">
        <v>198</v>
      </c>
      <c r="T665" t="s">
        <v>199</v>
      </c>
      <c r="U665" t="s">
        <v>200</v>
      </c>
      <c r="V665" t="s">
        <v>201</v>
      </c>
      <c r="W665" t="s">
        <v>5860</v>
      </c>
    </row>
    <row r="666" spans="1:23" hidden="1">
      <c r="A666" t="s">
        <v>9282</v>
      </c>
      <c r="B666" t="s">
        <v>15243</v>
      </c>
      <c r="C666" t="s">
        <v>16368</v>
      </c>
      <c r="D666" t="str">
        <f>CONCATENATE(Table2[[#This Row],[Product Name Summarized]]&amp; "…")</f>
        <v>Vr 18 Pcs…</v>
      </c>
      <c r="E666" t="s">
        <v>15586</v>
      </c>
      <c r="F666">
        <v>89</v>
      </c>
      <c r="G666" t="str">
        <f>IF(Table2[[#This Row],[discounted_price]]&lt;200,"&lt;₹200",IF(Table2[[#This Row],[discounted_price]]&lt;=500, "₹200-₹500","&gt;₹500"))</f>
        <v>&lt;₹200</v>
      </c>
      <c r="H666">
        <v>89</v>
      </c>
      <c r="I666" s="2">
        <f>Table2[[#This Row],[discounted_price]]*Table2[[#This Row],[actual_price]]</f>
        <v>7921</v>
      </c>
      <c r="J666" s="1">
        <v>0</v>
      </c>
      <c r="K6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66" s="1" t="str">
        <f>IF(Table2[[#This Row],[discount_percentage]]&gt;=50%,"yes","no")</f>
        <v>no</v>
      </c>
      <c r="M666">
        <v>4.2</v>
      </c>
      <c r="N666" s="4">
        <v>19621</v>
      </c>
      <c r="O666" s="4">
        <f>Table2[[#This Row],[rating]]+(Table2[[#This Row],[rating_count]]/1000)</f>
        <v>23.820999999999998</v>
      </c>
      <c r="P666" t="s">
        <v>13969</v>
      </c>
      <c r="Q666" t="s">
        <v>9286</v>
      </c>
      <c r="R666" t="s">
        <v>9287</v>
      </c>
      <c r="S666" t="s">
        <v>9288</v>
      </c>
      <c r="T666" t="s">
        <v>9289</v>
      </c>
      <c r="U666" t="s">
        <v>9290</v>
      </c>
      <c r="V666" t="s">
        <v>9291</v>
      </c>
      <c r="W666" t="s">
        <v>9292</v>
      </c>
    </row>
    <row r="667" spans="1:23" hidden="1">
      <c r="A667" t="s">
        <v>5871</v>
      </c>
      <c r="B667" t="s">
        <v>14935</v>
      </c>
      <c r="C667" t="s">
        <v>16071</v>
      </c>
      <c r="D667" t="str">
        <f>CONCATENATE(Table2[[#This Row],[Product Name Summarized]]&amp; "…")</f>
        <v>Jbl Tune 215Bt,…</v>
      </c>
      <c r="E667" t="s">
        <v>15583</v>
      </c>
      <c r="F667" s="2">
        <v>1499</v>
      </c>
      <c r="G667" s="2" t="str">
        <f>IF(Table2[[#This Row],[discounted_price]]&lt;200,"&lt;₹200",IF(Table2[[#This Row],[discounted_price]]&lt;=500, "₹200-₹500","&gt;₹500"))</f>
        <v>&gt;₹500</v>
      </c>
      <c r="H667" s="2">
        <v>2999</v>
      </c>
      <c r="I667" s="2">
        <f>Table2[[#This Row],[discounted_price]]*Table2[[#This Row],[actual_price]]</f>
        <v>4495501</v>
      </c>
      <c r="J667" s="1">
        <v>0.5</v>
      </c>
      <c r="K6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67" s="1" t="str">
        <f>IF(Table2[[#This Row],[discount_percentage]]&gt;=50%,"yes","no")</f>
        <v>yes</v>
      </c>
      <c r="M667">
        <v>3.7</v>
      </c>
      <c r="N667" s="4">
        <v>87798</v>
      </c>
      <c r="O667" s="4">
        <f>Table2[[#This Row],[rating]]+(Table2[[#This Row],[rating_count]]/1000)</f>
        <v>91.498000000000005</v>
      </c>
      <c r="P667" t="s">
        <v>13646</v>
      </c>
      <c r="Q667" t="s">
        <v>5874</v>
      </c>
      <c r="R667" t="s">
        <v>5875</v>
      </c>
      <c r="S667" t="s">
        <v>5876</v>
      </c>
      <c r="T667" t="s">
        <v>5877</v>
      </c>
      <c r="U667" t="s">
        <v>5878</v>
      </c>
      <c r="V667" t="s">
        <v>5879</v>
      </c>
      <c r="W667" t="s">
        <v>5880</v>
      </c>
    </row>
    <row r="668" spans="1:23" hidden="1">
      <c r="A668" t="s">
        <v>2851</v>
      </c>
      <c r="B668" t="s">
        <v>14626</v>
      </c>
      <c r="C668" t="s">
        <v>15827</v>
      </c>
      <c r="D668" t="str">
        <f>CONCATENATE(Table2[[#This Row],[Product Name Summarized]]&amp; "…")</f>
        <v>Tcl 108 Cm…</v>
      </c>
      <c r="E668" t="s">
        <v>15583</v>
      </c>
      <c r="F668" s="2">
        <v>24990</v>
      </c>
      <c r="G668" s="2" t="str">
        <f>IF(Table2[[#This Row],[discounted_price]]&lt;200,"&lt;₹200",IF(Table2[[#This Row],[discounted_price]]&lt;=500, "₹200-₹500","&gt;₹500"))</f>
        <v>&gt;₹500</v>
      </c>
      <c r="H668" s="2">
        <v>51990</v>
      </c>
      <c r="I668" s="2">
        <f>Table2[[#This Row],[discounted_price]]*Table2[[#This Row],[actual_price]]</f>
        <v>1299230100</v>
      </c>
      <c r="J668" s="1">
        <v>0.52</v>
      </c>
      <c r="K6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68" s="1" t="str">
        <f>IF(Table2[[#This Row],[discount_percentage]]&gt;=50%,"yes","no")</f>
        <v>yes</v>
      </c>
      <c r="M668">
        <v>4.2</v>
      </c>
      <c r="N668" s="4">
        <v>2951</v>
      </c>
      <c r="O668" s="4">
        <f>Table2[[#This Row],[rating]]+(Table2[[#This Row],[rating_count]]/1000)</f>
        <v>7.1509999999999998</v>
      </c>
      <c r="P668" t="s">
        <v>13360</v>
      </c>
      <c r="Q668" t="s">
        <v>2854</v>
      </c>
      <c r="R668" t="s">
        <v>2855</v>
      </c>
      <c r="S668" t="s">
        <v>2856</v>
      </c>
      <c r="T668" t="s">
        <v>2857</v>
      </c>
      <c r="U668" t="s">
        <v>2858</v>
      </c>
      <c r="V668" t="s">
        <v>2859</v>
      </c>
      <c r="W668" t="s">
        <v>2860</v>
      </c>
    </row>
    <row r="669" spans="1:23" hidden="1">
      <c r="A669" t="s">
        <v>7744</v>
      </c>
      <c r="B669" t="s">
        <v>15107</v>
      </c>
      <c r="C669" t="s">
        <v>16233</v>
      </c>
      <c r="D669" t="str">
        <f>CONCATENATE(Table2[[#This Row],[Product Name Summarized]]&amp; "…")</f>
        <v>Zinq Ups For…</v>
      </c>
      <c r="E669" t="s">
        <v>15582</v>
      </c>
      <c r="F669" s="2">
        <v>1199</v>
      </c>
      <c r="G669" s="2" t="str">
        <f>IF(Table2[[#This Row],[discounted_price]]&lt;200,"&lt;₹200",IF(Table2[[#This Row],[discounted_price]]&lt;=500, "₹200-₹500","&gt;₹500"))</f>
        <v>&gt;₹500</v>
      </c>
      <c r="H669" s="2">
        <v>2999</v>
      </c>
      <c r="I669" s="2">
        <f>Table2[[#This Row],[discounted_price]]*Table2[[#This Row],[actual_price]]</f>
        <v>3595801</v>
      </c>
      <c r="J669" s="1">
        <v>0.6</v>
      </c>
      <c r="K6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69" s="1" t="str">
        <f>IF(Table2[[#This Row],[discount_percentage]]&gt;=50%,"yes","no")</f>
        <v>yes</v>
      </c>
      <c r="M669">
        <v>4.0999999999999996</v>
      </c>
      <c r="N669" s="4">
        <v>10725</v>
      </c>
      <c r="O669" s="4">
        <f>Table2[[#This Row],[rating]]+(Table2[[#This Row],[rating_count]]/1000)</f>
        <v>14.824999999999999</v>
      </c>
      <c r="P669" t="s">
        <v>13822</v>
      </c>
      <c r="Q669" t="s">
        <v>7747</v>
      </c>
      <c r="R669" t="s">
        <v>7748</v>
      </c>
      <c r="S669" t="s">
        <v>7749</v>
      </c>
      <c r="T669" t="s">
        <v>7750</v>
      </c>
      <c r="U669" t="s">
        <v>13060</v>
      </c>
      <c r="V669" t="s">
        <v>7751</v>
      </c>
      <c r="W669" t="s">
        <v>7752</v>
      </c>
    </row>
    <row r="670" spans="1:23" hidden="1">
      <c r="A670" t="s">
        <v>3503</v>
      </c>
      <c r="B670" t="s">
        <v>14697</v>
      </c>
      <c r="C670" t="s">
        <v>15887</v>
      </c>
      <c r="D670" t="str">
        <f>CONCATENATE(Table2[[#This Row],[Product Name Summarized]]&amp; "…")</f>
        <v>Samsung Galaxy Buds…</v>
      </c>
      <c r="E670" t="s">
        <v>15583</v>
      </c>
      <c r="F670" s="2">
        <v>4790</v>
      </c>
      <c r="G670" s="2" t="str">
        <f>IF(Table2[[#This Row],[discounted_price]]&lt;200,"&lt;₹200",IF(Table2[[#This Row],[discounted_price]]&lt;=500, "₹200-₹500","&gt;₹500"))</f>
        <v>&gt;₹500</v>
      </c>
      <c r="H670" s="2">
        <v>15990</v>
      </c>
      <c r="I670" s="2">
        <f>Table2[[#This Row],[discounted_price]]*Table2[[#This Row],[actual_price]]</f>
        <v>76592100</v>
      </c>
      <c r="J670" s="1">
        <v>0.7</v>
      </c>
      <c r="K6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70" s="1" t="str">
        <f>IF(Table2[[#This Row],[discount_percentage]]&gt;=50%,"yes","no")</f>
        <v>yes</v>
      </c>
      <c r="M670">
        <v>4</v>
      </c>
      <c r="N670" s="4">
        <v>4390</v>
      </c>
      <c r="O670" s="4">
        <f>Table2[[#This Row],[rating]]+(Table2[[#This Row],[rating_count]]/1000)</f>
        <v>8.39</v>
      </c>
      <c r="P670" t="s">
        <v>13423</v>
      </c>
      <c r="Q670" t="s">
        <v>3506</v>
      </c>
      <c r="R670" t="s">
        <v>3507</v>
      </c>
      <c r="S670" t="s">
        <v>3508</v>
      </c>
      <c r="T670" t="s">
        <v>3509</v>
      </c>
      <c r="U670" t="s">
        <v>3510</v>
      </c>
      <c r="V670" t="s">
        <v>3511</v>
      </c>
      <c r="W670" t="s">
        <v>3512</v>
      </c>
    </row>
    <row r="671" spans="1:23" hidden="1">
      <c r="A671" t="s">
        <v>5131</v>
      </c>
      <c r="B671" t="s">
        <v>14870</v>
      </c>
      <c r="C671" t="s">
        <v>16008</v>
      </c>
      <c r="D671" t="str">
        <f>CONCATENATE(Table2[[#This Row],[Product Name Summarized]]&amp; "…")</f>
        <v>Hp W100 480P…</v>
      </c>
      <c r="E671" t="s">
        <v>15583</v>
      </c>
      <c r="F671">
        <v>499</v>
      </c>
      <c r="G671" t="str">
        <f>IF(Table2[[#This Row],[discounted_price]]&lt;200,"&lt;₹200",IF(Table2[[#This Row],[discounted_price]]&lt;=500, "₹200-₹500","&gt;₹500"))</f>
        <v>₹200-₹500</v>
      </c>
      <c r="H671" s="2">
        <v>1999</v>
      </c>
      <c r="I671" s="2">
        <f>Table2[[#This Row],[discounted_price]]*Table2[[#This Row],[actual_price]]</f>
        <v>997501</v>
      </c>
      <c r="J671" s="1">
        <v>0.75</v>
      </c>
      <c r="K6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671" s="1" t="str">
        <f>IF(Table2[[#This Row],[discount_percentage]]&gt;=50%,"yes","no")</f>
        <v>yes</v>
      </c>
      <c r="M671">
        <v>3.7</v>
      </c>
      <c r="N671" s="4">
        <v>3369</v>
      </c>
      <c r="O671" s="4">
        <f>Table2[[#This Row],[rating]]+(Table2[[#This Row],[rating_count]]/1000)</f>
        <v>7.0690000000000008</v>
      </c>
      <c r="P671" t="s">
        <v>13579</v>
      </c>
      <c r="Q671" t="s">
        <v>5135</v>
      </c>
      <c r="R671" t="s">
        <v>5136</v>
      </c>
      <c r="S671" t="s">
        <v>5137</v>
      </c>
      <c r="T671" t="s">
        <v>5138</v>
      </c>
      <c r="U671" t="s">
        <v>5139</v>
      </c>
      <c r="V671" t="s">
        <v>5140</v>
      </c>
      <c r="W671" t="s">
        <v>5141</v>
      </c>
    </row>
    <row r="672" spans="1:23" hidden="1">
      <c r="A672" t="s">
        <v>7659</v>
      </c>
      <c r="B672" t="s">
        <v>15100</v>
      </c>
      <c r="C672" t="s">
        <v>16226</v>
      </c>
      <c r="D672" t="str">
        <f>CONCATENATE(Table2[[#This Row],[Product Name Summarized]]&amp; "…")</f>
        <v>Boult Audio Bass…</v>
      </c>
      <c r="E672" t="s">
        <v>15583</v>
      </c>
      <c r="F672">
        <v>649</v>
      </c>
      <c r="G672" t="str">
        <f>IF(Table2[[#This Row],[discounted_price]]&lt;200,"&lt;₹200",IF(Table2[[#This Row],[discounted_price]]&lt;=500, "₹200-₹500","&gt;₹500"))</f>
        <v>&gt;₹500</v>
      </c>
      <c r="H672" s="2">
        <v>2499</v>
      </c>
      <c r="I672" s="2">
        <f>Table2[[#This Row],[discounted_price]]*Table2[[#This Row],[actual_price]]</f>
        <v>1621851</v>
      </c>
      <c r="J672" s="1">
        <v>0.74</v>
      </c>
      <c r="K6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672" s="1" t="str">
        <f>IF(Table2[[#This Row],[discount_percentage]]&gt;=50%,"yes","no")</f>
        <v>yes</v>
      </c>
      <c r="M672">
        <v>3.9</v>
      </c>
      <c r="N672" s="4">
        <v>13049</v>
      </c>
      <c r="O672" s="4">
        <f>Table2[[#This Row],[rating]]+(Table2[[#This Row],[rating_count]]/1000)</f>
        <v>16.948999999999998</v>
      </c>
      <c r="P672" t="s">
        <v>13814</v>
      </c>
      <c r="Q672" t="s">
        <v>7662</v>
      </c>
      <c r="R672" t="s">
        <v>7663</v>
      </c>
      <c r="S672" t="s">
        <v>7664</v>
      </c>
      <c r="T672" t="s">
        <v>7665</v>
      </c>
      <c r="U672" t="s">
        <v>13059</v>
      </c>
      <c r="V672" t="s">
        <v>7666</v>
      </c>
      <c r="W672" t="s">
        <v>7667</v>
      </c>
    </row>
    <row r="673" spans="1:23" hidden="1">
      <c r="A673" t="s">
        <v>7846</v>
      </c>
      <c r="B673" t="s">
        <v>15117</v>
      </c>
      <c r="C673" t="s">
        <v>16241</v>
      </c>
      <c r="D673" t="str">
        <f>CONCATENATE(Table2[[#This Row],[Product Name Summarized]]&amp; "…")</f>
        <v>Tp-Link Ue300C Usb…</v>
      </c>
      <c r="E673" t="s">
        <v>15582</v>
      </c>
      <c r="F673" s="2">
        <v>1199</v>
      </c>
      <c r="G673" s="2" t="str">
        <f>IF(Table2[[#This Row],[discounted_price]]&lt;200,"&lt;₹200",IF(Table2[[#This Row],[discounted_price]]&lt;=500, "₹200-₹500","&gt;₹500"))</f>
        <v>&gt;₹500</v>
      </c>
      <c r="H673" s="2">
        <v>1999</v>
      </c>
      <c r="I673" s="2">
        <f>Table2[[#This Row],[discounted_price]]*Table2[[#This Row],[actual_price]]</f>
        <v>2396801</v>
      </c>
      <c r="J673" s="1">
        <v>0.4</v>
      </c>
      <c r="K6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673" s="1" t="str">
        <f>IF(Table2[[#This Row],[discount_percentage]]&gt;=50%,"yes","no")</f>
        <v>no</v>
      </c>
      <c r="M673">
        <v>4.5</v>
      </c>
      <c r="N673" s="4">
        <v>22420</v>
      </c>
      <c r="O673" s="4">
        <f>Table2[[#This Row],[rating]]+(Table2[[#This Row],[rating_count]]/1000)</f>
        <v>26.92</v>
      </c>
      <c r="P673" t="s">
        <v>13832</v>
      </c>
      <c r="Q673" t="s">
        <v>900</v>
      </c>
      <c r="R673" t="s">
        <v>901</v>
      </c>
      <c r="S673" t="s">
        <v>902</v>
      </c>
      <c r="T673" t="s">
        <v>903</v>
      </c>
      <c r="U673" t="s">
        <v>904</v>
      </c>
      <c r="V673" t="s">
        <v>7850</v>
      </c>
      <c r="W673" t="s">
        <v>7851</v>
      </c>
    </row>
    <row r="674" spans="1:23">
      <c r="A674" t="s">
        <v>2782</v>
      </c>
      <c r="B674" t="s">
        <v>14619</v>
      </c>
      <c r="C674" t="s">
        <v>15822</v>
      </c>
      <c r="D674" t="str">
        <f>CONCATENATE(Table2[[#This Row],[Product Name Summarized]]&amp; "…")</f>
        <v>Eynk Extra Long…</v>
      </c>
      <c r="E674" t="s">
        <v>15582</v>
      </c>
      <c r="F674">
        <v>299</v>
      </c>
      <c r="G674" t="str">
        <f>IF(Table2[[#This Row],[discounted_price]]&lt;200,"&lt;₹200",IF(Table2[[#This Row],[discounted_price]]&lt;=500, "₹200-₹500","&gt;₹500"))</f>
        <v>₹200-₹500</v>
      </c>
      <c r="H674">
        <v>799</v>
      </c>
      <c r="I674" s="2">
        <f>Table2[[#This Row],[discounted_price]]*Table2[[#This Row],[actual_price]]</f>
        <v>238901</v>
      </c>
      <c r="J674" s="1">
        <v>0.63</v>
      </c>
      <c r="K6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74" s="1" t="str">
        <f>IF(Table2[[#This Row],[discount_percentage]]&gt;=50%,"yes","no")</f>
        <v>yes</v>
      </c>
      <c r="M674">
        <v>4</v>
      </c>
      <c r="N674" s="4">
        <v>151</v>
      </c>
      <c r="O674" s="4">
        <f>Table2[[#This Row],[rating]]+(Table2[[#This Row],[rating_count]]/1000)</f>
        <v>4.1509999999999998</v>
      </c>
      <c r="P674" t="s">
        <v>13353</v>
      </c>
      <c r="Q674" t="s">
        <v>2785</v>
      </c>
      <c r="R674" t="s">
        <v>2786</v>
      </c>
      <c r="S674" t="s">
        <v>2787</v>
      </c>
      <c r="T674" t="s">
        <v>2788</v>
      </c>
      <c r="U674" t="s">
        <v>2789</v>
      </c>
      <c r="V674" t="s">
        <v>2790</v>
      </c>
      <c r="W674" t="s">
        <v>2791</v>
      </c>
    </row>
    <row r="675" spans="1:23" hidden="1">
      <c r="A675" t="s">
        <v>3388</v>
      </c>
      <c r="B675" t="s">
        <v>14684</v>
      </c>
      <c r="C675" t="s">
        <v>15878</v>
      </c>
      <c r="D675" t="str">
        <f>CONCATENATE(Table2[[#This Row],[Product Name Summarized]]&amp; "…")</f>
        <v>Realme Buds Classic…</v>
      </c>
      <c r="E675" t="s">
        <v>15583</v>
      </c>
      <c r="F675">
        <v>399</v>
      </c>
      <c r="G675" t="str">
        <f>IF(Table2[[#This Row],[discounted_price]]&lt;200,"&lt;₹200",IF(Table2[[#This Row],[discounted_price]]&lt;=500, "₹200-₹500","&gt;₹500"))</f>
        <v>₹200-₹500</v>
      </c>
      <c r="H675">
        <v>699</v>
      </c>
      <c r="I675" s="2">
        <f>Table2[[#This Row],[discounted_price]]*Table2[[#This Row],[actual_price]]</f>
        <v>278901</v>
      </c>
      <c r="J675" s="1">
        <v>0.43</v>
      </c>
      <c r="K6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75" s="1" t="str">
        <f>IF(Table2[[#This Row],[discount_percentage]]&gt;=50%,"yes","no")</f>
        <v>no</v>
      </c>
      <c r="M675">
        <v>4</v>
      </c>
      <c r="N675" s="4">
        <v>37817</v>
      </c>
      <c r="O675" s="4">
        <f>Table2[[#This Row],[rating]]+(Table2[[#This Row],[rating_count]]/1000)</f>
        <v>41.817</v>
      </c>
      <c r="P675" t="s">
        <v>13411</v>
      </c>
      <c r="Q675" t="s">
        <v>3391</v>
      </c>
      <c r="R675" t="s">
        <v>3392</v>
      </c>
      <c r="S675" t="s">
        <v>3393</v>
      </c>
      <c r="T675" t="s">
        <v>3394</v>
      </c>
      <c r="U675" t="s">
        <v>3395</v>
      </c>
      <c r="V675" t="s">
        <v>3396</v>
      </c>
      <c r="W675" t="s">
        <v>3397</v>
      </c>
    </row>
    <row r="676" spans="1:23">
      <c r="A676" t="s">
        <v>2657</v>
      </c>
      <c r="B676" t="s">
        <v>14608</v>
      </c>
      <c r="C676" t="s">
        <v>15811</v>
      </c>
      <c r="D676" t="str">
        <f>CONCATENATE(Table2[[#This Row],[Product Name Summarized]]&amp; "…")</f>
        <v>Nk Star 950…</v>
      </c>
      <c r="E676" t="s">
        <v>15582</v>
      </c>
      <c r="F676">
        <v>218</v>
      </c>
      <c r="G676" t="str">
        <f>IF(Table2[[#This Row],[discounted_price]]&lt;200,"&lt;₹200",IF(Table2[[#This Row],[discounted_price]]&lt;=500, "₹200-₹500","&gt;₹500"))</f>
        <v>₹200-₹500</v>
      </c>
      <c r="H676">
        <v>999</v>
      </c>
      <c r="I676" s="2">
        <f>Table2[[#This Row],[discounted_price]]*Table2[[#This Row],[actual_price]]</f>
        <v>217782</v>
      </c>
      <c r="J676" s="1">
        <v>0.78</v>
      </c>
      <c r="K6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676" s="1" t="str">
        <f>IF(Table2[[#This Row],[discount_percentage]]&gt;=50%,"yes","no")</f>
        <v>yes</v>
      </c>
      <c r="M676">
        <v>4.2</v>
      </c>
      <c r="N676" s="4">
        <v>163</v>
      </c>
      <c r="O676" s="4">
        <f>Table2[[#This Row],[rating]]+(Table2[[#This Row],[rating_count]]/1000)</f>
        <v>4.3630000000000004</v>
      </c>
      <c r="P676" t="s">
        <v>13340</v>
      </c>
      <c r="Q676" t="s">
        <v>2660</v>
      </c>
      <c r="R676" t="s">
        <v>2661</v>
      </c>
      <c r="S676" t="s">
        <v>2662</v>
      </c>
      <c r="T676" t="s">
        <v>2663</v>
      </c>
      <c r="U676" t="s">
        <v>2664</v>
      </c>
      <c r="V676" t="s">
        <v>2665</v>
      </c>
      <c r="W676" t="s">
        <v>2666</v>
      </c>
    </row>
    <row r="677" spans="1:23" hidden="1">
      <c r="A677" t="s">
        <v>10204</v>
      </c>
      <c r="B677" t="s">
        <v>15325</v>
      </c>
      <c r="C677" t="s">
        <v>16453</v>
      </c>
      <c r="D677" t="str">
        <f>CONCATENATE(Table2[[#This Row],[Product Name Summarized]]&amp; "…")</f>
        <v>Bajaj Rex 750W…</v>
      </c>
      <c r="E677" t="s">
        <v>15586</v>
      </c>
      <c r="F677" s="2">
        <v>3249</v>
      </c>
      <c r="G677" s="2" t="str">
        <f>IF(Table2[[#This Row],[discounted_price]]&lt;200,"&lt;₹200",IF(Table2[[#This Row],[discounted_price]]&lt;=500, "₹200-₹500","&gt;₹500"))</f>
        <v>&gt;₹500</v>
      </c>
      <c r="H677" s="2">
        <v>6375</v>
      </c>
      <c r="I677" s="2">
        <f>Table2[[#This Row],[discounted_price]]*Table2[[#This Row],[actual_price]]</f>
        <v>20712375</v>
      </c>
      <c r="J677" s="1">
        <v>0.49</v>
      </c>
      <c r="K6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77" s="1" t="str">
        <f>IF(Table2[[#This Row],[discount_percentage]]&gt;=50%,"yes","no")</f>
        <v>no</v>
      </c>
      <c r="M677">
        <v>4</v>
      </c>
      <c r="N677" s="4">
        <v>4978</v>
      </c>
      <c r="O677" s="4">
        <f>Table2[[#This Row],[rating]]+(Table2[[#This Row],[rating_count]]/1000)</f>
        <v>8.9779999999999998</v>
      </c>
      <c r="P677" t="s">
        <v>14058</v>
      </c>
      <c r="Q677" t="s">
        <v>10207</v>
      </c>
      <c r="R677" t="s">
        <v>10208</v>
      </c>
      <c r="S677" t="s">
        <v>10209</v>
      </c>
      <c r="T677" t="s">
        <v>10210</v>
      </c>
      <c r="U677" t="s">
        <v>10211</v>
      </c>
      <c r="V677" t="s">
        <v>10212</v>
      </c>
      <c r="W677" t="s">
        <v>10213</v>
      </c>
    </row>
    <row r="678" spans="1:23" hidden="1">
      <c r="A678" t="s">
        <v>10174</v>
      </c>
      <c r="B678" t="s">
        <v>15322</v>
      </c>
      <c r="C678" t="s">
        <v>16450</v>
      </c>
      <c r="D678" t="str">
        <f>CONCATENATE(Table2[[#This Row],[Product Name Summarized]]&amp; "…")</f>
        <v>Coway Professional Air…</v>
      </c>
      <c r="E678" t="s">
        <v>15586</v>
      </c>
      <c r="F678" s="2">
        <v>14400</v>
      </c>
      <c r="G678" s="2" t="str">
        <f>IF(Table2[[#This Row],[discounted_price]]&lt;200,"&lt;₹200",IF(Table2[[#This Row],[discounted_price]]&lt;=500, "₹200-₹500","&gt;₹500"))</f>
        <v>&gt;₹500</v>
      </c>
      <c r="H678" s="2">
        <v>59900</v>
      </c>
      <c r="I678" s="2">
        <f>Table2[[#This Row],[discounted_price]]*Table2[[#This Row],[actual_price]]</f>
        <v>862560000</v>
      </c>
      <c r="J678" s="1">
        <v>0.76</v>
      </c>
      <c r="K6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678" s="1" t="str">
        <f>IF(Table2[[#This Row],[discount_percentage]]&gt;=50%,"yes","no")</f>
        <v>yes</v>
      </c>
      <c r="M678">
        <v>4.4000000000000004</v>
      </c>
      <c r="N678" s="4">
        <v>3837</v>
      </c>
      <c r="O678" s="4">
        <f>Table2[[#This Row],[rating]]+(Table2[[#This Row],[rating_count]]/1000)</f>
        <v>8.2370000000000001</v>
      </c>
      <c r="P678" t="s">
        <v>10176</v>
      </c>
      <c r="Q678" t="s">
        <v>10177</v>
      </c>
      <c r="R678" t="s">
        <v>10178</v>
      </c>
      <c r="S678" t="s">
        <v>10179</v>
      </c>
      <c r="T678" t="s">
        <v>10180</v>
      </c>
      <c r="U678" t="s">
        <v>10181</v>
      </c>
      <c r="V678" t="s">
        <v>10182</v>
      </c>
      <c r="W678" t="s">
        <v>10183</v>
      </c>
    </row>
    <row r="679" spans="1:23">
      <c r="A679" t="s">
        <v>1694</v>
      </c>
      <c r="B679" t="s">
        <v>14505</v>
      </c>
      <c r="C679" t="s">
        <v>15726</v>
      </c>
      <c r="D679" t="str">
        <f>CONCATENATE(Table2[[#This Row],[Product Name Summarized]]&amp; "…")</f>
        <v>Lohaya Television Remote…</v>
      </c>
      <c r="E679" t="s">
        <v>15583</v>
      </c>
      <c r="F679">
        <v>299</v>
      </c>
      <c r="G679" t="str">
        <f>IF(Table2[[#This Row],[discounted_price]]&lt;200,"&lt;₹200",IF(Table2[[#This Row],[discounted_price]]&lt;=500, "₹200-₹500","&gt;₹500"))</f>
        <v>₹200-₹500</v>
      </c>
      <c r="H679" s="2">
        <v>1199</v>
      </c>
      <c r="I679" s="2">
        <f>Table2[[#This Row],[discounted_price]]*Table2[[#This Row],[actual_price]]</f>
        <v>358501</v>
      </c>
      <c r="J679" s="1">
        <v>0.75</v>
      </c>
      <c r="K6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679" s="1" t="str">
        <f>IF(Table2[[#This Row],[discount_percentage]]&gt;=50%,"yes","no")</f>
        <v>yes</v>
      </c>
      <c r="M679">
        <v>3.7</v>
      </c>
      <c r="N679" s="4">
        <v>490</v>
      </c>
      <c r="O679" s="4">
        <f>Table2[[#This Row],[rating]]+(Table2[[#This Row],[rating_count]]/1000)</f>
        <v>4.1900000000000004</v>
      </c>
      <c r="P679" t="s">
        <v>13245</v>
      </c>
      <c r="Q679" t="s">
        <v>1697</v>
      </c>
      <c r="R679" t="s">
        <v>1698</v>
      </c>
      <c r="S679" t="s">
        <v>1699</v>
      </c>
      <c r="T679" t="s">
        <v>1700</v>
      </c>
      <c r="U679" t="s">
        <v>1701</v>
      </c>
      <c r="V679" t="s">
        <v>1702</v>
      </c>
      <c r="W679" t="s">
        <v>1703</v>
      </c>
    </row>
    <row r="680" spans="1:23" hidden="1">
      <c r="A680" t="s">
        <v>10011</v>
      </c>
      <c r="B680" t="s">
        <v>15307</v>
      </c>
      <c r="C680" t="s">
        <v>16434</v>
      </c>
      <c r="D680" t="str">
        <f>CONCATENATE(Table2[[#This Row],[Product Name Summarized]]&amp; "…")</f>
        <v>Havells Instanio 10…</v>
      </c>
      <c r="E680" t="s">
        <v>15586</v>
      </c>
      <c r="F680" s="2">
        <v>6990</v>
      </c>
      <c r="G680" s="2" t="str">
        <f>IF(Table2[[#This Row],[discounted_price]]&lt;200,"&lt;₹200",IF(Table2[[#This Row],[discounted_price]]&lt;=500, "₹200-₹500","&gt;₹500"))</f>
        <v>&gt;₹500</v>
      </c>
      <c r="H680" s="2">
        <v>14290</v>
      </c>
      <c r="I680" s="2">
        <f>Table2[[#This Row],[discounted_price]]*Table2[[#This Row],[actual_price]]</f>
        <v>99887100</v>
      </c>
      <c r="J680" s="1">
        <v>0.51</v>
      </c>
      <c r="K6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80" s="1" t="str">
        <f>IF(Table2[[#This Row],[discount_percentage]]&gt;=50%,"yes","no")</f>
        <v>yes</v>
      </c>
      <c r="M680">
        <v>4.4000000000000004</v>
      </c>
      <c r="N680" s="4">
        <v>1771</v>
      </c>
      <c r="O680" s="4">
        <f>Table2[[#This Row],[rating]]+(Table2[[#This Row],[rating_count]]/1000)</f>
        <v>6.1710000000000003</v>
      </c>
      <c r="P680" t="s">
        <v>14040</v>
      </c>
      <c r="Q680" t="s">
        <v>10014</v>
      </c>
      <c r="R680" t="s">
        <v>10015</v>
      </c>
      <c r="S680" t="s">
        <v>10016</v>
      </c>
      <c r="T680" t="s">
        <v>10017</v>
      </c>
      <c r="U680" t="s">
        <v>10018</v>
      </c>
      <c r="V680" t="s">
        <v>10019</v>
      </c>
      <c r="W680" t="s">
        <v>10020</v>
      </c>
    </row>
    <row r="681" spans="1:23" hidden="1">
      <c r="A681" t="s">
        <v>9180</v>
      </c>
      <c r="B681" t="s">
        <v>15233</v>
      </c>
      <c r="C681" t="s">
        <v>16359</v>
      </c>
      <c r="D681" t="str">
        <f>CONCATENATE(Table2[[#This Row],[Product Name Summarized]]&amp; "…")</f>
        <v>Crompton Arno Neo…</v>
      </c>
      <c r="E681" t="s">
        <v>15586</v>
      </c>
      <c r="F681" s="2">
        <v>6199</v>
      </c>
      <c r="G681" s="2" t="str">
        <f>IF(Table2[[#This Row],[discounted_price]]&lt;200,"&lt;₹200",IF(Table2[[#This Row],[discounted_price]]&lt;=500, "₹200-₹500","&gt;₹500"))</f>
        <v>&gt;₹500</v>
      </c>
      <c r="H681" s="2">
        <v>10400</v>
      </c>
      <c r="I681" s="2">
        <f>Table2[[#This Row],[discounted_price]]*Table2[[#This Row],[actual_price]]</f>
        <v>64469600</v>
      </c>
      <c r="J681" s="1">
        <v>0.4</v>
      </c>
      <c r="K6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681" s="1" t="str">
        <f>IF(Table2[[#This Row],[discount_percentage]]&gt;=50%,"yes","no")</f>
        <v>no</v>
      </c>
      <c r="M681">
        <v>4.0999999999999996</v>
      </c>
      <c r="N681" s="4">
        <v>14391</v>
      </c>
      <c r="O681" s="4">
        <f>Table2[[#This Row],[rating]]+(Table2[[#This Row],[rating_count]]/1000)</f>
        <v>18.491</v>
      </c>
      <c r="P681" t="s">
        <v>13959</v>
      </c>
      <c r="Q681" t="s">
        <v>9183</v>
      </c>
      <c r="R681" t="s">
        <v>9184</v>
      </c>
      <c r="S681" t="s">
        <v>9185</v>
      </c>
      <c r="T681" t="s">
        <v>9186</v>
      </c>
      <c r="U681" t="s">
        <v>9187</v>
      </c>
      <c r="V681" t="s">
        <v>9188</v>
      </c>
      <c r="W681" t="s">
        <v>9189</v>
      </c>
    </row>
    <row r="682" spans="1:23" hidden="1">
      <c r="A682" t="s">
        <v>7825</v>
      </c>
      <c r="B682" t="s">
        <v>15115</v>
      </c>
      <c r="C682" t="s">
        <v>16239</v>
      </c>
      <c r="D682" t="str">
        <f>CONCATENATE(Table2[[#This Row],[Product Name Summarized]]&amp; "…")</f>
        <v>Sandisk 1Tb Extreme…</v>
      </c>
      <c r="E682" t="s">
        <v>15582</v>
      </c>
      <c r="F682" s="2">
        <v>10389</v>
      </c>
      <c r="G682" s="2" t="str">
        <f>IF(Table2[[#This Row],[discounted_price]]&lt;200,"&lt;₹200",IF(Table2[[#This Row],[discounted_price]]&lt;=500, "₹200-₹500","&gt;₹500"))</f>
        <v>&gt;₹500</v>
      </c>
      <c r="H682" s="2">
        <v>32000</v>
      </c>
      <c r="I682" s="2">
        <f>Table2[[#This Row],[discounted_price]]*Table2[[#This Row],[actual_price]]</f>
        <v>332448000</v>
      </c>
      <c r="J682" s="1">
        <v>0.68</v>
      </c>
      <c r="K6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82" s="1" t="str">
        <f>IF(Table2[[#This Row],[discount_percentage]]&gt;=50%,"yes","no")</f>
        <v>yes</v>
      </c>
      <c r="M682">
        <v>4.4000000000000004</v>
      </c>
      <c r="N682" s="4">
        <v>41398</v>
      </c>
      <c r="O682" s="4">
        <f>Table2[[#This Row],[rating]]+(Table2[[#This Row],[rating_count]]/1000)</f>
        <v>45.798000000000002</v>
      </c>
      <c r="P682" t="s">
        <v>13830</v>
      </c>
      <c r="Q682" t="s">
        <v>7829</v>
      </c>
      <c r="R682" t="s">
        <v>7830</v>
      </c>
      <c r="S682" t="s">
        <v>7831</v>
      </c>
      <c r="T682" t="s">
        <v>7832</v>
      </c>
      <c r="U682" t="s">
        <v>7833</v>
      </c>
      <c r="V682" t="s">
        <v>7834</v>
      </c>
      <c r="W682" t="s">
        <v>7835</v>
      </c>
    </row>
    <row r="683" spans="1:23" hidden="1">
      <c r="A683" t="s">
        <v>6513</v>
      </c>
      <c r="B683" t="s">
        <v>14994</v>
      </c>
      <c r="C683" t="s">
        <v>16128</v>
      </c>
      <c r="D683" t="str">
        <f>CONCATENATE(Table2[[#This Row],[Product Name Summarized]]&amp; "…")</f>
        <v>Sandisk Ultra Sdhc…</v>
      </c>
      <c r="E683" t="s">
        <v>15583</v>
      </c>
      <c r="F683">
        <v>449</v>
      </c>
      <c r="G683" t="str">
        <f>IF(Table2[[#This Row],[discounted_price]]&lt;200,"&lt;₹200",IF(Table2[[#This Row],[discounted_price]]&lt;=500, "₹200-₹500","&gt;₹500"))</f>
        <v>₹200-₹500</v>
      </c>
      <c r="H683">
        <v>800</v>
      </c>
      <c r="I683" s="2">
        <f>Table2[[#This Row],[discounted_price]]*Table2[[#This Row],[actual_price]]</f>
        <v>359200</v>
      </c>
      <c r="J683" s="1">
        <v>0.44</v>
      </c>
      <c r="K6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683" s="1" t="str">
        <f>IF(Table2[[#This Row],[discount_percentage]]&gt;=50%,"yes","no")</f>
        <v>no</v>
      </c>
      <c r="M683">
        <v>4.4000000000000004</v>
      </c>
      <c r="N683" s="4">
        <v>69585</v>
      </c>
      <c r="O683" s="4">
        <f>Table2[[#This Row],[rating]]+(Table2[[#This Row],[rating_count]]/1000)</f>
        <v>73.984999999999999</v>
      </c>
      <c r="P683" t="s">
        <v>13706</v>
      </c>
      <c r="Q683" t="s">
        <v>6517</v>
      </c>
      <c r="R683" t="s">
        <v>6518</v>
      </c>
      <c r="S683" t="s">
        <v>6519</v>
      </c>
      <c r="T683" t="s">
        <v>6520</v>
      </c>
      <c r="U683" t="s">
        <v>6521</v>
      </c>
      <c r="V683" t="s">
        <v>6522</v>
      </c>
      <c r="W683" t="s">
        <v>6523</v>
      </c>
    </row>
    <row r="684" spans="1:23" hidden="1">
      <c r="A684" t="s">
        <v>4403</v>
      </c>
      <c r="B684" t="s">
        <v>4404</v>
      </c>
      <c r="C684" t="s">
        <v>15948</v>
      </c>
      <c r="D684" t="str">
        <f>CONCATENATE(Table2[[#This Row],[Product Name Summarized]]&amp; "…")</f>
        <v>Nokia 150 (2020)…</v>
      </c>
      <c r="E684" t="s">
        <v>15583</v>
      </c>
      <c r="F684" s="2">
        <v>2599</v>
      </c>
      <c r="G684" s="2" t="str">
        <f>IF(Table2[[#This Row],[discounted_price]]&lt;200,"&lt;₹200",IF(Table2[[#This Row],[discounted_price]]&lt;=500, "₹200-₹500","&gt;₹500"))</f>
        <v>&gt;₹500</v>
      </c>
      <c r="H684" s="2">
        <v>2999</v>
      </c>
      <c r="I684" s="2">
        <f>Table2[[#This Row],[discounted_price]]*Table2[[#This Row],[actual_price]]</f>
        <v>7794401</v>
      </c>
      <c r="J684" s="1">
        <v>0.13</v>
      </c>
      <c r="K6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684" s="1" t="str">
        <f>IF(Table2[[#This Row],[discount_percentage]]&gt;=50%,"yes","no")</f>
        <v>no</v>
      </c>
      <c r="M684">
        <v>3.9</v>
      </c>
      <c r="N684" s="4">
        <v>14266</v>
      </c>
      <c r="O684" s="4">
        <f>Table2[[#This Row],[rating]]+(Table2[[#This Row],[rating_count]]/1000)</f>
        <v>18.166</v>
      </c>
      <c r="P684" t="s">
        <v>13511</v>
      </c>
      <c r="Q684" t="s">
        <v>4406</v>
      </c>
      <c r="R684" t="s">
        <v>4407</v>
      </c>
      <c r="S684" t="s">
        <v>4408</v>
      </c>
      <c r="T684" t="s">
        <v>4409</v>
      </c>
      <c r="U684" t="s">
        <v>4410</v>
      </c>
      <c r="V684" t="s">
        <v>4411</v>
      </c>
      <c r="W684" t="s">
        <v>4412</v>
      </c>
    </row>
    <row r="685" spans="1:23" hidden="1">
      <c r="A685" t="s">
        <v>2716</v>
      </c>
      <c r="B685" t="s">
        <v>14614</v>
      </c>
      <c r="C685" t="s">
        <v>15817</v>
      </c>
      <c r="D685" t="str">
        <f>CONCATENATE(Table2[[#This Row],[Product Name Summarized]]&amp; "…")</f>
        <v>Synqe Usb Type…</v>
      </c>
      <c r="E685" t="s">
        <v>15582</v>
      </c>
      <c r="F685">
        <v>379</v>
      </c>
      <c r="G685" t="str">
        <f>IF(Table2[[#This Row],[discounted_price]]&lt;200,"&lt;₹200",IF(Table2[[#This Row],[discounted_price]]&lt;=500, "₹200-₹500","&gt;₹500"))</f>
        <v>₹200-₹500</v>
      </c>
      <c r="H685" s="2">
        <v>1099</v>
      </c>
      <c r="I685" s="2">
        <f>Table2[[#This Row],[discounted_price]]*Table2[[#This Row],[actual_price]]</f>
        <v>416521</v>
      </c>
      <c r="J685" s="1">
        <v>0.66</v>
      </c>
      <c r="K6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85" s="1" t="str">
        <f>IF(Table2[[#This Row],[discount_percentage]]&gt;=50%,"yes","no")</f>
        <v>yes</v>
      </c>
      <c r="M685">
        <v>4.3</v>
      </c>
      <c r="N685" s="4">
        <v>3049</v>
      </c>
      <c r="O685" s="4">
        <f>Table2[[#This Row],[rating]]+(Table2[[#This Row],[rating_count]]/1000)</f>
        <v>7.3490000000000002</v>
      </c>
      <c r="P685" t="s">
        <v>13346</v>
      </c>
      <c r="Q685" t="s">
        <v>2719</v>
      </c>
      <c r="R685" t="s">
        <v>2720</v>
      </c>
      <c r="S685" t="s">
        <v>2721</v>
      </c>
      <c r="T685" t="s">
        <v>2722</v>
      </c>
      <c r="U685" t="s">
        <v>2723</v>
      </c>
      <c r="V685" t="s">
        <v>2724</v>
      </c>
      <c r="W685" t="s">
        <v>2725</v>
      </c>
    </row>
    <row r="686" spans="1:23" hidden="1">
      <c r="A686" t="s">
        <v>10305</v>
      </c>
      <c r="B686" t="s">
        <v>15335</v>
      </c>
      <c r="C686" t="s">
        <v>16463</v>
      </c>
      <c r="D686" t="str">
        <f>CONCATENATE(Table2[[#This Row],[Product Name Summarized]]&amp; "…")</f>
        <v>Morphy Richards Icon…</v>
      </c>
      <c r="E686" t="s">
        <v>15586</v>
      </c>
      <c r="F686" s="2">
        <v>3249</v>
      </c>
      <c r="G686" s="2" t="str">
        <f>IF(Table2[[#This Row],[discounted_price]]&lt;200,"&lt;₹200",IF(Table2[[#This Row],[discounted_price]]&lt;=500, "₹200-₹500","&gt;₹500"))</f>
        <v>&gt;₹500</v>
      </c>
      <c r="H686" s="2">
        <v>7795</v>
      </c>
      <c r="I686" s="2">
        <f>Table2[[#This Row],[discounted_price]]*Table2[[#This Row],[actual_price]]</f>
        <v>25325955</v>
      </c>
      <c r="J686" s="1">
        <v>0.57999999999999996</v>
      </c>
      <c r="K6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86" s="1" t="str">
        <f>IF(Table2[[#This Row],[discount_percentage]]&gt;=50%,"yes","no")</f>
        <v>yes</v>
      </c>
      <c r="M686">
        <v>4.2</v>
      </c>
      <c r="N686" s="4">
        <v>4664</v>
      </c>
      <c r="O686" s="4">
        <f>Table2[[#This Row],[rating]]+(Table2[[#This Row],[rating_count]]/1000)</f>
        <v>8.8640000000000008</v>
      </c>
      <c r="P686" t="s">
        <v>14068</v>
      </c>
      <c r="Q686" t="s">
        <v>10308</v>
      </c>
      <c r="R686" t="s">
        <v>10309</v>
      </c>
      <c r="S686" t="s">
        <v>10310</v>
      </c>
      <c r="T686" t="s">
        <v>10311</v>
      </c>
      <c r="U686" t="s">
        <v>10312</v>
      </c>
      <c r="V686" t="s">
        <v>10313</v>
      </c>
      <c r="W686" t="s">
        <v>10314</v>
      </c>
    </row>
    <row r="687" spans="1:23" hidden="1">
      <c r="A687" t="s">
        <v>11073</v>
      </c>
      <c r="B687" t="s">
        <v>15402</v>
      </c>
      <c r="C687" t="s">
        <v>16514</v>
      </c>
      <c r="D687" t="str">
        <f>CONCATENATE(Table2[[#This Row],[Product Name Summarized]]&amp; "…")</f>
        <v>Philips Easyspeed Plus…</v>
      </c>
      <c r="E687" t="s">
        <v>15586</v>
      </c>
      <c r="F687" s="2">
        <v>3349</v>
      </c>
      <c r="G687" s="2" t="str">
        <f>IF(Table2[[#This Row],[discounted_price]]&lt;200,"&lt;₹200",IF(Table2[[#This Row],[discounted_price]]&lt;=500, "₹200-₹500","&gt;₹500"))</f>
        <v>&gt;₹500</v>
      </c>
      <c r="H687" s="2">
        <v>3995</v>
      </c>
      <c r="I687" s="2">
        <f>Table2[[#This Row],[discounted_price]]*Table2[[#This Row],[actual_price]]</f>
        <v>13379255</v>
      </c>
      <c r="J687" s="1">
        <v>0.16</v>
      </c>
      <c r="K6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687" s="1" t="str">
        <f>IF(Table2[[#This Row],[discount_percentage]]&gt;=50%,"yes","no")</f>
        <v>no</v>
      </c>
      <c r="M687">
        <v>4.3</v>
      </c>
      <c r="N687" s="4">
        <v>1954</v>
      </c>
      <c r="O687" s="4">
        <f>Table2[[#This Row],[rating]]+(Table2[[#This Row],[rating_count]]/1000)</f>
        <v>6.2539999999999996</v>
      </c>
      <c r="P687" t="s">
        <v>14141</v>
      </c>
      <c r="Q687" t="s">
        <v>11076</v>
      </c>
      <c r="R687" t="s">
        <v>11077</v>
      </c>
      <c r="S687" t="s">
        <v>11078</v>
      </c>
      <c r="T687" t="s">
        <v>11079</v>
      </c>
      <c r="U687" t="s">
        <v>11080</v>
      </c>
      <c r="V687" t="s">
        <v>11081</v>
      </c>
      <c r="W687" t="s">
        <v>11082</v>
      </c>
    </row>
    <row r="688" spans="1:23" hidden="1">
      <c r="A688" t="s">
        <v>10880</v>
      </c>
      <c r="B688" t="s">
        <v>15385</v>
      </c>
      <c r="C688" t="s">
        <v>16514</v>
      </c>
      <c r="D688" t="str">
        <f>CONCATENATE(Table2[[#This Row],[Product Name Summarized]]&amp; "…")</f>
        <v>Philips Easyspeed Plus…</v>
      </c>
      <c r="E688" t="s">
        <v>15586</v>
      </c>
      <c r="F688" s="2">
        <v>2903</v>
      </c>
      <c r="G688" s="2" t="str">
        <f>IF(Table2[[#This Row],[discounted_price]]&lt;200,"&lt;₹200",IF(Table2[[#This Row],[discounted_price]]&lt;=500, "₹200-₹500","&gt;₹500"))</f>
        <v>&gt;₹500</v>
      </c>
      <c r="H688" s="2">
        <v>3295</v>
      </c>
      <c r="I688" s="2">
        <f>Table2[[#This Row],[discounted_price]]*Table2[[#This Row],[actual_price]]</f>
        <v>9565385</v>
      </c>
      <c r="J688" s="1">
        <v>0.12</v>
      </c>
      <c r="K6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688" s="1" t="str">
        <f>IF(Table2[[#This Row],[discount_percentage]]&gt;=50%,"yes","no")</f>
        <v>no</v>
      </c>
      <c r="M688">
        <v>4.3</v>
      </c>
      <c r="N688" s="4">
        <v>2299</v>
      </c>
      <c r="O688" s="4">
        <f>Table2[[#This Row],[rating]]+(Table2[[#This Row],[rating_count]]/1000)</f>
        <v>6.5990000000000002</v>
      </c>
      <c r="P688" t="s">
        <v>14124</v>
      </c>
      <c r="Q688" t="s">
        <v>10883</v>
      </c>
      <c r="R688" t="s">
        <v>10884</v>
      </c>
      <c r="S688" t="s">
        <v>10885</v>
      </c>
      <c r="T688" t="s">
        <v>10886</v>
      </c>
      <c r="U688" t="s">
        <v>10887</v>
      </c>
      <c r="V688" t="s">
        <v>10888</v>
      </c>
      <c r="W688" t="s">
        <v>10889</v>
      </c>
    </row>
    <row r="689" spans="1:23" hidden="1">
      <c r="A689" t="s">
        <v>5232</v>
      </c>
      <c r="B689" t="s">
        <v>14879</v>
      </c>
      <c r="C689" t="s">
        <v>15901</v>
      </c>
      <c r="D689" t="str">
        <f>CONCATENATE(Table2[[#This Row],[Product Name Summarized]]&amp; "…")</f>
        <v>Boat Bassheads 242…</v>
      </c>
      <c r="E689" t="s">
        <v>15583</v>
      </c>
      <c r="F689">
        <v>455</v>
      </c>
      <c r="G689" t="str">
        <f>IF(Table2[[#This Row],[discounted_price]]&lt;200,"&lt;₹200",IF(Table2[[#This Row],[discounted_price]]&lt;=500, "₹200-₹500","&gt;₹500"))</f>
        <v>₹200-₹500</v>
      </c>
      <c r="H689" s="2">
        <v>1490</v>
      </c>
      <c r="I689" s="2">
        <f>Table2[[#This Row],[discounted_price]]*Table2[[#This Row],[actual_price]]</f>
        <v>677950</v>
      </c>
      <c r="J689" s="1">
        <v>0.69</v>
      </c>
      <c r="K6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89" s="1" t="str">
        <f>IF(Table2[[#This Row],[discount_percentage]]&gt;=50%,"yes","no")</f>
        <v>yes</v>
      </c>
      <c r="M689">
        <v>4.0999999999999996</v>
      </c>
      <c r="N689" s="4">
        <v>161677</v>
      </c>
      <c r="O689" s="4">
        <f>Table2[[#This Row],[rating]]+(Table2[[#This Row],[rating_count]]/1000)</f>
        <v>165.77699999999999</v>
      </c>
      <c r="P689" t="s">
        <v>13588</v>
      </c>
      <c r="Q689" t="s">
        <v>5235</v>
      </c>
      <c r="R689" t="s">
        <v>5236</v>
      </c>
      <c r="S689" t="s">
        <v>5237</v>
      </c>
      <c r="T689" t="s">
        <v>5238</v>
      </c>
      <c r="U689" t="s">
        <v>5239</v>
      </c>
      <c r="V689" t="s">
        <v>5240</v>
      </c>
      <c r="W689" t="s">
        <v>5241</v>
      </c>
    </row>
    <row r="690" spans="1:23" hidden="1">
      <c r="A690" t="s">
        <v>6360</v>
      </c>
      <c r="B690" t="s">
        <v>14979</v>
      </c>
      <c r="C690" t="s">
        <v>16114</v>
      </c>
      <c r="D690" t="str">
        <f>CONCATENATE(Table2[[#This Row],[Product Name Summarized]]&amp; "…")</f>
        <v>Humble Dynamic Lapel…</v>
      </c>
      <c r="E690" t="s">
        <v>15582</v>
      </c>
      <c r="F690">
        <v>199</v>
      </c>
      <c r="G690" t="str">
        <f>IF(Table2[[#This Row],[discounted_price]]&lt;200,"&lt;₹200",IF(Table2[[#This Row],[discounted_price]]&lt;=500, "₹200-₹500","&gt;₹500"))</f>
        <v>&lt;₹200</v>
      </c>
      <c r="H690">
        <v>499</v>
      </c>
      <c r="I690" s="2">
        <f>Table2[[#This Row],[discounted_price]]*Table2[[#This Row],[actual_price]]</f>
        <v>99301</v>
      </c>
      <c r="J690" s="1">
        <v>0.6</v>
      </c>
      <c r="K6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90" s="1" t="str">
        <f>IF(Table2[[#This Row],[discount_percentage]]&gt;=50%,"yes","no")</f>
        <v>yes</v>
      </c>
      <c r="M690">
        <v>3.3</v>
      </c>
      <c r="N690" s="4">
        <v>2804</v>
      </c>
      <c r="O690" s="4">
        <f>Table2[[#This Row],[rating]]+(Table2[[#This Row],[rating_count]]/1000)</f>
        <v>6.1039999999999992</v>
      </c>
      <c r="P690" t="s">
        <v>13693</v>
      </c>
      <c r="Q690" t="s">
        <v>6363</v>
      </c>
      <c r="R690" t="s">
        <v>6364</v>
      </c>
      <c r="S690" t="s">
        <v>6365</v>
      </c>
      <c r="T690" t="s">
        <v>6366</v>
      </c>
      <c r="U690" t="s">
        <v>6367</v>
      </c>
      <c r="V690" t="s">
        <v>6368</v>
      </c>
      <c r="W690" t="s">
        <v>6369</v>
      </c>
    </row>
    <row r="691" spans="1:23">
      <c r="A691" t="s">
        <v>10930</v>
      </c>
      <c r="B691" t="s">
        <v>15389</v>
      </c>
      <c r="C691" t="s">
        <v>16519</v>
      </c>
      <c r="D691" t="str">
        <f>CONCATENATE(Table2[[#This Row],[Product Name Summarized]]&amp; "…")</f>
        <v>Eureka Forbes Active…</v>
      </c>
      <c r="E691" t="s">
        <v>15586</v>
      </c>
      <c r="F691" s="2">
        <v>3179</v>
      </c>
      <c r="G691" s="2" t="str">
        <f>IF(Table2[[#This Row],[discounted_price]]&lt;200,"&lt;₹200",IF(Table2[[#This Row],[discounted_price]]&lt;=500, "₹200-₹500","&gt;₹500"))</f>
        <v>&gt;₹500</v>
      </c>
      <c r="H691" s="2">
        <v>6999</v>
      </c>
      <c r="I691" s="2">
        <f>Table2[[#This Row],[discounted_price]]*Table2[[#This Row],[actual_price]]</f>
        <v>22249821</v>
      </c>
      <c r="J691" s="1">
        <v>0.55000000000000004</v>
      </c>
      <c r="K6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91" s="1" t="str">
        <f>IF(Table2[[#This Row],[discount_percentage]]&gt;=50%,"yes","no")</f>
        <v>yes</v>
      </c>
      <c r="M691">
        <v>4</v>
      </c>
      <c r="N691" s="4">
        <v>743</v>
      </c>
      <c r="O691" s="4">
        <f>Table2[[#This Row],[rating]]+(Table2[[#This Row],[rating_count]]/1000)</f>
        <v>4.7430000000000003</v>
      </c>
      <c r="P691" t="s">
        <v>14129</v>
      </c>
      <c r="Q691" t="s">
        <v>10933</v>
      </c>
      <c r="R691" t="s">
        <v>10934</v>
      </c>
      <c r="S691" t="s">
        <v>10935</v>
      </c>
      <c r="T691" t="s">
        <v>10936</v>
      </c>
      <c r="U691" t="s">
        <v>10937</v>
      </c>
      <c r="V691" t="s">
        <v>10938</v>
      </c>
      <c r="W691" t="s">
        <v>10939</v>
      </c>
    </row>
    <row r="692" spans="1:23" hidden="1">
      <c r="A692" t="s">
        <v>843</v>
      </c>
      <c r="B692" t="s">
        <v>14408</v>
      </c>
      <c r="C692" t="s">
        <v>15600</v>
      </c>
      <c r="D692" t="str">
        <f>CONCATENATE(Table2[[#This Row],[Product Name Summarized]]&amp; "…")</f>
        <v>Boat Deuce Usb…</v>
      </c>
      <c r="E692" t="s">
        <v>15582</v>
      </c>
      <c r="F692">
        <v>299</v>
      </c>
      <c r="G692" t="str">
        <f>IF(Table2[[#This Row],[discounted_price]]&lt;200,"&lt;₹200",IF(Table2[[#This Row],[discounted_price]]&lt;=500, "₹200-₹500","&gt;₹500"))</f>
        <v>₹200-₹500</v>
      </c>
      <c r="H692">
        <v>699</v>
      </c>
      <c r="I692" s="2">
        <f>Table2[[#This Row],[discounted_price]]*Table2[[#This Row],[actual_price]]</f>
        <v>209001</v>
      </c>
      <c r="J692" s="1">
        <v>0.56999999999999995</v>
      </c>
      <c r="K6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92" s="1" t="str">
        <f>IF(Table2[[#This Row],[discount_percentage]]&gt;=50%,"yes","no")</f>
        <v>yes</v>
      </c>
      <c r="M692">
        <v>4.2</v>
      </c>
      <c r="N692" s="4">
        <v>94363</v>
      </c>
      <c r="O692" s="4">
        <f>Table2[[#This Row],[rating]]+(Table2[[#This Row],[rating_count]]/1000)</f>
        <v>98.563000000000002</v>
      </c>
      <c r="P692" t="s">
        <v>13078</v>
      </c>
      <c r="Q692" t="s">
        <v>50</v>
      </c>
      <c r="R692" t="s">
        <v>51</v>
      </c>
      <c r="S692" t="s">
        <v>52</v>
      </c>
      <c r="T692" t="s">
        <v>53</v>
      </c>
      <c r="U692" t="s">
        <v>54</v>
      </c>
      <c r="V692" t="s">
        <v>845</v>
      </c>
      <c r="W692" t="s">
        <v>846</v>
      </c>
    </row>
    <row r="693" spans="1:23" hidden="1">
      <c r="A693" t="s">
        <v>47</v>
      </c>
      <c r="B693" t="s">
        <v>14329</v>
      </c>
      <c r="C693" t="s">
        <v>15600</v>
      </c>
      <c r="D693" t="str">
        <f>CONCATENATE(Table2[[#This Row],[Product Name Summarized]]&amp; "…")</f>
        <v>Boat Deuce Usb…</v>
      </c>
      <c r="E693" t="s">
        <v>15582</v>
      </c>
      <c r="F693">
        <v>329</v>
      </c>
      <c r="G693" t="str">
        <f>IF(Table2[[#This Row],[discounted_price]]&lt;200,"&lt;₹200",IF(Table2[[#This Row],[discounted_price]]&lt;=500, "₹200-₹500","&gt;₹500"))</f>
        <v>₹200-₹500</v>
      </c>
      <c r="H693">
        <v>699</v>
      </c>
      <c r="I693" s="2">
        <f>Table2[[#This Row],[discounted_price]]*Table2[[#This Row],[actual_price]]</f>
        <v>229971</v>
      </c>
      <c r="J693" s="1">
        <v>0.53</v>
      </c>
      <c r="K6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93" s="1" t="str">
        <f>IF(Table2[[#This Row],[discount_percentage]]&gt;=50%,"yes","no")</f>
        <v>yes</v>
      </c>
      <c r="M693">
        <v>4.2</v>
      </c>
      <c r="N693" s="4">
        <v>94364</v>
      </c>
      <c r="O693" s="4">
        <f>Table2[[#This Row],[rating]]+(Table2[[#This Row],[rating_count]]/1000)</f>
        <v>98.564000000000007</v>
      </c>
      <c r="P693" t="s">
        <v>13078</v>
      </c>
      <c r="Q693" t="s">
        <v>50</v>
      </c>
      <c r="R693" t="s">
        <v>51</v>
      </c>
      <c r="S693" t="s">
        <v>52</v>
      </c>
      <c r="T693" t="s">
        <v>53</v>
      </c>
      <c r="U693" t="s">
        <v>54</v>
      </c>
      <c r="V693" t="s">
        <v>3407</v>
      </c>
      <c r="W693" t="s">
        <v>3408</v>
      </c>
    </row>
    <row r="694" spans="1:23" hidden="1">
      <c r="A694" t="s">
        <v>47</v>
      </c>
      <c r="B694" t="s">
        <v>14329</v>
      </c>
      <c r="C694" t="s">
        <v>15600</v>
      </c>
      <c r="D694" t="str">
        <f>CONCATENATE(Table2[[#This Row],[Product Name Summarized]]&amp; "…")</f>
        <v>Boat Deuce Usb…</v>
      </c>
      <c r="E694" t="s">
        <v>15582</v>
      </c>
      <c r="F694">
        <v>329</v>
      </c>
      <c r="G694" t="str">
        <f>IF(Table2[[#This Row],[discounted_price]]&lt;200,"&lt;₹200",IF(Table2[[#This Row],[discounted_price]]&lt;=500, "₹200-₹500","&gt;₹500"))</f>
        <v>₹200-₹500</v>
      </c>
      <c r="H694">
        <v>699</v>
      </c>
      <c r="I694" s="2">
        <f>Table2[[#This Row],[discounted_price]]*Table2[[#This Row],[actual_price]]</f>
        <v>229971</v>
      </c>
      <c r="J694" s="1">
        <v>0.53</v>
      </c>
      <c r="K6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94" s="1" t="str">
        <f>IF(Table2[[#This Row],[discount_percentage]]&gt;=50%,"yes","no")</f>
        <v>yes</v>
      </c>
      <c r="M694">
        <v>4.2</v>
      </c>
      <c r="N694" s="4">
        <v>94364</v>
      </c>
      <c r="O694" s="4">
        <f>Table2[[#This Row],[rating]]+(Table2[[#This Row],[rating_count]]/1000)</f>
        <v>98.564000000000007</v>
      </c>
      <c r="P694" t="s">
        <v>13078</v>
      </c>
      <c r="Q694" t="s">
        <v>50</v>
      </c>
      <c r="R694" t="s">
        <v>51</v>
      </c>
      <c r="S694" t="s">
        <v>52</v>
      </c>
      <c r="T694" t="s">
        <v>53</v>
      </c>
      <c r="U694" t="s">
        <v>54</v>
      </c>
      <c r="V694" t="s">
        <v>5152</v>
      </c>
      <c r="W694" t="s">
        <v>5153</v>
      </c>
    </row>
    <row r="695" spans="1:23" hidden="1">
      <c r="A695" t="s">
        <v>47</v>
      </c>
      <c r="B695" t="s">
        <v>14329</v>
      </c>
      <c r="C695" t="s">
        <v>15600</v>
      </c>
      <c r="D695" t="str">
        <f>CONCATENATE(Table2[[#This Row],[Product Name Summarized]]&amp; "…")</f>
        <v>Boat Deuce Usb…</v>
      </c>
      <c r="E695" t="s">
        <v>15582</v>
      </c>
      <c r="F695">
        <v>329</v>
      </c>
      <c r="G695" t="str">
        <f>IF(Table2[[#This Row],[discounted_price]]&lt;200,"&lt;₹200",IF(Table2[[#This Row],[discounted_price]]&lt;=500, "₹200-₹500","&gt;₹500"))</f>
        <v>₹200-₹500</v>
      </c>
      <c r="H695">
        <v>699</v>
      </c>
      <c r="I695" s="2">
        <f>Table2[[#This Row],[discounted_price]]*Table2[[#This Row],[actual_price]]</f>
        <v>229971</v>
      </c>
      <c r="J695" s="1">
        <v>0.53</v>
      </c>
      <c r="K6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95" s="1" t="str">
        <f>IF(Table2[[#This Row],[discount_percentage]]&gt;=50%,"yes","no")</f>
        <v>yes</v>
      </c>
      <c r="M695">
        <v>4.2</v>
      </c>
      <c r="N695" s="4">
        <v>94363</v>
      </c>
      <c r="O695" s="4">
        <f>Table2[[#This Row],[rating]]+(Table2[[#This Row],[rating_count]]/1000)</f>
        <v>98.563000000000002</v>
      </c>
      <c r="P695" t="s">
        <v>13078</v>
      </c>
      <c r="Q695" t="s">
        <v>50</v>
      </c>
      <c r="R695" t="s">
        <v>51</v>
      </c>
      <c r="S695" t="s">
        <v>52</v>
      </c>
      <c r="T695" t="s">
        <v>53</v>
      </c>
      <c r="U695" t="s">
        <v>54</v>
      </c>
      <c r="V695" t="s">
        <v>55</v>
      </c>
      <c r="W695" t="s">
        <v>56</v>
      </c>
    </row>
    <row r="696" spans="1:23" hidden="1">
      <c r="A696" t="s">
        <v>4561</v>
      </c>
      <c r="B696" t="s">
        <v>14816</v>
      </c>
      <c r="C696" t="s">
        <v>15946</v>
      </c>
      <c r="D696" t="str">
        <f>CONCATENATE(Table2[[#This Row],[Product Name Summarized]]&amp; "…")</f>
        <v>Urbn 20000 Mah…</v>
      </c>
      <c r="E696" t="s">
        <v>15583</v>
      </c>
      <c r="F696" s="2">
        <v>1599</v>
      </c>
      <c r="G696" s="2" t="str">
        <f>IF(Table2[[#This Row],[discounted_price]]&lt;200,"&lt;₹200",IF(Table2[[#This Row],[discounted_price]]&lt;=500, "₹200-₹500","&gt;₹500"))</f>
        <v>&gt;₹500</v>
      </c>
      <c r="H696" s="2">
        <v>3499</v>
      </c>
      <c r="I696" s="2">
        <f>Table2[[#This Row],[discounted_price]]*Table2[[#This Row],[actual_price]]</f>
        <v>5594901</v>
      </c>
      <c r="J696" s="1">
        <v>0.54</v>
      </c>
      <c r="K6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696" s="1" t="str">
        <f>IF(Table2[[#This Row],[discount_percentage]]&gt;=50%,"yes","no")</f>
        <v>yes</v>
      </c>
      <c r="M696">
        <v>4</v>
      </c>
      <c r="N696" s="4">
        <v>36384</v>
      </c>
      <c r="O696" s="4">
        <f>Table2[[#This Row],[rating]]+(Table2[[#This Row],[rating_count]]/1000)</f>
        <v>40.384</v>
      </c>
      <c r="P696" t="s">
        <v>13527</v>
      </c>
      <c r="Q696" t="s">
        <v>4564</v>
      </c>
      <c r="R696" t="s">
        <v>4565</v>
      </c>
      <c r="S696" t="s">
        <v>4566</v>
      </c>
      <c r="T696" t="s">
        <v>4567</v>
      </c>
      <c r="U696" t="s">
        <v>4568</v>
      </c>
      <c r="V696" t="s">
        <v>4569</v>
      </c>
      <c r="W696" t="s">
        <v>4570</v>
      </c>
    </row>
    <row r="697" spans="1:23" hidden="1">
      <c r="A697" t="s">
        <v>10509</v>
      </c>
      <c r="B697" t="s">
        <v>15354</v>
      </c>
      <c r="C697" t="s">
        <v>16329</v>
      </c>
      <c r="D697" t="str">
        <f>CONCATENATE(Table2[[#This Row],[Product Name Summarized]]&amp; "…")</f>
        <v>Inalsa Electric Kettle…</v>
      </c>
      <c r="E697" t="s">
        <v>15586</v>
      </c>
      <c r="F697" s="2">
        <v>1182</v>
      </c>
      <c r="G697" s="2" t="str">
        <f>IF(Table2[[#This Row],[discounted_price]]&lt;200,"&lt;₹200",IF(Table2[[#This Row],[discounted_price]]&lt;=500, "₹200-₹500","&gt;₹500"))</f>
        <v>&gt;₹500</v>
      </c>
      <c r="H697" s="2">
        <v>2995</v>
      </c>
      <c r="I697" s="2">
        <f>Table2[[#This Row],[discounted_price]]*Table2[[#This Row],[actual_price]]</f>
        <v>3540090</v>
      </c>
      <c r="J697" s="1">
        <v>0.61</v>
      </c>
      <c r="K6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97" s="1" t="str">
        <f>IF(Table2[[#This Row],[discount_percentage]]&gt;=50%,"yes","no")</f>
        <v>yes</v>
      </c>
      <c r="M697">
        <v>4.2</v>
      </c>
      <c r="N697" s="4">
        <v>5178</v>
      </c>
      <c r="O697" s="4">
        <f>Table2[[#This Row],[rating]]+(Table2[[#This Row],[rating_count]]/1000)</f>
        <v>9.3780000000000001</v>
      </c>
      <c r="P697" t="s">
        <v>14087</v>
      </c>
      <c r="Q697" t="s">
        <v>10512</v>
      </c>
      <c r="R697" t="s">
        <v>10513</v>
      </c>
      <c r="S697" t="s">
        <v>10514</v>
      </c>
      <c r="T697" t="s">
        <v>10515</v>
      </c>
      <c r="U697" t="s">
        <v>10516</v>
      </c>
      <c r="V697" t="s">
        <v>10517</v>
      </c>
      <c r="W697" t="s">
        <v>10518</v>
      </c>
    </row>
    <row r="698" spans="1:23" hidden="1">
      <c r="A698" t="s">
        <v>5430</v>
      </c>
      <c r="B698" t="s">
        <v>14897</v>
      </c>
      <c r="C698" t="s">
        <v>16033</v>
      </c>
      <c r="D698" t="str">
        <f>CONCATENATE(Table2[[#This Row],[Product Name Summarized]]&amp; "…")</f>
        <v>Oakter Mini Ups…</v>
      </c>
      <c r="E698" t="s">
        <v>15582</v>
      </c>
      <c r="F698" s="2">
        <v>1199</v>
      </c>
      <c r="G698" s="2" t="str">
        <f>IF(Table2[[#This Row],[discounted_price]]&lt;200,"&lt;₹200",IF(Table2[[#This Row],[discounted_price]]&lt;=500, "₹200-₹500","&gt;₹500"))</f>
        <v>&gt;₹500</v>
      </c>
      <c r="H698" s="2">
        <v>3490</v>
      </c>
      <c r="I698" s="2">
        <f>Table2[[#This Row],[discounted_price]]*Table2[[#This Row],[actual_price]]</f>
        <v>4184510</v>
      </c>
      <c r="J698" s="1">
        <v>0.66</v>
      </c>
      <c r="K6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698" s="1" t="str">
        <f>IF(Table2[[#This Row],[discount_percentage]]&gt;=50%,"yes","no")</f>
        <v>yes</v>
      </c>
      <c r="M698">
        <v>4.0999999999999996</v>
      </c>
      <c r="N698" s="4">
        <v>11716</v>
      </c>
      <c r="O698" s="4">
        <f>Table2[[#This Row],[rating]]+(Table2[[#This Row],[rating_count]]/1000)</f>
        <v>15.815999999999999</v>
      </c>
      <c r="P698" t="s">
        <v>13606</v>
      </c>
      <c r="Q698" t="s">
        <v>5434</v>
      </c>
      <c r="R698" t="s">
        <v>5435</v>
      </c>
      <c r="S698" t="s">
        <v>5436</v>
      </c>
      <c r="T698" t="s">
        <v>5437</v>
      </c>
      <c r="U698" t="s">
        <v>5438</v>
      </c>
      <c r="V698" t="s">
        <v>5439</v>
      </c>
      <c r="W698" t="s">
        <v>5440</v>
      </c>
    </row>
    <row r="699" spans="1:23" hidden="1">
      <c r="A699" t="s">
        <v>6875</v>
      </c>
      <c r="B699" t="s">
        <v>15029</v>
      </c>
      <c r="C699" t="s">
        <v>16161</v>
      </c>
      <c r="D699" t="str">
        <f>CONCATENATE(Table2[[#This Row],[Product Name Summarized]]&amp; "…")</f>
        <v>Ofixo Multi-Purpose Laptop…</v>
      </c>
      <c r="E699" t="s">
        <v>15582</v>
      </c>
      <c r="F699">
        <v>599</v>
      </c>
      <c r="G699" t="str">
        <f>IF(Table2[[#This Row],[discounted_price]]&lt;200,"&lt;₹200",IF(Table2[[#This Row],[discounted_price]]&lt;=500, "₹200-₹500","&gt;₹500"))</f>
        <v>&gt;₹500</v>
      </c>
      <c r="H699">
        <v>599</v>
      </c>
      <c r="I699" s="2">
        <f>Table2[[#This Row],[discounted_price]]*Table2[[#This Row],[actual_price]]</f>
        <v>358801</v>
      </c>
      <c r="J699" s="1">
        <v>0</v>
      </c>
      <c r="K6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699" s="1" t="str">
        <f>IF(Table2[[#This Row],[discount_percentage]]&gt;=50%,"yes","no")</f>
        <v>no</v>
      </c>
      <c r="M699">
        <v>4</v>
      </c>
      <c r="N699" s="4">
        <v>26423</v>
      </c>
      <c r="O699" s="4">
        <f>Table2[[#This Row],[rating]]+(Table2[[#This Row],[rating_count]]/1000)</f>
        <v>30.422999999999998</v>
      </c>
      <c r="P699" t="s">
        <v>13740</v>
      </c>
      <c r="Q699" t="s">
        <v>6878</v>
      </c>
      <c r="R699" t="s">
        <v>6879</v>
      </c>
      <c r="S699" t="s">
        <v>6880</v>
      </c>
      <c r="T699" t="s">
        <v>6881</v>
      </c>
      <c r="U699" t="s">
        <v>6882</v>
      </c>
      <c r="V699" t="s">
        <v>6883</v>
      </c>
      <c r="W699" t="s">
        <v>6884</v>
      </c>
    </row>
    <row r="700" spans="1:23" hidden="1">
      <c r="A700" t="s">
        <v>4214</v>
      </c>
      <c r="B700" t="s">
        <v>14779</v>
      </c>
      <c r="C700" t="s">
        <v>15869</v>
      </c>
      <c r="D700" t="str">
        <f>CONCATENATE(Table2[[#This Row],[Product Name Summarized]]&amp; "…")</f>
        <v>Noise Colorfit Pro…</v>
      </c>
      <c r="E700" t="s">
        <v>15583</v>
      </c>
      <c r="F700" s="2">
        <v>1499</v>
      </c>
      <c r="G700" s="2" t="str">
        <f>IF(Table2[[#This Row],[discounted_price]]&lt;200,"&lt;₹200",IF(Table2[[#This Row],[discounted_price]]&lt;=500, "₹200-₹500","&gt;₹500"))</f>
        <v>&gt;₹500</v>
      </c>
      <c r="H700" s="2">
        <v>4999</v>
      </c>
      <c r="I700" s="2">
        <f>Table2[[#This Row],[discounted_price]]*Table2[[#This Row],[actual_price]]</f>
        <v>7493501</v>
      </c>
      <c r="J700" s="1">
        <v>0.7</v>
      </c>
      <c r="K7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00" s="1" t="str">
        <f>IF(Table2[[#This Row],[discount_percentage]]&gt;=50%,"yes","no")</f>
        <v>yes</v>
      </c>
      <c r="M700">
        <v>4</v>
      </c>
      <c r="N700" s="4">
        <v>92588</v>
      </c>
      <c r="O700" s="4">
        <f>Table2[[#This Row],[rating]]+(Table2[[#This Row],[rating_count]]/1000)</f>
        <v>96.587999999999994</v>
      </c>
      <c r="P700" t="s">
        <v>13491</v>
      </c>
      <c r="Q700" t="s">
        <v>4217</v>
      </c>
      <c r="R700" t="s">
        <v>4218</v>
      </c>
      <c r="S700" t="s">
        <v>4219</v>
      </c>
      <c r="T700" t="s">
        <v>4220</v>
      </c>
      <c r="U700" t="s">
        <v>4221</v>
      </c>
      <c r="V700" t="s">
        <v>4222</v>
      </c>
      <c r="W700" t="s">
        <v>4223</v>
      </c>
    </row>
    <row r="701" spans="1:23" hidden="1">
      <c r="A701" t="s">
        <v>2977</v>
      </c>
      <c r="B701" t="s">
        <v>14640</v>
      </c>
      <c r="C701" t="s">
        <v>15839</v>
      </c>
      <c r="D701" t="str">
        <f>CONCATENATE(Table2[[#This Row],[Product Name Summarized]]&amp; "…")</f>
        <v>Mi Power Bank…</v>
      </c>
      <c r="E701" t="s">
        <v>15583</v>
      </c>
      <c r="F701" s="2">
        <v>2049</v>
      </c>
      <c r="G701" s="2" t="str">
        <f>IF(Table2[[#This Row],[discounted_price]]&lt;200,"&lt;₹200",IF(Table2[[#This Row],[discounted_price]]&lt;=500, "₹200-₹500","&gt;₹500"))</f>
        <v>&gt;₹500</v>
      </c>
      <c r="H701" s="2">
        <v>2199</v>
      </c>
      <c r="I701" s="2">
        <f>Table2[[#This Row],[discounted_price]]*Table2[[#This Row],[actual_price]]</f>
        <v>4505751</v>
      </c>
      <c r="J701" s="1">
        <v>7.0000000000000007E-2</v>
      </c>
      <c r="K7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701" s="1" t="str">
        <f>IF(Table2[[#This Row],[discount_percentage]]&gt;=50%,"yes","no")</f>
        <v>no</v>
      </c>
      <c r="M701">
        <v>4.3</v>
      </c>
      <c r="N701" s="4">
        <v>178912</v>
      </c>
      <c r="O701" s="4">
        <f>Table2[[#This Row],[rating]]+(Table2[[#This Row],[rating_count]]/1000)</f>
        <v>183.21200000000002</v>
      </c>
      <c r="P701" t="s">
        <v>13374</v>
      </c>
      <c r="Q701" t="s">
        <v>2981</v>
      </c>
      <c r="R701" t="s">
        <v>2982</v>
      </c>
      <c r="S701" t="s">
        <v>2983</v>
      </c>
      <c r="T701" t="s">
        <v>2984</v>
      </c>
      <c r="U701" t="s">
        <v>2985</v>
      </c>
      <c r="V701" t="s">
        <v>2986</v>
      </c>
      <c r="W701" t="s">
        <v>2987</v>
      </c>
    </row>
    <row r="702" spans="1:23" hidden="1">
      <c r="A702" t="s">
        <v>3745</v>
      </c>
      <c r="B702" t="s">
        <v>14724</v>
      </c>
      <c r="C702" t="s">
        <v>15904</v>
      </c>
      <c r="D702" t="str">
        <f>CONCATENATE(Table2[[#This Row],[Product Name Summarized]]&amp; "…")</f>
        <v>Mi 10000Mah 3I…</v>
      </c>
      <c r="E702" t="s">
        <v>15583</v>
      </c>
      <c r="F702" s="2">
        <v>1149</v>
      </c>
      <c r="G702" s="2" t="str">
        <f>IF(Table2[[#This Row],[discounted_price]]&lt;200,"&lt;₹200",IF(Table2[[#This Row],[discounted_price]]&lt;=500, "₹200-₹500","&gt;₹500"))</f>
        <v>&gt;₹500</v>
      </c>
      <c r="H702" s="2">
        <v>2199</v>
      </c>
      <c r="I702" s="2">
        <f>Table2[[#This Row],[discounted_price]]*Table2[[#This Row],[actual_price]]</f>
        <v>2526651</v>
      </c>
      <c r="J702" s="1">
        <v>0.48</v>
      </c>
      <c r="K7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02" s="1" t="str">
        <f>IF(Table2[[#This Row],[discount_percentage]]&gt;=50%,"yes","no")</f>
        <v>no</v>
      </c>
      <c r="M702">
        <v>4.3</v>
      </c>
      <c r="N702" s="4">
        <v>178912</v>
      </c>
      <c r="O702" s="4">
        <f>Table2[[#This Row],[rating]]+(Table2[[#This Row],[rating_count]]/1000)</f>
        <v>183.21200000000002</v>
      </c>
      <c r="P702" t="s">
        <v>13445</v>
      </c>
      <c r="Q702" t="s">
        <v>2981</v>
      </c>
      <c r="R702" t="s">
        <v>2982</v>
      </c>
      <c r="S702" t="s">
        <v>2983</v>
      </c>
      <c r="T702" t="s">
        <v>2984</v>
      </c>
      <c r="U702" t="s">
        <v>2985</v>
      </c>
      <c r="V702" t="s">
        <v>3748</v>
      </c>
      <c r="W702" t="s">
        <v>3749</v>
      </c>
    </row>
    <row r="703" spans="1:23" hidden="1">
      <c r="A703" t="s">
        <v>3144</v>
      </c>
      <c r="B703" t="s">
        <v>14659</v>
      </c>
      <c r="C703" t="s">
        <v>15854</v>
      </c>
      <c r="D703" t="str">
        <f>CONCATENATE(Table2[[#This Row],[Product Name Summarized]]&amp; "…")</f>
        <v>Mi 10000Mah Li-Polymer,…</v>
      </c>
      <c r="E703" t="s">
        <v>15583</v>
      </c>
      <c r="F703" s="2">
        <v>1149</v>
      </c>
      <c r="G703" s="2" t="str">
        <f>IF(Table2[[#This Row],[discounted_price]]&lt;200,"&lt;₹200",IF(Table2[[#This Row],[discounted_price]]&lt;=500, "₹200-₹500","&gt;₹500"))</f>
        <v>&gt;₹500</v>
      </c>
      <c r="H703" s="2">
        <v>2199</v>
      </c>
      <c r="I703" s="2">
        <f>Table2[[#This Row],[discounted_price]]*Table2[[#This Row],[actual_price]]</f>
        <v>2526651</v>
      </c>
      <c r="J703" s="1">
        <v>0.48</v>
      </c>
      <c r="K7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03" s="1" t="str">
        <f>IF(Table2[[#This Row],[discount_percentage]]&gt;=50%,"yes","no")</f>
        <v>no</v>
      </c>
      <c r="M703">
        <v>4.3</v>
      </c>
      <c r="N703" s="4">
        <v>178912</v>
      </c>
      <c r="O703" s="4">
        <f>Table2[[#This Row],[rating]]+(Table2[[#This Row],[rating_count]]/1000)</f>
        <v>183.21200000000002</v>
      </c>
      <c r="P703" t="s">
        <v>13389</v>
      </c>
      <c r="Q703" t="s">
        <v>2981</v>
      </c>
      <c r="R703" t="s">
        <v>2982</v>
      </c>
      <c r="S703" t="s">
        <v>2983</v>
      </c>
      <c r="T703" t="s">
        <v>2984</v>
      </c>
      <c r="U703" t="s">
        <v>2985</v>
      </c>
      <c r="V703" t="s">
        <v>3147</v>
      </c>
      <c r="W703" t="s">
        <v>3148</v>
      </c>
    </row>
    <row r="704" spans="1:23" hidden="1">
      <c r="A704" t="s">
        <v>7764</v>
      </c>
      <c r="B704" t="s">
        <v>15109</v>
      </c>
      <c r="C704" t="s">
        <v>16196</v>
      </c>
      <c r="D704" t="str">
        <f>CONCATENATE(Table2[[#This Row],[Product Name Summarized]]&amp; "…")</f>
        <v>Rpm Euro Games…</v>
      </c>
      <c r="E704" t="s">
        <v>15582</v>
      </c>
      <c r="F704">
        <v>699</v>
      </c>
      <c r="G704" t="str">
        <f>IF(Table2[[#This Row],[discounted_price]]&lt;200,"&lt;₹200",IF(Table2[[#This Row],[discounted_price]]&lt;=500, "₹200-₹500","&gt;₹500"))</f>
        <v>&gt;₹500</v>
      </c>
      <c r="H704" s="2">
        <v>1490</v>
      </c>
      <c r="I704" s="2">
        <f>Table2[[#This Row],[discounted_price]]*Table2[[#This Row],[actual_price]]</f>
        <v>1041510</v>
      </c>
      <c r="J704" s="1">
        <v>0.53</v>
      </c>
      <c r="K7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04" s="1" t="str">
        <f>IF(Table2[[#This Row],[discount_percentage]]&gt;=50%,"yes","no")</f>
        <v>yes</v>
      </c>
      <c r="M704">
        <v>4</v>
      </c>
      <c r="N704" s="4">
        <v>5736</v>
      </c>
      <c r="O704" s="4">
        <f>Table2[[#This Row],[rating]]+(Table2[[#This Row],[rating_count]]/1000)</f>
        <v>9.7360000000000007</v>
      </c>
      <c r="P704" t="s">
        <v>13824</v>
      </c>
      <c r="Q704" t="s">
        <v>7767</v>
      </c>
      <c r="R704" t="s">
        <v>7768</v>
      </c>
      <c r="S704" t="s">
        <v>7769</v>
      </c>
      <c r="T704" t="s">
        <v>7770</v>
      </c>
      <c r="U704" t="s">
        <v>7771</v>
      </c>
      <c r="V704" t="s">
        <v>7772</v>
      </c>
      <c r="W704" t="s">
        <v>7773</v>
      </c>
    </row>
    <row r="705" spans="1:23" hidden="1">
      <c r="A705" t="s">
        <v>10479</v>
      </c>
      <c r="B705" t="s">
        <v>15351</v>
      </c>
      <c r="C705" t="s">
        <v>16478</v>
      </c>
      <c r="D705" t="str">
        <f>CONCATENATE(Table2[[#This Row],[Product Name Summarized]]&amp; "…")</f>
        <v>Kent 16068 Zoom…</v>
      </c>
      <c r="E705" t="s">
        <v>15586</v>
      </c>
      <c r="F705" s="2">
        <v>6999</v>
      </c>
      <c r="G705" s="2" t="str">
        <f>IF(Table2[[#This Row],[discounted_price]]&lt;200,"&lt;₹200",IF(Table2[[#This Row],[discounted_price]]&lt;=500, "₹200-₹500","&gt;₹500"))</f>
        <v>&gt;₹500</v>
      </c>
      <c r="H705" s="2">
        <v>14999</v>
      </c>
      <c r="I705" s="2">
        <f>Table2[[#This Row],[discounted_price]]*Table2[[#This Row],[actual_price]]</f>
        <v>104978001</v>
      </c>
      <c r="J705" s="1">
        <v>0.53</v>
      </c>
      <c r="K7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05" s="1" t="str">
        <f>IF(Table2[[#This Row],[discount_percentage]]&gt;=50%,"yes","no")</f>
        <v>yes</v>
      </c>
      <c r="M705">
        <v>4.0999999999999996</v>
      </c>
      <c r="N705" s="4">
        <v>1728</v>
      </c>
      <c r="O705" s="4">
        <f>Table2[[#This Row],[rating]]+(Table2[[#This Row],[rating_count]]/1000)</f>
        <v>5.8279999999999994</v>
      </c>
      <c r="P705" t="s">
        <v>14084</v>
      </c>
      <c r="Q705" t="s">
        <v>10482</v>
      </c>
      <c r="R705" t="s">
        <v>10483</v>
      </c>
      <c r="S705" t="s">
        <v>10484</v>
      </c>
      <c r="T705" t="s">
        <v>10485</v>
      </c>
      <c r="U705" t="s">
        <v>10486</v>
      </c>
      <c r="V705" t="s">
        <v>10487</v>
      </c>
      <c r="W705" t="s">
        <v>10488</v>
      </c>
    </row>
    <row r="706" spans="1:23" hidden="1">
      <c r="A706" t="s">
        <v>7712</v>
      </c>
      <c r="B706" t="s">
        <v>15104</v>
      </c>
      <c r="C706" t="s">
        <v>16231</v>
      </c>
      <c r="D706" t="str">
        <f>CONCATENATE(Table2[[#This Row],[Product Name Summarized]]&amp; "…")</f>
        <v>Samsung 24-Inch(60.46Cm) Fhd…</v>
      </c>
      <c r="E706" t="s">
        <v>15582</v>
      </c>
      <c r="F706" s="2">
        <v>10099</v>
      </c>
      <c r="G706" s="2" t="str">
        <f>IF(Table2[[#This Row],[discounted_price]]&lt;200,"&lt;₹200",IF(Table2[[#This Row],[discounted_price]]&lt;=500, "₹200-₹500","&gt;₹500"))</f>
        <v>&gt;₹500</v>
      </c>
      <c r="H706" s="2">
        <v>19110</v>
      </c>
      <c r="I706" s="2">
        <f>Table2[[#This Row],[discounted_price]]*Table2[[#This Row],[actual_price]]</f>
        <v>192991890</v>
      </c>
      <c r="J706" s="1">
        <v>0.47</v>
      </c>
      <c r="K7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06" s="1" t="str">
        <f>IF(Table2[[#This Row],[discount_percentage]]&gt;=50%,"yes","no")</f>
        <v>no</v>
      </c>
      <c r="M706">
        <v>4.3</v>
      </c>
      <c r="N706" s="4">
        <v>2623</v>
      </c>
      <c r="O706" s="4">
        <f>Table2[[#This Row],[rating]]+(Table2[[#This Row],[rating_count]]/1000)</f>
        <v>6.923</v>
      </c>
      <c r="P706" t="s">
        <v>13819</v>
      </c>
      <c r="Q706" t="s">
        <v>7715</v>
      </c>
      <c r="R706" t="s">
        <v>7716</v>
      </c>
      <c r="S706" t="s">
        <v>7717</v>
      </c>
      <c r="T706" t="s">
        <v>7718</v>
      </c>
      <c r="U706" t="s">
        <v>7719</v>
      </c>
      <c r="V706" t="s">
        <v>7720</v>
      </c>
      <c r="W706" t="s">
        <v>7721</v>
      </c>
    </row>
    <row r="707" spans="1:23" hidden="1">
      <c r="A707" t="s">
        <v>6950</v>
      </c>
      <c r="B707" t="s">
        <v>15035</v>
      </c>
      <c r="C707" t="s">
        <v>16168</v>
      </c>
      <c r="D707" t="str">
        <f>CONCATENATE(Table2[[#This Row],[Product Name Summarized]]&amp; "…")</f>
        <v>Kingston Datatraveler Exodia…</v>
      </c>
      <c r="E707" t="s">
        <v>15582</v>
      </c>
      <c r="F707">
        <v>349</v>
      </c>
      <c r="G707" t="str">
        <f>IF(Table2[[#This Row],[discounted_price]]&lt;200,"&lt;₹200",IF(Table2[[#This Row],[discounted_price]]&lt;=500, "₹200-₹500","&gt;₹500"))</f>
        <v>₹200-₹500</v>
      </c>
      <c r="H707">
        <v>450</v>
      </c>
      <c r="I707" s="2">
        <f>Table2[[#This Row],[discounted_price]]*Table2[[#This Row],[actual_price]]</f>
        <v>157050</v>
      </c>
      <c r="J707" s="1">
        <v>0.22</v>
      </c>
      <c r="K7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707" s="1" t="str">
        <f>IF(Table2[[#This Row],[discount_percentage]]&gt;=50%,"yes","no")</f>
        <v>no</v>
      </c>
      <c r="M707">
        <v>4.0999999999999996</v>
      </c>
      <c r="N707" s="4">
        <v>18656</v>
      </c>
      <c r="O707" s="4">
        <f>Table2[[#This Row],[rating]]+(Table2[[#This Row],[rating_count]]/1000)</f>
        <v>22.756</v>
      </c>
      <c r="P707" t="s">
        <v>13747</v>
      </c>
      <c r="Q707" t="s">
        <v>6953</v>
      </c>
      <c r="R707" t="s">
        <v>6954</v>
      </c>
      <c r="S707" t="s">
        <v>6955</v>
      </c>
      <c r="T707" t="s">
        <v>6956</v>
      </c>
      <c r="U707" t="s">
        <v>6957</v>
      </c>
      <c r="V707" t="s">
        <v>6958</v>
      </c>
      <c r="W707" t="s">
        <v>6959</v>
      </c>
    </row>
    <row r="708" spans="1:23" hidden="1">
      <c r="A708" t="s">
        <v>12120</v>
      </c>
      <c r="B708" t="s">
        <v>15497</v>
      </c>
      <c r="C708" t="s">
        <v>16631</v>
      </c>
      <c r="D708" t="str">
        <f>CONCATENATE(Table2[[#This Row],[Product Name Summarized]]&amp; "…")</f>
        <v>Inkulture Stainless_Steel Measuring…</v>
      </c>
      <c r="E708" t="s">
        <v>15586</v>
      </c>
      <c r="F708">
        <v>279</v>
      </c>
      <c r="G708" t="str">
        <f>IF(Table2[[#This Row],[discounted_price]]&lt;200,"&lt;₹200",IF(Table2[[#This Row],[discounted_price]]&lt;=500, "₹200-₹500","&gt;₹500"))</f>
        <v>₹200-₹500</v>
      </c>
      <c r="H708">
        <v>699</v>
      </c>
      <c r="I708" s="2">
        <f>Table2[[#This Row],[discounted_price]]*Table2[[#This Row],[actual_price]]</f>
        <v>195021</v>
      </c>
      <c r="J708" s="1">
        <v>0.6</v>
      </c>
      <c r="K7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08" s="1" t="str">
        <f>IF(Table2[[#This Row],[discount_percentage]]&gt;=50%,"yes","no")</f>
        <v>yes</v>
      </c>
      <c r="M708">
        <v>4.3</v>
      </c>
      <c r="N708" s="4">
        <v>2326</v>
      </c>
      <c r="O708" s="4">
        <f>Table2[[#This Row],[rating]]+(Table2[[#This Row],[rating_count]]/1000)</f>
        <v>6.6259999999999994</v>
      </c>
      <c r="P708" t="s">
        <v>14239</v>
      </c>
      <c r="Q708" t="s">
        <v>12124</v>
      </c>
      <c r="R708" t="s">
        <v>12125</v>
      </c>
      <c r="S708" t="s">
        <v>12126</v>
      </c>
      <c r="T708" t="s">
        <v>12127</v>
      </c>
      <c r="U708" t="s">
        <v>12128</v>
      </c>
      <c r="V708" t="s">
        <v>12129</v>
      </c>
      <c r="W708" t="s">
        <v>12130</v>
      </c>
    </row>
    <row r="709" spans="1:23" hidden="1">
      <c r="A709" t="s">
        <v>6690</v>
      </c>
      <c r="B709" t="s">
        <v>15011</v>
      </c>
      <c r="C709" t="s">
        <v>16144</v>
      </c>
      <c r="D709" t="str">
        <f>CONCATENATE(Table2[[#This Row],[Product Name Summarized]]&amp; "…")</f>
        <v>Boat Stone 180…</v>
      </c>
      <c r="E709" t="s">
        <v>15583</v>
      </c>
      <c r="F709">
        <v>999</v>
      </c>
      <c r="G709" t="str">
        <f>IF(Table2[[#This Row],[discounted_price]]&lt;200,"&lt;₹200",IF(Table2[[#This Row],[discounted_price]]&lt;=500, "₹200-₹500","&gt;₹500"))</f>
        <v>&gt;₹500</v>
      </c>
      <c r="H709" s="2">
        <v>2490</v>
      </c>
      <c r="I709" s="2">
        <f>Table2[[#This Row],[discounted_price]]*Table2[[#This Row],[actual_price]]</f>
        <v>2487510</v>
      </c>
      <c r="J709" s="1">
        <v>0.6</v>
      </c>
      <c r="K7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09" s="1" t="str">
        <f>IF(Table2[[#This Row],[discount_percentage]]&gt;=50%,"yes","no")</f>
        <v>yes</v>
      </c>
      <c r="M709">
        <v>4.0999999999999996</v>
      </c>
      <c r="N709" s="4">
        <v>18331</v>
      </c>
      <c r="O709" s="4">
        <f>Table2[[#This Row],[rating]]+(Table2[[#This Row],[rating_count]]/1000)</f>
        <v>22.430999999999997</v>
      </c>
      <c r="P709" t="s">
        <v>13723</v>
      </c>
      <c r="Q709" t="s">
        <v>6693</v>
      </c>
      <c r="R709" t="s">
        <v>6694</v>
      </c>
      <c r="S709" t="s">
        <v>6695</v>
      </c>
      <c r="T709" t="s">
        <v>6696</v>
      </c>
      <c r="U709" t="s">
        <v>6697</v>
      </c>
      <c r="V709" t="s">
        <v>6698</v>
      </c>
      <c r="W709" t="s">
        <v>6699</v>
      </c>
    </row>
    <row r="710" spans="1:23" hidden="1">
      <c r="A710" t="s">
        <v>4865</v>
      </c>
      <c r="B710" t="s">
        <v>14848</v>
      </c>
      <c r="C710" t="s">
        <v>15986</v>
      </c>
      <c r="D710" t="str">
        <f>CONCATENATE(Table2[[#This Row],[Product Name Summarized]]&amp; "…")</f>
        <v>Boat Airdopes 121V2…</v>
      </c>
      <c r="E710" t="s">
        <v>15583</v>
      </c>
      <c r="F710" s="2">
        <v>1299</v>
      </c>
      <c r="G710" s="2" t="str">
        <f>IF(Table2[[#This Row],[discounted_price]]&lt;200,"&lt;₹200",IF(Table2[[#This Row],[discounted_price]]&lt;=500, "₹200-₹500","&gt;₹500"))</f>
        <v>&gt;₹500</v>
      </c>
      <c r="H710" s="2">
        <v>2990</v>
      </c>
      <c r="I710" s="2">
        <f>Table2[[#This Row],[discounted_price]]*Table2[[#This Row],[actual_price]]</f>
        <v>3884010</v>
      </c>
      <c r="J710" s="1">
        <v>0.56999999999999995</v>
      </c>
      <c r="K7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10" s="1" t="str">
        <f>IF(Table2[[#This Row],[discount_percentage]]&gt;=50%,"yes","no")</f>
        <v>yes</v>
      </c>
      <c r="M710">
        <v>3.8</v>
      </c>
      <c r="N710" s="4">
        <v>180998</v>
      </c>
      <c r="O710" s="4">
        <f>Table2[[#This Row],[rating]]+(Table2[[#This Row],[rating_count]]/1000)</f>
        <v>184.798</v>
      </c>
      <c r="P710" t="s">
        <v>13558</v>
      </c>
      <c r="Q710" t="s">
        <v>4868</v>
      </c>
      <c r="R710" t="s">
        <v>4869</v>
      </c>
      <c r="S710" t="s">
        <v>4870</v>
      </c>
      <c r="T710" t="s">
        <v>4871</v>
      </c>
      <c r="U710" t="s">
        <v>13044</v>
      </c>
      <c r="V710" t="s">
        <v>4872</v>
      </c>
      <c r="W710" t="s">
        <v>4873</v>
      </c>
    </row>
    <row r="711" spans="1:23">
      <c r="A711" t="s">
        <v>10356</v>
      </c>
      <c r="B711" t="s">
        <v>15340</v>
      </c>
      <c r="C711" t="s">
        <v>16466</v>
      </c>
      <c r="D711" t="str">
        <f>CONCATENATE(Table2[[#This Row],[Product Name Summarized]]&amp; "…")</f>
        <v>Jm Seller 180…</v>
      </c>
      <c r="E711" t="s">
        <v>15586</v>
      </c>
      <c r="F711">
        <v>474</v>
      </c>
      <c r="G711" t="str">
        <f>IF(Table2[[#This Row],[discounted_price]]&lt;200,"&lt;₹200",IF(Table2[[#This Row],[discounted_price]]&lt;=500, "₹200-₹500","&gt;₹500"))</f>
        <v>₹200-₹500</v>
      </c>
      <c r="H711" s="2">
        <v>1299</v>
      </c>
      <c r="I711" s="2">
        <f>Table2[[#This Row],[discounted_price]]*Table2[[#This Row],[actual_price]]</f>
        <v>615726</v>
      </c>
      <c r="J711" s="1">
        <v>0.64</v>
      </c>
      <c r="K7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11" s="1" t="str">
        <f>IF(Table2[[#This Row],[discount_percentage]]&gt;=50%,"yes","no")</f>
        <v>yes</v>
      </c>
      <c r="M711">
        <v>4.0999999999999996</v>
      </c>
      <c r="N711" s="4">
        <v>550</v>
      </c>
      <c r="O711" s="4">
        <f>Table2[[#This Row],[rating]]+(Table2[[#This Row],[rating_count]]/1000)</f>
        <v>4.6499999999999995</v>
      </c>
      <c r="P711" t="s">
        <v>14073</v>
      </c>
      <c r="Q711" t="s">
        <v>10360</v>
      </c>
      <c r="R711" t="s">
        <v>10361</v>
      </c>
      <c r="S711" t="s">
        <v>10362</v>
      </c>
      <c r="T711" t="s">
        <v>10363</v>
      </c>
      <c r="U711" t="s">
        <v>10364</v>
      </c>
      <c r="V711" t="s">
        <v>10365</v>
      </c>
      <c r="W711" t="s">
        <v>10366</v>
      </c>
    </row>
    <row r="712" spans="1:23" hidden="1">
      <c r="A712" t="s">
        <v>4378</v>
      </c>
      <c r="B712" t="s">
        <v>14798</v>
      </c>
      <c r="C712" t="s">
        <v>15946</v>
      </c>
      <c r="D712" t="str">
        <f>CONCATENATE(Table2[[#This Row],[Product Name Summarized]]&amp; "…")</f>
        <v>Urbn 20000 Mah…</v>
      </c>
      <c r="E712" t="s">
        <v>15583</v>
      </c>
      <c r="F712" s="2">
        <v>2179</v>
      </c>
      <c r="G712" s="2" t="str">
        <f>IF(Table2[[#This Row],[discounted_price]]&lt;200,"&lt;₹200",IF(Table2[[#This Row],[discounted_price]]&lt;=500, "₹200-₹500","&gt;₹500"))</f>
        <v>&gt;₹500</v>
      </c>
      <c r="H712" s="2">
        <v>3999</v>
      </c>
      <c r="I712" s="2">
        <f>Table2[[#This Row],[discounted_price]]*Table2[[#This Row],[actual_price]]</f>
        <v>8713821</v>
      </c>
      <c r="J712" s="1">
        <v>0.46</v>
      </c>
      <c r="K7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12" s="1" t="str">
        <f>IF(Table2[[#This Row],[discount_percentage]]&gt;=50%,"yes","no")</f>
        <v>no</v>
      </c>
      <c r="M712">
        <v>4</v>
      </c>
      <c r="N712" s="4">
        <v>8380</v>
      </c>
      <c r="O712" s="4">
        <f>Table2[[#This Row],[rating]]+(Table2[[#This Row],[rating_count]]/1000)</f>
        <v>12.38</v>
      </c>
      <c r="P712" t="s">
        <v>13508</v>
      </c>
      <c r="Q712" t="s">
        <v>4381</v>
      </c>
      <c r="R712" t="s">
        <v>4382</v>
      </c>
      <c r="S712" t="s">
        <v>4383</v>
      </c>
      <c r="T712" t="s">
        <v>4384</v>
      </c>
      <c r="U712" t="s">
        <v>4385</v>
      </c>
      <c r="V712" t="s">
        <v>4386</v>
      </c>
      <c r="W712" t="s">
        <v>4387</v>
      </c>
    </row>
    <row r="713" spans="1:23" hidden="1">
      <c r="A713" t="s">
        <v>12070</v>
      </c>
      <c r="B713" t="s">
        <v>15492</v>
      </c>
      <c r="C713" t="s">
        <v>16626</v>
      </c>
      <c r="D713" t="str">
        <f>CONCATENATE(Table2[[#This Row],[Product Name Summarized]]&amp; "…")</f>
        <v>Konvio Neer 10…</v>
      </c>
      <c r="E713" t="s">
        <v>15586</v>
      </c>
      <c r="F713">
        <v>499</v>
      </c>
      <c r="G713" t="str">
        <f>IF(Table2[[#This Row],[discounted_price]]&lt;200,"&lt;₹200",IF(Table2[[#This Row],[discounted_price]]&lt;=500, "₹200-₹500","&gt;₹500"))</f>
        <v>₹200-₹500</v>
      </c>
      <c r="H713">
        <v>999</v>
      </c>
      <c r="I713" s="2">
        <f>Table2[[#This Row],[discounted_price]]*Table2[[#This Row],[actual_price]]</f>
        <v>498501</v>
      </c>
      <c r="J713" s="1">
        <v>0.5</v>
      </c>
      <c r="K7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13" s="1" t="str">
        <f>IF(Table2[[#This Row],[discount_percentage]]&gt;=50%,"yes","no")</f>
        <v>yes</v>
      </c>
      <c r="M713">
        <v>4.3</v>
      </c>
      <c r="N713" s="4">
        <v>1436</v>
      </c>
      <c r="O713" s="4">
        <f>Table2[[#This Row],[rating]]+(Table2[[#This Row],[rating_count]]/1000)</f>
        <v>5.7359999999999998</v>
      </c>
      <c r="P713" t="s">
        <v>14234</v>
      </c>
      <c r="Q713" t="s">
        <v>12073</v>
      </c>
      <c r="R713" t="s">
        <v>12074</v>
      </c>
      <c r="S713" t="s">
        <v>12075</v>
      </c>
      <c r="T713" t="s">
        <v>12076</v>
      </c>
      <c r="U713" t="s">
        <v>12077</v>
      </c>
      <c r="V713" t="s">
        <v>12078</v>
      </c>
      <c r="W713" t="s">
        <v>12079</v>
      </c>
    </row>
    <row r="714" spans="1:23" hidden="1">
      <c r="A714" t="s">
        <v>4009</v>
      </c>
      <c r="B714" t="s">
        <v>14755</v>
      </c>
      <c r="C714" t="s">
        <v>15921</v>
      </c>
      <c r="D714" t="str">
        <f>CONCATENATE(Table2[[#This Row],[Product Name Summarized]]&amp; "…")</f>
        <v>Tukzer Capacitive Stylus…</v>
      </c>
      <c r="E714" t="s">
        <v>15583</v>
      </c>
      <c r="F714">
        <v>349</v>
      </c>
      <c r="G714" t="str">
        <f>IF(Table2[[#This Row],[discounted_price]]&lt;200,"&lt;₹200",IF(Table2[[#This Row],[discounted_price]]&lt;=500, "₹200-₹500","&gt;₹500"))</f>
        <v>₹200-₹500</v>
      </c>
      <c r="H714">
        <v>999</v>
      </c>
      <c r="I714" s="2">
        <f>Table2[[#This Row],[discounted_price]]*Table2[[#This Row],[actual_price]]</f>
        <v>348651</v>
      </c>
      <c r="J714" s="1">
        <v>0.65</v>
      </c>
      <c r="K7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14" s="1" t="str">
        <f>IF(Table2[[#This Row],[discount_percentage]]&gt;=50%,"yes","no")</f>
        <v>yes</v>
      </c>
      <c r="M714">
        <v>3.8</v>
      </c>
      <c r="N714" s="4">
        <v>16557</v>
      </c>
      <c r="O714" s="4">
        <f>Table2[[#This Row],[rating]]+(Table2[[#This Row],[rating_count]]/1000)</f>
        <v>20.356999999999999</v>
      </c>
      <c r="P714" t="s">
        <v>13470</v>
      </c>
      <c r="Q714" t="s">
        <v>4012</v>
      </c>
      <c r="R714" t="s">
        <v>4013</v>
      </c>
      <c r="S714" t="s">
        <v>4014</v>
      </c>
      <c r="T714" t="s">
        <v>4015</v>
      </c>
      <c r="U714" t="s">
        <v>4016</v>
      </c>
      <c r="V714" t="s">
        <v>4017</v>
      </c>
      <c r="W714" t="s">
        <v>4018</v>
      </c>
    </row>
    <row r="715" spans="1:23" hidden="1">
      <c r="A715" t="s">
        <v>4009</v>
      </c>
      <c r="B715" t="s">
        <v>14755</v>
      </c>
      <c r="C715" t="s">
        <v>15921</v>
      </c>
      <c r="D715" t="str">
        <f>CONCATENATE(Table2[[#This Row],[Product Name Summarized]]&amp; "…")</f>
        <v>Tukzer Capacitive Stylus…</v>
      </c>
      <c r="E715" t="s">
        <v>15583</v>
      </c>
      <c r="F715">
        <v>349</v>
      </c>
      <c r="G715" t="str">
        <f>IF(Table2[[#This Row],[discounted_price]]&lt;200,"&lt;₹200",IF(Table2[[#This Row],[discounted_price]]&lt;=500, "₹200-₹500","&gt;₹500"))</f>
        <v>₹200-₹500</v>
      </c>
      <c r="H715">
        <v>999</v>
      </c>
      <c r="I715" s="2">
        <f>Table2[[#This Row],[discounted_price]]*Table2[[#This Row],[actual_price]]</f>
        <v>348651</v>
      </c>
      <c r="J715" s="1">
        <v>0.65</v>
      </c>
      <c r="K7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15" s="1" t="str">
        <f>IF(Table2[[#This Row],[discount_percentage]]&gt;=50%,"yes","no")</f>
        <v>yes</v>
      </c>
      <c r="M715">
        <v>3.8</v>
      </c>
      <c r="N715" s="4">
        <v>16557</v>
      </c>
      <c r="O715" s="4">
        <f>Table2[[#This Row],[rating]]+(Table2[[#This Row],[rating_count]]/1000)</f>
        <v>20.356999999999999</v>
      </c>
      <c r="P715" t="s">
        <v>13470</v>
      </c>
      <c r="Q715" t="s">
        <v>4012</v>
      </c>
      <c r="R715" t="s">
        <v>4013</v>
      </c>
      <c r="S715" t="s">
        <v>4014</v>
      </c>
      <c r="T715" t="s">
        <v>4015</v>
      </c>
      <c r="U715" t="s">
        <v>4016</v>
      </c>
      <c r="V715" t="s">
        <v>6069</v>
      </c>
      <c r="W715" t="s">
        <v>6070</v>
      </c>
    </row>
    <row r="716" spans="1:23" hidden="1">
      <c r="A716" t="s">
        <v>4021</v>
      </c>
      <c r="B716" t="s">
        <v>14756</v>
      </c>
      <c r="C716" t="s">
        <v>15921</v>
      </c>
      <c r="D716" t="str">
        <f>CONCATENATE(Table2[[#This Row],[Product Name Summarized]]&amp; "…")</f>
        <v>Tukzer Capacitive Stylus…</v>
      </c>
      <c r="E716" t="s">
        <v>15583</v>
      </c>
      <c r="F716">
        <v>349</v>
      </c>
      <c r="G716" t="str">
        <f>IF(Table2[[#This Row],[discounted_price]]&lt;200,"&lt;₹200",IF(Table2[[#This Row],[discounted_price]]&lt;=500, "₹200-₹500","&gt;₹500"))</f>
        <v>₹200-₹500</v>
      </c>
      <c r="H716">
        <v>999</v>
      </c>
      <c r="I716" s="2">
        <f>Table2[[#This Row],[discounted_price]]*Table2[[#This Row],[actual_price]]</f>
        <v>348651</v>
      </c>
      <c r="J716" s="1">
        <v>0.65</v>
      </c>
      <c r="K7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16" s="1" t="str">
        <f>IF(Table2[[#This Row],[discount_percentage]]&gt;=50%,"yes","no")</f>
        <v>yes</v>
      </c>
      <c r="M716">
        <v>3.8</v>
      </c>
      <c r="N716" s="4">
        <v>16557</v>
      </c>
      <c r="O716" s="4">
        <f>Table2[[#This Row],[rating]]+(Table2[[#This Row],[rating_count]]/1000)</f>
        <v>20.356999999999999</v>
      </c>
      <c r="P716" t="s">
        <v>13471</v>
      </c>
      <c r="Q716" t="s">
        <v>4012</v>
      </c>
      <c r="R716" t="s">
        <v>4013</v>
      </c>
      <c r="S716" t="s">
        <v>4014</v>
      </c>
      <c r="T716" t="s">
        <v>4015</v>
      </c>
      <c r="U716" t="s">
        <v>4016</v>
      </c>
      <c r="V716" t="s">
        <v>4024</v>
      </c>
      <c r="W716" t="s">
        <v>4025</v>
      </c>
    </row>
    <row r="717" spans="1:23" hidden="1">
      <c r="A717" t="s">
        <v>7024</v>
      </c>
      <c r="B717" t="s">
        <v>15042</v>
      </c>
      <c r="C717" t="s">
        <v>16174</v>
      </c>
      <c r="D717" t="str">
        <f>CONCATENATE(Table2[[#This Row],[Product Name Summarized]]&amp; "…")</f>
        <v>Zebronics Zeb Wonderbar…</v>
      </c>
      <c r="E717" t="s">
        <v>15582</v>
      </c>
      <c r="F717">
        <v>849</v>
      </c>
      <c r="G717" t="str">
        <f>IF(Table2[[#This Row],[discounted_price]]&lt;200,"&lt;₹200",IF(Table2[[#This Row],[discounted_price]]&lt;=500, "₹200-₹500","&gt;₹500"))</f>
        <v>&gt;₹500</v>
      </c>
      <c r="H717" s="2">
        <v>1499</v>
      </c>
      <c r="I717" s="2">
        <f>Table2[[#This Row],[discounted_price]]*Table2[[#This Row],[actual_price]]</f>
        <v>1272651</v>
      </c>
      <c r="J717" s="1">
        <v>0.43</v>
      </c>
      <c r="K7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17" s="1" t="str">
        <f>IF(Table2[[#This Row],[discount_percentage]]&gt;=50%,"yes","no")</f>
        <v>no</v>
      </c>
      <c r="M717">
        <v>4</v>
      </c>
      <c r="N717" s="4">
        <v>7352</v>
      </c>
      <c r="O717" s="4">
        <f>Table2[[#This Row],[rating]]+(Table2[[#This Row],[rating_count]]/1000)</f>
        <v>11.352</v>
      </c>
      <c r="P717" t="s">
        <v>13754</v>
      </c>
      <c r="Q717" t="s">
        <v>7028</v>
      </c>
      <c r="R717" t="s">
        <v>7029</v>
      </c>
      <c r="S717" t="s">
        <v>7030</v>
      </c>
      <c r="T717" t="s">
        <v>7031</v>
      </c>
      <c r="U717" t="s">
        <v>7032</v>
      </c>
      <c r="V717" t="s">
        <v>7033</v>
      </c>
      <c r="W717" t="s">
        <v>7034</v>
      </c>
    </row>
    <row r="718" spans="1:23" hidden="1">
      <c r="A718" t="s">
        <v>8708</v>
      </c>
      <c r="B718" t="s">
        <v>15192</v>
      </c>
      <c r="C718" t="s">
        <v>16315</v>
      </c>
      <c r="D718" t="str">
        <f>CONCATENATE(Table2[[#This Row],[Product Name Summarized]]&amp; "…")</f>
        <v>Croma 500W Mixer…</v>
      </c>
      <c r="E718" t="s">
        <v>15586</v>
      </c>
      <c r="F718" s="2">
        <v>1290</v>
      </c>
      <c r="G718" s="2" t="str">
        <f>IF(Table2[[#This Row],[discounted_price]]&lt;200,"&lt;₹200",IF(Table2[[#This Row],[discounted_price]]&lt;=500, "₹200-₹500","&gt;₹500"))</f>
        <v>&gt;₹500</v>
      </c>
      <c r="H718" s="2">
        <v>2500</v>
      </c>
      <c r="I718" s="2">
        <f>Table2[[#This Row],[discounted_price]]*Table2[[#This Row],[actual_price]]</f>
        <v>3225000</v>
      </c>
      <c r="J718" s="1">
        <v>0.48</v>
      </c>
      <c r="K7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18" s="1" t="str">
        <f>IF(Table2[[#This Row],[discount_percentage]]&gt;=50%,"yes","no")</f>
        <v>no</v>
      </c>
      <c r="M718">
        <v>4</v>
      </c>
      <c r="N718" s="4">
        <v>6530</v>
      </c>
      <c r="O718" s="4">
        <f>Table2[[#This Row],[rating]]+(Table2[[#This Row],[rating_count]]/1000)</f>
        <v>10.530000000000001</v>
      </c>
      <c r="P718" t="s">
        <v>13913</v>
      </c>
      <c r="Q718" t="s">
        <v>8712</v>
      </c>
      <c r="R718" t="s">
        <v>8713</v>
      </c>
      <c r="S718" t="s">
        <v>8714</v>
      </c>
      <c r="T718" t="s">
        <v>8715</v>
      </c>
      <c r="U718" t="s">
        <v>8716</v>
      </c>
      <c r="V718" t="s">
        <v>8717</v>
      </c>
      <c r="W718" t="s">
        <v>8718</v>
      </c>
    </row>
    <row r="719" spans="1:23" hidden="1">
      <c r="A719" t="s">
        <v>6895</v>
      </c>
      <c r="B719" t="s">
        <v>15031</v>
      </c>
      <c r="C719" t="s">
        <v>16163</v>
      </c>
      <c r="D719" t="str">
        <f>CONCATENATE(Table2[[#This Row],[Product Name Summarized]]&amp; "…")</f>
        <v>Airtel Amf-311Ww Data…</v>
      </c>
      <c r="E719" t="s">
        <v>15582</v>
      </c>
      <c r="F719" s="2">
        <v>2099</v>
      </c>
      <c r="G719" s="2" t="str">
        <f>IF(Table2[[#This Row],[discounted_price]]&lt;200,"&lt;₹200",IF(Table2[[#This Row],[discounted_price]]&lt;=500, "₹200-₹500","&gt;₹500"))</f>
        <v>&gt;₹500</v>
      </c>
      <c r="H719" s="2">
        <v>3250</v>
      </c>
      <c r="I719" s="2">
        <f>Table2[[#This Row],[discounted_price]]*Table2[[#This Row],[actual_price]]</f>
        <v>6821750</v>
      </c>
      <c r="J719" s="1">
        <v>0.35</v>
      </c>
      <c r="K7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719" s="1" t="str">
        <f>IF(Table2[[#This Row],[discount_percentage]]&gt;=50%,"yes","no")</f>
        <v>no</v>
      </c>
      <c r="M719">
        <v>3.8</v>
      </c>
      <c r="N719" s="4">
        <v>11213</v>
      </c>
      <c r="O719" s="4">
        <f>Table2[[#This Row],[rating]]+(Table2[[#This Row],[rating_count]]/1000)</f>
        <v>15.012999999999998</v>
      </c>
      <c r="P719" t="s">
        <v>13742</v>
      </c>
      <c r="Q719" t="s">
        <v>6899</v>
      </c>
      <c r="R719" t="s">
        <v>6900</v>
      </c>
      <c r="S719" t="s">
        <v>6901</v>
      </c>
      <c r="T719" t="s">
        <v>6902</v>
      </c>
      <c r="U719" t="s">
        <v>6903</v>
      </c>
      <c r="V719" t="s">
        <v>6904</v>
      </c>
      <c r="W719" t="s">
        <v>6905</v>
      </c>
    </row>
    <row r="720" spans="1:23" hidden="1">
      <c r="A720" t="s">
        <v>7481</v>
      </c>
      <c r="B720" t="s">
        <v>15083</v>
      </c>
      <c r="C720" t="s">
        <v>16210</v>
      </c>
      <c r="D720" t="str">
        <f>CONCATENATE(Table2[[#This Row],[Product Name Summarized]]&amp; "…")</f>
        <v>Tukzer Stylus Pen,…</v>
      </c>
      <c r="E720" t="s">
        <v>15583</v>
      </c>
      <c r="F720" s="2">
        <v>2025</v>
      </c>
      <c r="G720" s="2" t="str">
        <f>IF(Table2[[#This Row],[discounted_price]]&lt;200,"&lt;₹200",IF(Table2[[#This Row],[discounted_price]]&lt;=500, "₹200-₹500","&gt;₹500"))</f>
        <v>&gt;₹500</v>
      </c>
      <c r="H720" s="2">
        <v>5999</v>
      </c>
      <c r="I720" s="2">
        <f>Table2[[#This Row],[discounted_price]]*Table2[[#This Row],[actual_price]]</f>
        <v>12147975</v>
      </c>
      <c r="J720" s="1">
        <v>0.66</v>
      </c>
      <c r="K7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20" s="1" t="str">
        <f>IF(Table2[[#This Row],[discount_percentage]]&gt;=50%,"yes","no")</f>
        <v>yes</v>
      </c>
      <c r="M720">
        <v>4.2</v>
      </c>
      <c r="N720" s="4">
        <v>6233</v>
      </c>
      <c r="O720" s="4">
        <f>Table2[[#This Row],[rating]]+(Table2[[#This Row],[rating_count]]/1000)</f>
        <v>10.433</v>
      </c>
      <c r="P720" t="s">
        <v>13797</v>
      </c>
      <c r="Q720" t="s">
        <v>7484</v>
      </c>
      <c r="R720" t="s">
        <v>7485</v>
      </c>
      <c r="S720" t="s">
        <v>7486</v>
      </c>
      <c r="T720" t="s">
        <v>7487</v>
      </c>
      <c r="U720" t="s">
        <v>7488</v>
      </c>
      <c r="V720" t="s">
        <v>7489</v>
      </c>
      <c r="W720" t="s">
        <v>7490</v>
      </c>
    </row>
    <row r="721" spans="1:23" hidden="1">
      <c r="A721" t="s">
        <v>12049</v>
      </c>
      <c r="B721" t="s">
        <v>15490</v>
      </c>
      <c r="C721" t="s">
        <v>16624</v>
      </c>
      <c r="D721" t="str">
        <f>CONCATENATE(Table2[[#This Row],[Product Name Summarized]]&amp; "…")</f>
        <v>Pajaka¬Æ South Indian…</v>
      </c>
      <c r="E721" t="s">
        <v>15586</v>
      </c>
      <c r="F721">
        <v>293</v>
      </c>
      <c r="G721" t="str">
        <f>IF(Table2[[#This Row],[discounted_price]]&lt;200,"&lt;₹200",IF(Table2[[#This Row],[discounted_price]]&lt;=500, "₹200-₹500","&gt;₹500"))</f>
        <v>₹200-₹500</v>
      </c>
      <c r="H721">
        <v>499</v>
      </c>
      <c r="I721" s="2">
        <f>Table2[[#This Row],[discounted_price]]*Table2[[#This Row],[actual_price]]</f>
        <v>146207</v>
      </c>
      <c r="J721" s="1">
        <v>0.41</v>
      </c>
      <c r="K7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21" s="1" t="str">
        <f>IF(Table2[[#This Row],[discount_percentage]]&gt;=50%,"yes","no")</f>
        <v>no</v>
      </c>
      <c r="M721">
        <v>4.0999999999999996</v>
      </c>
      <c r="N721" s="4">
        <v>1456</v>
      </c>
      <c r="O721" s="4">
        <f>Table2[[#This Row],[rating]]+(Table2[[#This Row],[rating_count]]/1000)</f>
        <v>5.5559999999999992</v>
      </c>
      <c r="P721" t="s">
        <v>14232</v>
      </c>
      <c r="Q721" t="s">
        <v>12052</v>
      </c>
      <c r="R721" t="s">
        <v>12053</v>
      </c>
      <c r="S721" t="s">
        <v>12054</v>
      </c>
      <c r="T721" t="s">
        <v>12055</v>
      </c>
      <c r="U721" t="s">
        <v>12056</v>
      </c>
      <c r="V721" t="s">
        <v>12057</v>
      </c>
      <c r="W721" t="s">
        <v>12058</v>
      </c>
    </row>
    <row r="722" spans="1:23">
      <c r="A722" t="s">
        <v>11154</v>
      </c>
      <c r="B722" t="s">
        <v>15409</v>
      </c>
      <c r="C722" t="s">
        <v>16538</v>
      </c>
      <c r="D722" t="str">
        <f>CONCATENATE(Table2[[#This Row],[Product Name Summarized]]&amp; "…")</f>
        <v>Eureka Forbes Car…</v>
      </c>
      <c r="E722" t="s">
        <v>15586</v>
      </c>
      <c r="F722" s="2">
        <v>2099</v>
      </c>
      <c r="G722" s="2" t="str">
        <f>IF(Table2[[#This Row],[discounted_price]]&lt;200,"&lt;₹200",IF(Table2[[#This Row],[discounted_price]]&lt;=500, "₹200-₹500","&gt;₹500"))</f>
        <v>&gt;₹500</v>
      </c>
      <c r="H722" s="2">
        <v>2499</v>
      </c>
      <c r="I722" s="2">
        <f>Table2[[#This Row],[discounted_price]]*Table2[[#This Row],[actual_price]]</f>
        <v>5245401</v>
      </c>
      <c r="J722" s="1">
        <v>0.16</v>
      </c>
      <c r="K7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722" s="1" t="str">
        <f>IF(Table2[[#This Row],[discount_percentage]]&gt;=50%,"yes","no")</f>
        <v>no</v>
      </c>
      <c r="M722">
        <v>0</v>
      </c>
      <c r="N722" s="4">
        <v>992</v>
      </c>
      <c r="O722" s="4">
        <f>Table2[[#This Row],[rating]]+(Table2[[#This Row],[rating_count]]/1000)</f>
        <v>0.99199999999999999</v>
      </c>
      <c r="P722" t="s">
        <v>14148</v>
      </c>
      <c r="Q722" t="s">
        <v>11158</v>
      </c>
      <c r="R722" t="s">
        <v>11159</v>
      </c>
      <c r="S722" t="s">
        <v>11160</v>
      </c>
      <c r="T722" t="s">
        <v>11161</v>
      </c>
      <c r="U722" t="s">
        <v>11162</v>
      </c>
      <c r="V722" t="s">
        <v>11163</v>
      </c>
      <c r="W722" t="s">
        <v>11164</v>
      </c>
    </row>
    <row r="723" spans="1:23" hidden="1">
      <c r="A723" t="s">
        <v>1191</v>
      </c>
      <c r="B723" t="s">
        <v>14445</v>
      </c>
      <c r="C723" t="s">
        <v>15702</v>
      </c>
      <c r="D723" t="str">
        <f>CONCATENATE(Table2[[#This Row],[Product Name Summarized]]&amp; "…")</f>
        <v>Saifsmart Outlet Wall…</v>
      </c>
      <c r="E723" t="s">
        <v>15583</v>
      </c>
      <c r="F723">
        <v>349</v>
      </c>
      <c r="G723" t="str">
        <f>IF(Table2[[#This Row],[discounted_price]]&lt;200,"&lt;₹200",IF(Table2[[#This Row],[discounted_price]]&lt;=500, "₹200-₹500","&gt;₹500"))</f>
        <v>₹200-₹500</v>
      </c>
      <c r="H723" s="2">
        <v>1299</v>
      </c>
      <c r="I723" s="2">
        <f>Table2[[#This Row],[discounted_price]]*Table2[[#This Row],[actual_price]]</f>
        <v>453351</v>
      </c>
      <c r="J723" s="1">
        <v>0.73</v>
      </c>
      <c r="K7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723" s="1" t="str">
        <f>IF(Table2[[#This Row],[discount_percentage]]&gt;=50%,"yes","no")</f>
        <v>yes</v>
      </c>
      <c r="M723">
        <v>4</v>
      </c>
      <c r="N723" s="4">
        <v>3295</v>
      </c>
      <c r="O723" s="4">
        <f>Table2[[#This Row],[rating]]+(Table2[[#This Row],[rating_count]]/1000)</f>
        <v>7.2949999999999999</v>
      </c>
      <c r="P723" t="s">
        <v>1194</v>
      </c>
      <c r="Q723" t="s">
        <v>1195</v>
      </c>
      <c r="R723" t="s">
        <v>1196</v>
      </c>
      <c r="S723" t="s">
        <v>1197</v>
      </c>
      <c r="T723" t="s">
        <v>1198</v>
      </c>
      <c r="U723" t="s">
        <v>1199</v>
      </c>
      <c r="V723" t="s">
        <v>1200</v>
      </c>
      <c r="W723" t="s">
        <v>1201</v>
      </c>
    </row>
    <row r="724" spans="1:23" hidden="1">
      <c r="A724" t="s">
        <v>4434</v>
      </c>
      <c r="B724" t="s">
        <v>14803</v>
      </c>
      <c r="C724" t="s">
        <v>15860</v>
      </c>
      <c r="D724" t="str">
        <f>CONCATENATE(Table2[[#This Row],[Product Name Summarized]]&amp; "…")</f>
        <v>Sandisk Ultra Microsd…</v>
      </c>
      <c r="E724" t="s">
        <v>15583</v>
      </c>
      <c r="F724">
        <v>649</v>
      </c>
      <c r="G724" t="str">
        <f>IF(Table2[[#This Row],[discounted_price]]&lt;200,"&lt;₹200",IF(Table2[[#This Row],[discounted_price]]&lt;=500, "₹200-₹500","&gt;₹500"))</f>
        <v>&gt;₹500</v>
      </c>
      <c r="H724" s="2">
        <v>2400</v>
      </c>
      <c r="I724" s="2">
        <f>Table2[[#This Row],[discounted_price]]*Table2[[#This Row],[actual_price]]</f>
        <v>1557600</v>
      </c>
      <c r="J724" s="1">
        <v>0.73</v>
      </c>
      <c r="K7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724" s="1" t="str">
        <f>IF(Table2[[#This Row],[discount_percentage]]&gt;=50%,"yes","no")</f>
        <v>yes</v>
      </c>
      <c r="M724">
        <v>4.4000000000000004</v>
      </c>
      <c r="N724" s="4">
        <v>67260</v>
      </c>
      <c r="O724" s="4">
        <f>Table2[[#This Row],[rating]]+(Table2[[#This Row],[rating_count]]/1000)</f>
        <v>71.660000000000011</v>
      </c>
      <c r="P724" t="s">
        <v>13514</v>
      </c>
      <c r="Q724" t="s">
        <v>3026</v>
      </c>
      <c r="R724" t="s">
        <v>3027</v>
      </c>
      <c r="S724" t="s">
        <v>3028</v>
      </c>
      <c r="T724" t="s">
        <v>3029</v>
      </c>
      <c r="U724" t="s">
        <v>3030</v>
      </c>
      <c r="V724" t="s">
        <v>3031</v>
      </c>
      <c r="W724" t="s">
        <v>4437</v>
      </c>
    </row>
    <row r="725" spans="1:23" hidden="1">
      <c r="A725" t="s">
        <v>3201</v>
      </c>
      <c r="B725" t="s">
        <v>14665</v>
      </c>
      <c r="C725" t="s">
        <v>15860</v>
      </c>
      <c r="D725" t="str">
        <f>CONCATENATE(Table2[[#This Row],[Product Name Summarized]]&amp; "…")</f>
        <v>Sandisk Ultra Microsd…</v>
      </c>
      <c r="E725" t="s">
        <v>15583</v>
      </c>
      <c r="F725">
        <v>369</v>
      </c>
      <c r="G725" t="str">
        <f>IF(Table2[[#This Row],[discounted_price]]&lt;200,"&lt;₹200",IF(Table2[[#This Row],[discounted_price]]&lt;=500, "₹200-₹500","&gt;₹500"))</f>
        <v>₹200-₹500</v>
      </c>
      <c r="H725">
        <v>700</v>
      </c>
      <c r="I725" s="2">
        <f>Table2[[#This Row],[discounted_price]]*Table2[[#This Row],[actual_price]]</f>
        <v>258300</v>
      </c>
      <c r="J725" s="1">
        <v>0.47</v>
      </c>
      <c r="K7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25" s="1" t="str">
        <f>IF(Table2[[#This Row],[discount_percentage]]&gt;=50%,"yes","no")</f>
        <v>no</v>
      </c>
      <c r="M725">
        <v>4.4000000000000004</v>
      </c>
      <c r="N725" s="4">
        <v>67259</v>
      </c>
      <c r="O725" s="4">
        <f>Table2[[#This Row],[rating]]+(Table2[[#This Row],[rating_count]]/1000)</f>
        <v>71.659000000000006</v>
      </c>
      <c r="P725" t="s">
        <v>13394</v>
      </c>
      <c r="Q725" t="s">
        <v>3026</v>
      </c>
      <c r="R725" t="s">
        <v>3027</v>
      </c>
      <c r="S725" t="s">
        <v>3028</v>
      </c>
      <c r="T725" t="s">
        <v>3029</v>
      </c>
      <c r="U725" t="s">
        <v>3030</v>
      </c>
      <c r="V725" t="s">
        <v>3204</v>
      </c>
      <c r="W725" t="s">
        <v>3205</v>
      </c>
    </row>
    <row r="726" spans="1:23" hidden="1">
      <c r="A726" t="s">
        <v>12974</v>
      </c>
      <c r="B726" t="s">
        <v>15577</v>
      </c>
      <c r="C726" t="s">
        <v>16710</v>
      </c>
      <c r="D726" t="str">
        <f>CONCATENATE(Table2[[#This Row],[Product Name Summarized]]&amp; "…")</f>
        <v>Noir Aqua -…</v>
      </c>
      <c r="E726" t="s">
        <v>15586</v>
      </c>
      <c r="F726">
        <v>379</v>
      </c>
      <c r="G726" t="str">
        <f>IF(Table2[[#This Row],[discounted_price]]&lt;200,"&lt;₹200",IF(Table2[[#This Row],[discounted_price]]&lt;=500, "₹200-₹500","&gt;₹500"))</f>
        <v>₹200-₹500</v>
      </c>
      <c r="H726">
        <v>919</v>
      </c>
      <c r="I726" s="2">
        <f>Table2[[#This Row],[discounted_price]]*Table2[[#This Row],[actual_price]]</f>
        <v>348301</v>
      </c>
      <c r="J726" s="1">
        <v>0.59</v>
      </c>
      <c r="K7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26" s="1" t="str">
        <f>IF(Table2[[#This Row],[discount_percentage]]&gt;=50%,"yes","no")</f>
        <v>yes</v>
      </c>
      <c r="M726">
        <v>4</v>
      </c>
      <c r="N726" s="4">
        <v>1090</v>
      </c>
      <c r="O726" s="4">
        <f>Table2[[#This Row],[rating]]+(Table2[[#This Row],[rating_count]]/1000)</f>
        <v>5.09</v>
      </c>
      <c r="P726" t="s">
        <v>14321</v>
      </c>
      <c r="Q726" t="s">
        <v>12977</v>
      </c>
      <c r="R726" t="s">
        <v>12978</v>
      </c>
      <c r="S726" t="s">
        <v>12979</v>
      </c>
      <c r="T726" t="s">
        <v>12980</v>
      </c>
      <c r="U726" t="s">
        <v>12981</v>
      </c>
      <c r="V726" t="s">
        <v>12982</v>
      </c>
      <c r="W726" t="s">
        <v>12983</v>
      </c>
    </row>
    <row r="727" spans="1:23" hidden="1">
      <c r="A727" t="s">
        <v>5816</v>
      </c>
      <c r="B727" t="s">
        <v>14930</v>
      </c>
      <c r="C727" t="s">
        <v>16066</v>
      </c>
      <c r="D727" t="str">
        <f>CONCATENATE(Table2[[#This Row],[Product Name Summarized]]&amp; "…")</f>
        <v>Acer Ek220Q 21.5…</v>
      </c>
      <c r="E727" t="s">
        <v>15582</v>
      </c>
      <c r="F727" s="2">
        <v>6299</v>
      </c>
      <c r="G727" s="2" t="str">
        <f>IF(Table2[[#This Row],[discounted_price]]&lt;200,"&lt;₹200",IF(Table2[[#This Row],[discounted_price]]&lt;=500, "₹200-₹500","&gt;₹500"))</f>
        <v>&gt;₹500</v>
      </c>
      <c r="H727" s="2">
        <v>13750</v>
      </c>
      <c r="I727" s="2">
        <f>Table2[[#This Row],[discounted_price]]*Table2[[#This Row],[actual_price]]</f>
        <v>86611250</v>
      </c>
      <c r="J727" s="1">
        <v>0.54</v>
      </c>
      <c r="K7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27" s="1" t="str">
        <f>IF(Table2[[#This Row],[discount_percentage]]&gt;=50%,"yes","no")</f>
        <v>yes</v>
      </c>
      <c r="M727">
        <v>4.2</v>
      </c>
      <c r="N727" s="4">
        <v>2014</v>
      </c>
      <c r="O727" s="4">
        <f>Table2[[#This Row],[rating]]+(Table2[[#This Row],[rating_count]]/1000)</f>
        <v>6.2140000000000004</v>
      </c>
      <c r="P727" t="s">
        <v>13641</v>
      </c>
      <c r="Q727" t="s">
        <v>5820</v>
      </c>
      <c r="R727" t="s">
        <v>5821</v>
      </c>
      <c r="S727" t="s">
        <v>5822</v>
      </c>
      <c r="T727" t="s">
        <v>5823</v>
      </c>
      <c r="U727" t="s">
        <v>5824</v>
      </c>
      <c r="V727" t="s">
        <v>5825</v>
      </c>
      <c r="W727" t="s">
        <v>5826</v>
      </c>
    </row>
    <row r="728" spans="1:23" hidden="1">
      <c r="A728" t="s">
        <v>6555</v>
      </c>
      <c r="B728" t="s">
        <v>14998</v>
      </c>
      <c r="C728" t="s">
        <v>16132</v>
      </c>
      <c r="D728" t="str">
        <f>CONCATENATE(Table2[[#This Row],[Product Name Summarized]]&amp; "…")</f>
        <v>Dyazo 6 Angles…</v>
      </c>
      <c r="E728" t="s">
        <v>15582</v>
      </c>
      <c r="F728">
        <v>599</v>
      </c>
      <c r="G728" t="str">
        <f>IF(Table2[[#This Row],[discounted_price]]&lt;200,"&lt;₹200",IF(Table2[[#This Row],[discounted_price]]&lt;=500, "₹200-₹500","&gt;₹500"))</f>
        <v>&gt;₹500</v>
      </c>
      <c r="H728" s="2">
        <v>1999</v>
      </c>
      <c r="I728" s="2">
        <f>Table2[[#This Row],[discounted_price]]*Table2[[#This Row],[actual_price]]</f>
        <v>1197401</v>
      </c>
      <c r="J728" s="1">
        <v>0.7</v>
      </c>
      <c r="K7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28" s="1" t="str">
        <f>IF(Table2[[#This Row],[discount_percentage]]&gt;=50%,"yes","no")</f>
        <v>yes</v>
      </c>
      <c r="M728">
        <v>4.4000000000000004</v>
      </c>
      <c r="N728" s="4">
        <v>4736</v>
      </c>
      <c r="O728" s="4">
        <f>Table2[[#This Row],[rating]]+(Table2[[#This Row],[rating_count]]/1000)</f>
        <v>9.1359999999999992</v>
      </c>
      <c r="P728" t="s">
        <v>13710</v>
      </c>
      <c r="Q728" t="s">
        <v>6558</v>
      </c>
      <c r="R728" t="s">
        <v>6559</v>
      </c>
      <c r="S728" t="s">
        <v>6560</v>
      </c>
      <c r="T728" t="s">
        <v>6561</v>
      </c>
      <c r="U728" t="s">
        <v>6562</v>
      </c>
      <c r="V728" t="s">
        <v>6563</v>
      </c>
      <c r="W728" t="s">
        <v>6564</v>
      </c>
    </row>
    <row r="729" spans="1:23" hidden="1">
      <c r="A729" t="s">
        <v>887</v>
      </c>
      <c r="B729" t="s">
        <v>14413</v>
      </c>
      <c r="C729" t="s">
        <v>15675</v>
      </c>
      <c r="D729" t="str">
        <f>CONCATENATE(Table2[[#This Row],[Product Name Summarized]]&amp; "…")</f>
        <v>Gilary Multi Charging…</v>
      </c>
      <c r="E729" t="s">
        <v>15582</v>
      </c>
      <c r="F729">
        <v>345</v>
      </c>
      <c r="G729" t="str">
        <f>IF(Table2[[#This Row],[discounted_price]]&lt;200,"&lt;₹200",IF(Table2[[#This Row],[discounted_price]]&lt;=500, "₹200-₹500","&gt;₹500"))</f>
        <v>₹200-₹500</v>
      </c>
      <c r="H729">
        <v>999</v>
      </c>
      <c r="I729" s="2">
        <f>Table2[[#This Row],[discounted_price]]*Table2[[#This Row],[actual_price]]</f>
        <v>344655</v>
      </c>
      <c r="J729" s="1">
        <v>0.65</v>
      </c>
      <c r="K7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29" s="1" t="str">
        <f>IF(Table2[[#This Row],[discount_percentage]]&gt;=50%,"yes","no")</f>
        <v>yes</v>
      </c>
      <c r="M729">
        <v>3.7</v>
      </c>
      <c r="N729" s="4">
        <v>1097</v>
      </c>
      <c r="O729" s="4">
        <f>Table2[[#This Row],[rating]]+(Table2[[#This Row],[rating_count]]/1000)</f>
        <v>4.7970000000000006</v>
      </c>
      <c r="P729" t="s">
        <v>13160</v>
      </c>
      <c r="Q729" t="s">
        <v>890</v>
      </c>
      <c r="R729" t="s">
        <v>891</v>
      </c>
      <c r="S729" t="s">
        <v>892</v>
      </c>
      <c r="T729" t="s">
        <v>893</v>
      </c>
      <c r="U729" t="s">
        <v>894</v>
      </c>
      <c r="V729" t="s">
        <v>895</v>
      </c>
      <c r="W729" t="s">
        <v>896</v>
      </c>
    </row>
    <row r="730" spans="1:23" hidden="1">
      <c r="A730" t="s">
        <v>5242</v>
      </c>
      <c r="B730" t="s">
        <v>14880</v>
      </c>
      <c r="C730" t="s">
        <v>16017</v>
      </c>
      <c r="D730" t="str">
        <f>CONCATENATE(Table2[[#This Row],[Product Name Summarized]]&amp; "…")</f>
        <v>Digitek¬Æ (Dtr 260…</v>
      </c>
      <c r="E730" t="s">
        <v>15583</v>
      </c>
      <c r="F730">
        <v>399</v>
      </c>
      <c r="G730" t="str">
        <f>IF(Table2[[#This Row],[discounted_price]]&lt;200,"&lt;₹200",IF(Table2[[#This Row],[discounted_price]]&lt;=500, "₹200-₹500","&gt;₹500"))</f>
        <v>₹200-₹500</v>
      </c>
      <c r="H730">
        <v>995</v>
      </c>
      <c r="I730" s="2">
        <f>Table2[[#This Row],[discounted_price]]*Table2[[#This Row],[actual_price]]</f>
        <v>397005</v>
      </c>
      <c r="J730" s="1">
        <v>0.6</v>
      </c>
      <c r="K7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30" s="1" t="str">
        <f>IF(Table2[[#This Row],[discount_percentage]]&gt;=50%,"yes","no")</f>
        <v>yes</v>
      </c>
      <c r="M730">
        <v>3.9</v>
      </c>
      <c r="N730" s="4">
        <v>21372</v>
      </c>
      <c r="O730" s="4">
        <f>Table2[[#This Row],[rating]]+(Table2[[#This Row],[rating_count]]/1000)</f>
        <v>25.271999999999998</v>
      </c>
      <c r="P730" t="s">
        <v>13589</v>
      </c>
      <c r="Q730" t="s">
        <v>5246</v>
      </c>
      <c r="R730" t="s">
        <v>5247</v>
      </c>
      <c r="S730" t="s">
        <v>5248</v>
      </c>
      <c r="T730" t="s">
        <v>5249</v>
      </c>
      <c r="U730" t="s">
        <v>13046</v>
      </c>
      <c r="V730" t="s">
        <v>5250</v>
      </c>
      <c r="W730" t="s">
        <v>5251</v>
      </c>
    </row>
    <row r="731" spans="1:23" hidden="1">
      <c r="A731" t="s">
        <v>7491</v>
      </c>
      <c r="B731" t="s">
        <v>15084</v>
      </c>
      <c r="C731" t="s">
        <v>16211</v>
      </c>
      <c r="D731" t="str">
        <f>CONCATENATE(Table2[[#This Row],[Product Name Summarized]]&amp; "…")</f>
        <v>Logitech G102 Usb…</v>
      </c>
      <c r="E731" t="s">
        <v>15582</v>
      </c>
      <c r="F731" s="2">
        <v>1495</v>
      </c>
      <c r="G731" s="2" t="str">
        <f>IF(Table2[[#This Row],[discounted_price]]&lt;200,"&lt;₹200",IF(Table2[[#This Row],[discounted_price]]&lt;=500, "₹200-₹500","&gt;₹500"))</f>
        <v>&gt;₹500</v>
      </c>
      <c r="H731" s="2">
        <v>1995</v>
      </c>
      <c r="I731" s="2">
        <f>Table2[[#This Row],[discounted_price]]*Table2[[#This Row],[actual_price]]</f>
        <v>2982525</v>
      </c>
      <c r="J731" s="1">
        <v>0.25</v>
      </c>
      <c r="K7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731" s="1" t="str">
        <f>IF(Table2[[#This Row],[discount_percentage]]&gt;=50%,"yes","no")</f>
        <v>no</v>
      </c>
      <c r="M731">
        <v>4.5</v>
      </c>
      <c r="N731" s="4">
        <v>10541</v>
      </c>
      <c r="O731" s="4">
        <f>Table2[[#This Row],[rating]]+(Table2[[#This Row],[rating_count]]/1000)</f>
        <v>15.041</v>
      </c>
      <c r="P731" t="s">
        <v>13798</v>
      </c>
      <c r="Q731" t="s">
        <v>7494</v>
      </c>
      <c r="R731" t="s">
        <v>7495</v>
      </c>
      <c r="S731" t="s">
        <v>7496</v>
      </c>
      <c r="T731" t="s">
        <v>7497</v>
      </c>
      <c r="U731" t="s">
        <v>7498</v>
      </c>
      <c r="V731" t="s">
        <v>7499</v>
      </c>
      <c r="W731" t="s">
        <v>7500</v>
      </c>
    </row>
    <row r="732" spans="1:23" hidden="1">
      <c r="A732" t="s">
        <v>12281</v>
      </c>
      <c r="B732" t="s">
        <v>15513</v>
      </c>
      <c r="C732" t="s">
        <v>16647</v>
      </c>
      <c r="D732" t="str">
        <f>CONCATENATE(Table2[[#This Row],[Product Name Summarized]]&amp; "…")</f>
        <v>Lifelong Llsm120G Sandwich…</v>
      </c>
      <c r="E732" t="s">
        <v>15586</v>
      </c>
      <c r="F732">
        <v>929</v>
      </c>
      <c r="G732" t="str">
        <f>IF(Table2[[#This Row],[discounted_price]]&lt;200,"&lt;₹200",IF(Table2[[#This Row],[discounted_price]]&lt;=500, "₹200-₹500","&gt;₹500"))</f>
        <v>&gt;₹500</v>
      </c>
      <c r="H732" s="2">
        <v>1300</v>
      </c>
      <c r="I732" s="2">
        <f>Table2[[#This Row],[discounted_price]]*Table2[[#This Row],[actual_price]]</f>
        <v>1207700</v>
      </c>
      <c r="J732" s="1">
        <v>0.28999999999999998</v>
      </c>
      <c r="K7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732" s="1" t="str">
        <f>IF(Table2[[#This Row],[discount_percentage]]&gt;=50%,"yes","no")</f>
        <v>no</v>
      </c>
      <c r="M732">
        <v>3.9</v>
      </c>
      <c r="N732" s="4">
        <v>1672</v>
      </c>
      <c r="O732" s="4">
        <f>Table2[[#This Row],[rating]]+(Table2[[#This Row],[rating_count]]/1000)</f>
        <v>5.5720000000000001</v>
      </c>
      <c r="P732" t="s">
        <v>14254</v>
      </c>
      <c r="Q732" t="s">
        <v>12284</v>
      </c>
      <c r="R732" t="s">
        <v>12285</v>
      </c>
      <c r="S732" t="s">
        <v>12286</v>
      </c>
      <c r="T732" t="s">
        <v>12287</v>
      </c>
      <c r="U732" t="s">
        <v>12288</v>
      </c>
      <c r="V732" t="s">
        <v>12289</v>
      </c>
      <c r="W732" t="s">
        <v>12290</v>
      </c>
    </row>
    <row r="733" spans="1:23" hidden="1">
      <c r="A733" t="s">
        <v>7223</v>
      </c>
      <c r="B733" t="s">
        <v>15060</v>
      </c>
      <c r="C733" t="s">
        <v>16191</v>
      </c>
      <c r="D733" t="str">
        <f>CONCATENATE(Table2[[#This Row],[Product Name Summarized]]&amp; "…")</f>
        <v>Lenovo 600 Bluetooth…</v>
      </c>
      <c r="E733" t="s">
        <v>15582</v>
      </c>
      <c r="F733" s="2">
        <v>1439</v>
      </c>
      <c r="G733" s="2" t="str">
        <f>IF(Table2[[#This Row],[discounted_price]]&lt;200,"&lt;₹200",IF(Table2[[#This Row],[discounted_price]]&lt;=500, "₹200-₹500","&gt;₹500"))</f>
        <v>&gt;₹500</v>
      </c>
      <c r="H733" s="2">
        <v>2890</v>
      </c>
      <c r="I733" s="2">
        <f>Table2[[#This Row],[discounted_price]]*Table2[[#This Row],[actual_price]]</f>
        <v>4158710</v>
      </c>
      <c r="J733" s="1">
        <v>0.5</v>
      </c>
      <c r="K7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33" s="1" t="str">
        <f>IF(Table2[[#This Row],[discount_percentage]]&gt;=50%,"yes","no")</f>
        <v>yes</v>
      </c>
      <c r="M733">
        <v>4.5</v>
      </c>
      <c r="N733" s="4">
        <v>4099</v>
      </c>
      <c r="O733" s="4">
        <f>Table2[[#This Row],[rating]]+(Table2[[#This Row],[rating_count]]/1000)</f>
        <v>8.5990000000000002</v>
      </c>
      <c r="P733" t="s">
        <v>13773</v>
      </c>
      <c r="Q733" t="s">
        <v>7226</v>
      </c>
      <c r="R733" t="s">
        <v>7227</v>
      </c>
      <c r="S733" t="s">
        <v>7228</v>
      </c>
      <c r="T733" t="s">
        <v>7229</v>
      </c>
      <c r="U733" t="s">
        <v>7230</v>
      </c>
      <c r="V733" t="s">
        <v>7231</v>
      </c>
      <c r="W733" t="s">
        <v>7232</v>
      </c>
    </row>
    <row r="734" spans="1:23" hidden="1">
      <c r="A734" t="s">
        <v>4531</v>
      </c>
      <c r="B734" t="s">
        <v>14813</v>
      </c>
      <c r="C734" t="s">
        <v>15960</v>
      </c>
      <c r="D734" t="str">
        <f>CONCATENATE(Table2[[#This Row],[Product Name Summarized]]&amp; "…")</f>
        <v>Popio Tempered Glass…</v>
      </c>
      <c r="E734" t="s">
        <v>15583</v>
      </c>
      <c r="F734">
        <v>299</v>
      </c>
      <c r="G734" t="str">
        <f>IF(Table2[[#This Row],[discounted_price]]&lt;200,"&lt;₹200",IF(Table2[[#This Row],[discounted_price]]&lt;=500, "₹200-₹500","&gt;₹500"))</f>
        <v>₹200-₹500</v>
      </c>
      <c r="H734">
        <v>599</v>
      </c>
      <c r="I734" s="2">
        <f>Table2[[#This Row],[discounted_price]]*Table2[[#This Row],[actual_price]]</f>
        <v>179101</v>
      </c>
      <c r="J734" s="1">
        <v>0.5</v>
      </c>
      <c r="K7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34" s="1" t="str">
        <f>IF(Table2[[#This Row],[discount_percentage]]&gt;=50%,"yes","no")</f>
        <v>yes</v>
      </c>
      <c r="M734">
        <v>4.3</v>
      </c>
      <c r="N734" s="4">
        <v>4674</v>
      </c>
      <c r="O734" s="4">
        <f>Table2[[#This Row],[rating]]+(Table2[[#This Row],[rating_count]]/1000)</f>
        <v>8.9740000000000002</v>
      </c>
      <c r="P734" t="s">
        <v>13524</v>
      </c>
      <c r="Q734" t="s">
        <v>4534</v>
      </c>
      <c r="R734" t="s">
        <v>4535</v>
      </c>
      <c r="S734" t="s">
        <v>4536</v>
      </c>
      <c r="T734" t="s">
        <v>4537</v>
      </c>
      <c r="U734" t="s">
        <v>4538</v>
      </c>
      <c r="V734" t="s">
        <v>4539</v>
      </c>
      <c r="W734" t="s">
        <v>4540</v>
      </c>
    </row>
    <row r="735" spans="1:23" hidden="1">
      <c r="A735" t="s">
        <v>3134</v>
      </c>
      <c r="B735" t="s">
        <v>14658</v>
      </c>
      <c r="C735" t="s">
        <v>15853</v>
      </c>
      <c r="D735" t="str">
        <f>CONCATENATE(Table2[[#This Row],[Product Name Summarized]]&amp; "…")</f>
        <v>Mi 10000Mah Lithium…</v>
      </c>
      <c r="E735" t="s">
        <v>15583</v>
      </c>
      <c r="F735" s="2">
        <v>1499</v>
      </c>
      <c r="G735" s="2" t="str">
        <f>IF(Table2[[#This Row],[discounted_price]]&lt;200,"&lt;₹200",IF(Table2[[#This Row],[discounted_price]]&lt;=500, "₹200-₹500","&gt;₹500"))</f>
        <v>&gt;₹500</v>
      </c>
      <c r="H735" s="2">
        <v>2499</v>
      </c>
      <c r="I735" s="2">
        <f>Table2[[#This Row],[discounted_price]]*Table2[[#This Row],[actual_price]]</f>
        <v>3746001</v>
      </c>
      <c r="J735" s="1">
        <v>0.4</v>
      </c>
      <c r="K7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735" s="1" t="str">
        <f>IF(Table2[[#This Row],[discount_percentage]]&gt;=50%,"yes","no")</f>
        <v>no</v>
      </c>
      <c r="M735">
        <v>4.3</v>
      </c>
      <c r="N735" s="4">
        <v>15970</v>
      </c>
      <c r="O735" s="4">
        <f>Table2[[#This Row],[rating]]+(Table2[[#This Row],[rating_count]]/1000)</f>
        <v>20.27</v>
      </c>
      <c r="P735" t="s">
        <v>13388</v>
      </c>
      <c r="Q735" t="s">
        <v>3137</v>
      </c>
      <c r="R735" t="s">
        <v>3138</v>
      </c>
      <c r="S735" t="s">
        <v>3139</v>
      </c>
      <c r="T735" t="s">
        <v>3140</v>
      </c>
      <c r="U735" t="s">
        <v>3141</v>
      </c>
      <c r="V735" t="s">
        <v>3142</v>
      </c>
      <c r="W735" t="s">
        <v>3143</v>
      </c>
    </row>
    <row r="736" spans="1:23" hidden="1">
      <c r="A736" t="s">
        <v>5410</v>
      </c>
      <c r="B736" t="s">
        <v>14895</v>
      </c>
      <c r="C736" t="s">
        <v>16031</v>
      </c>
      <c r="D736" t="str">
        <f>CONCATENATE(Table2[[#This Row],[Product Name Summarized]]&amp; "…")</f>
        <v>Tygot 10 Inches…</v>
      </c>
      <c r="E736" t="s">
        <v>15583</v>
      </c>
      <c r="F736">
        <v>799</v>
      </c>
      <c r="G736" t="str">
        <f>IF(Table2[[#This Row],[discounted_price]]&lt;200,"&lt;₹200",IF(Table2[[#This Row],[discounted_price]]&lt;=500, "₹200-₹500","&gt;₹500"))</f>
        <v>&gt;₹500</v>
      </c>
      <c r="H736" s="2">
        <v>1999</v>
      </c>
      <c r="I736" s="2">
        <f>Table2[[#This Row],[discounted_price]]*Table2[[#This Row],[actual_price]]</f>
        <v>1597201</v>
      </c>
      <c r="J736" s="1">
        <v>0.6</v>
      </c>
      <c r="K7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36" s="1" t="str">
        <f>IF(Table2[[#This Row],[discount_percentage]]&gt;=50%,"yes","no")</f>
        <v>yes</v>
      </c>
      <c r="M736">
        <v>3.8</v>
      </c>
      <c r="N736" s="4">
        <v>12958</v>
      </c>
      <c r="O736" s="4">
        <f>Table2[[#This Row],[rating]]+(Table2[[#This Row],[rating_count]]/1000)</f>
        <v>16.757999999999999</v>
      </c>
      <c r="P736" t="s">
        <v>13604</v>
      </c>
      <c r="Q736" t="s">
        <v>5414</v>
      </c>
      <c r="R736" t="s">
        <v>5415</v>
      </c>
      <c r="S736" t="s">
        <v>5416</v>
      </c>
      <c r="T736" t="s">
        <v>5417</v>
      </c>
      <c r="U736" t="s">
        <v>5418</v>
      </c>
      <c r="V736" t="s">
        <v>5419</v>
      </c>
      <c r="W736" t="s">
        <v>5420</v>
      </c>
    </row>
    <row r="737" spans="1:23" hidden="1">
      <c r="A737" t="s">
        <v>3636</v>
      </c>
      <c r="B737" t="s">
        <v>14712</v>
      </c>
      <c r="C737" t="s">
        <v>15896</v>
      </c>
      <c r="D737" t="str">
        <f>CONCATENATE(Table2[[#This Row],[Product Name Summarized]]&amp; "…")</f>
        <v>Gizga Essentials Spiral…</v>
      </c>
      <c r="E737" t="s">
        <v>15583</v>
      </c>
      <c r="F737">
        <v>119</v>
      </c>
      <c r="G737" t="str">
        <f>IF(Table2[[#This Row],[discounted_price]]&lt;200,"&lt;₹200",IF(Table2[[#This Row],[discounted_price]]&lt;=500, "₹200-₹500","&gt;₹500"))</f>
        <v>&lt;₹200</v>
      </c>
      <c r="H737">
        <v>299</v>
      </c>
      <c r="I737" s="2">
        <f>Table2[[#This Row],[discounted_price]]*Table2[[#This Row],[actual_price]]</f>
        <v>35581</v>
      </c>
      <c r="J737" s="1">
        <v>0.6</v>
      </c>
      <c r="K7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37" s="1" t="str">
        <f>IF(Table2[[#This Row],[discount_percentage]]&gt;=50%,"yes","no")</f>
        <v>yes</v>
      </c>
      <c r="M737">
        <v>4.0999999999999996</v>
      </c>
      <c r="N737" s="4">
        <v>5999</v>
      </c>
      <c r="O737" s="4">
        <f>Table2[[#This Row],[rating]]+(Table2[[#This Row],[rating_count]]/1000)</f>
        <v>10.099</v>
      </c>
      <c r="P737" t="s">
        <v>13433</v>
      </c>
      <c r="Q737" t="s">
        <v>3640</v>
      </c>
      <c r="R737" t="s">
        <v>3641</v>
      </c>
      <c r="S737" t="s">
        <v>3642</v>
      </c>
      <c r="T737" t="s">
        <v>3643</v>
      </c>
      <c r="U737" t="s">
        <v>3644</v>
      </c>
      <c r="V737" t="s">
        <v>3645</v>
      </c>
      <c r="W737" t="s">
        <v>3646</v>
      </c>
    </row>
    <row r="738" spans="1:23" hidden="1">
      <c r="A738" t="s">
        <v>3636</v>
      </c>
      <c r="B738" t="s">
        <v>14712</v>
      </c>
      <c r="C738" t="s">
        <v>15896</v>
      </c>
      <c r="D738" t="str">
        <f>CONCATENATE(Table2[[#This Row],[Product Name Summarized]]&amp; "…")</f>
        <v>Gizga Essentials Spiral…</v>
      </c>
      <c r="E738" t="s">
        <v>15583</v>
      </c>
      <c r="F738">
        <v>119</v>
      </c>
      <c r="G738" t="str">
        <f>IF(Table2[[#This Row],[discounted_price]]&lt;200,"&lt;₹200",IF(Table2[[#This Row],[discounted_price]]&lt;=500, "₹200-₹500","&gt;₹500"))</f>
        <v>&lt;₹200</v>
      </c>
      <c r="H738">
        <v>299</v>
      </c>
      <c r="I738" s="2">
        <f>Table2[[#This Row],[discounted_price]]*Table2[[#This Row],[actual_price]]</f>
        <v>35581</v>
      </c>
      <c r="J738" s="1">
        <v>0.6</v>
      </c>
      <c r="K7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38" s="1" t="str">
        <f>IF(Table2[[#This Row],[discount_percentage]]&gt;=50%,"yes","no")</f>
        <v>yes</v>
      </c>
      <c r="M738">
        <v>4.0999999999999996</v>
      </c>
      <c r="N738" s="4">
        <v>5999</v>
      </c>
      <c r="O738" s="4">
        <f>Table2[[#This Row],[rating]]+(Table2[[#This Row],[rating_count]]/1000)</f>
        <v>10.099</v>
      </c>
      <c r="P738" t="s">
        <v>13433</v>
      </c>
      <c r="Q738" t="s">
        <v>3640</v>
      </c>
      <c r="R738" t="s">
        <v>3641</v>
      </c>
      <c r="S738" t="s">
        <v>3642</v>
      </c>
      <c r="T738" t="s">
        <v>3643</v>
      </c>
      <c r="U738" t="s">
        <v>5524</v>
      </c>
      <c r="V738" t="s">
        <v>5525</v>
      </c>
      <c r="W738" t="s">
        <v>5526</v>
      </c>
    </row>
    <row r="739" spans="1:23" hidden="1">
      <c r="A739" t="s">
        <v>7619</v>
      </c>
      <c r="B739" t="s">
        <v>15096</v>
      </c>
      <c r="C739" t="s">
        <v>16222</v>
      </c>
      <c r="D739" t="str">
        <f>CONCATENATE(Table2[[#This Row],[Product Name Summarized]]&amp; "…")</f>
        <v>Boat Bassheads 102…</v>
      </c>
      <c r="E739" t="s">
        <v>15583</v>
      </c>
      <c r="F739">
        <v>399</v>
      </c>
      <c r="G739" t="str">
        <f>IF(Table2[[#This Row],[discounted_price]]&lt;200,"&lt;₹200",IF(Table2[[#This Row],[discounted_price]]&lt;=500, "₹200-₹500","&gt;₹500"))</f>
        <v>₹200-₹500</v>
      </c>
      <c r="H739" s="2">
        <v>1290</v>
      </c>
      <c r="I739" s="2">
        <f>Table2[[#This Row],[discounted_price]]*Table2[[#This Row],[actual_price]]</f>
        <v>514710</v>
      </c>
      <c r="J739" s="1">
        <v>0.69</v>
      </c>
      <c r="K7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39" s="1" t="str">
        <f>IF(Table2[[#This Row],[discount_percentage]]&gt;=50%,"yes","no")</f>
        <v>yes</v>
      </c>
      <c r="M739">
        <v>4.2</v>
      </c>
      <c r="N739" s="4">
        <v>76042</v>
      </c>
      <c r="O739" s="4">
        <f>Table2[[#This Row],[rating]]+(Table2[[#This Row],[rating_count]]/1000)</f>
        <v>80.242000000000004</v>
      </c>
      <c r="P739" t="s">
        <v>13811</v>
      </c>
      <c r="Q739" t="s">
        <v>7622</v>
      </c>
      <c r="R739" t="s">
        <v>7623</v>
      </c>
      <c r="S739" t="s">
        <v>7624</v>
      </c>
      <c r="T739" t="s">
        <v>7625</v>
      </c>
      <c r="U739" t="s">
        <v>7626</v>
      </c>
      <c r="V739" t="s">
        <v>7627</v>
      </c>
      <c r="W739" t="s">
        <v>7628</v>
      </c>
    </row>
    <row r="740" spans="1:23" hidden="1">
      <c r="A740" t="s">
        <v>9375</v>
      </c>
      <c r="B740" t="s">
        <v>9376</v>
      </c>
      <c r="C740" t="s">
        <v>16376</v>
      </c>
      <c r="D740" t="str">
        <f>CONCATENATE(Table2[[#This Row],[Product Name Summarized]]&amp; "…")</f>
        <v>Bajaj Waterproof 1500…</v>
      </c>
      <c r="E740" t="s">
        <v>15586</v>
      </c>
      <c r="F740">
        <v>653</v>
      </c>
      <c r="G740" t="str">
        <f>IF(Table2[[#This Row],[discounted_price]]&lt;200,"&lt;₹200",IF(Table2[[#This Row],[discounted_price]]&lt;=500, "₹200-₹500","&gt;₹500"))</f>
        <v>&gt;₹500</v>
      </c>
      <c r="H740" s="2">
        <v>1020</v>
      </c>
      <c r="I740" s="2">
        <f>Table2[[#This Row],[discounted_price]]*Table2[[#This Row],[actual_price]]</f>
        <v>666060</v>
      </c>
      <c r="J740" s="1">
        <v>0.36</v>
      </c>
      <c r="K7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740" s="1" t="str">
        <f>IF(Table2[[#This Row],[discount_percentage]]&gt;=50%,"yes","no")</f>
        <v>no</v>
      </c>
      <c r="M740">
        <v>4.0999999999999996</v>
      </c>
      <c r="N740" s="4">
        <v>3366</v>
      </c>
      <c r="O740" s="4">
        <f>Table2[[#This Row],[rating]]+(Table2[[#This Row],[rating_count]]/1000)</f>
        <v>7.4659999999999993</v>
      </c>
      <c r="P740" t="s">
        <v>13978</v>
      </c>
      <c r="Q740" t="s">
        <v>9378</v>
      </c>
      <c r="R740" t="s">
        <v>9379</v>
      </c>
      <c r="S740" t="s">
        <v>9380</v>
      </c>
      <c r="T740" t="s">
        <v>9381</v>
      </c>
      <c r="U740" t="s">
        <v>13065</v>
      </c>
      <c r="V740" t="s">
        <v>9382</v>
      </c>
      <c r="W740" t="s">
        <v>9383</v>
      </c>
    </row>
    <row r="741" spans="1:23">
      <c r="A741" t="s">
        <v>9467</v>
      </c>
      <c r="B741" t="s">
        <v>15259</v>
      </c>
      <c r="C741" t="s">
        <v>16385</v>
      </c>
      <c r="D741" t="str">
        <f>CONCATENATE(Table2[[#This Row],[Product Name Summarized]]&amp; "…")</f>
        <v>Crompton Insta Comfy…</v>
      </c>
      <c r="E741" t="s">
        <v>15586</v>
      </c>
      <c r="F741" s="2">
        <v>1498</v>
      </c>
      <c r="G741" s="2" t="str">
        <f>IF(Table2[[#This Row],[discounted_price]]&lt;200,"&lt;₹200",IF(Table2[[#This Row],[discounted_price]]&lt;=500, "₹200-₹500","&gt;₹500"))</f>
        <v>&gt;₹500</v>
      </c>
      <c r="H741" s="2">
        <v>2300</v>
      </c>
      <c r="I741" s="2">
        <f>Table2[[#This Row],[discounted_price]]*Table2[[#This Row],[actual_price]]</f>
        <v>3445400</v>
      </c>
      <c r="J741" s="1">
        <v>0.35</v>
      </c>
      <c r="K7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741" s="1" t="str">
        <f>IF(Table2[[#This Row],[discount_percentage]]&gt;=50%,"yes","no")</f>
        <v>no</v>
      </c>
      <c r="M741">
        <v>3.8</v>
      </c>
      <c r="N741" s="4">
        <v>95</v>
      </c>
      <c r="O741" s="4">
        <f>Table2[[#This Row],[rating]]+(Table2[[#This Row],[rating_count]]/1000)</f>
        <v>3.895</v>
      </c>
      <c r="P741" t="s">
        <v>13987</v>
      </c>
      <c r="Q741" t="s">
        <v>9470</v>
      </c>
      <c r="R741" t="s">
        <v>9471</v>
      </c>
      <c r="S741" t="s">
        <v>9472</v>
      </c>
      <c r="T741" t="s">
        <v>9473</v>
      </c>
      <c r="U741" t="s">
        <v>9474</v>
      </c>
      <c r="V741" t="s">
        <v>9475</v>
      </c>
      <c r="W741" t="s">
        <v>9476</v>
      </c>
    </row>
    <row r="742" spans="1:23">
      <c r="A742" t="s">
        <v>11275</v>
      </c>
      <c r="B742" t="s">
        <v>15420</v>
      </c>
      <c r="C742" t="s">
        <v>16550</v>
      </c>
      <c r="D742" t="str">
        <f>CONCATENATE(Table2[[#This Row],[Product Name Summarized]]&amp; "…")</f>
        <v>Crompton Insta Delight…</v>
      </c>
      <c r="E742" t="s">
        <v>15586</v>
      </c>
      <c r="F742" s="2">
        <v>2590</v>
      </c>
      <c r="G742" s="2" t="str">
        <f>IF(Table2[[#This Row],[discounted_price]]&lt;200,"&lt;₹200",IF(Table2[[#This Row],[discounted_price]]&lt;=500, "₹200-₹500","&gt;₹500"))</f>
        <v>&gt;₹500</v>
      </c>
      <c r="H742" s="2">
        <v>4200</v>
      </c>
      <c r="I742" s="2">
        <f>Table2[[#This Row],[discounted_price]]*Table2[[#This Row],[actual_price]]</f>
        <v>10878000</v>
      </c>
      <c r="J742" s="1">
        <v>0.38</v>
      </c>
      <c r="K7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742" s="1" t="str">
        <f>IF(Table2[[#This Row],[discount_percentage]]&gt;=50%,"yes","no")</f>
        <v>no</v>
      </c>
      <c r="M742">
        <v>4.0999999999999996</v>
      </c>
      <c r="N742" s="4">
        <v>63</v>
      </c>
      <c r="O742" s="4">
        <f>Table2[[#This Row],[rating]]+(Table2[[#This Row],[rating_count]]/1000)</f>
        <v>4.1629999999999994</v>
      </c>
      <c r="P742" t="s">
        <v>14160</v>
      </c>
      <c r="Q742" t="s">
        <v>11278</v>
      </c>
      <c r="R742" t="s">
        <v>11279</v>
      </c>
      <c r="S742" t="s">
        <v>11280</v>
      </c>
      <c r="T742" t="s">
        <v>11281</v>
      </c>
      <c r="U742" t="s">
        <v>11282</v>
      </c>
      <c r="V742" t="s">
        <v>11283</v>
      </c>
      <c r="W742" t="s">
        <v>11284</v>
      </c>
    </row>
    <row r="743" spans="1:23" hidden="1">
      <c r="A743" t="s">
        <v>8207</v>
      </c>
      <c r="B743" t="s">
        <v>15149</v>
      </c>
      <c r="C743" t="s">
        <v>16273</v>
      </c>
      <c r="D743" t="str">
        <f>CONCATENATE(Table2[[#This Row],[Product Name Summarized]]&amp; "…")</f>
        <v>Tukzer Fully Foldable…</v>
      </c>
      <c r="E743" t="s">
        <v>15583</v>
      </c>
      <c r="F743">
        <v>279</v>
      </c>
      <c r="G743" t="str">
        <f>IF(Table2[[#This Row],[discounted_price]]&lt;200,"&lt;₹200",IF(Table2[[#This Row],[discounted_price]]&lt;=500, "₹200-₹500","&gt;₹500"))</f>
        <v>₹200-₹500</v>
      </c>
      <c r="H743" s="2">
        <v>1299</v>
      </c>
      <c r="I743" s="2">
        <f>Table2[[#This Row],[discounted_price]]*Table2[[#This Row],[actual_price]]</f>
        <v>362421</v>
      </c>
      <c r="J743" s="1">
        <v>0.79</v>
      </c>
      <c r="K7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743" s="1" t="str">
        <f>IF(Table2[[#This Row],[discount_percentage]]&gt;=50%,"yes","no")</f>
        <v>yes</v>
      </c>
      <c r="M743">
        <v>4</v>
      </c>
      <c r="N743" s="4">
        <v>5072</v>
      </c>
      <c r="O743" s="4">
        <f>Table2[[#This Row],[rating]]+(Table2[[#This Row],[rating_count]]/1000)</f>
        <v>9.0719999999999992</v>
      </c>
      <c r="P743" t="s">
        <v>13867</v>
      </c>
      <c r="Q743" t="s">
        <v>8210</v>
      </c>
      <c r="R743" t="s">
        <v>8211</v>
      </c>
      <c r="S743" t="s">
        <v>8212</v>
      </c>
      <c r="T743" t="s">
        <v>8213</v>
      </c>
      <c r="U743" t="s">
        <v>8214</v>
      </c>
      <c r="V743" t="s">
        <v>8215</v>
      </c>
      <c r="W743" t="s">
        <v>8216</v>
      </c>
    </row>
    <row r="744" spans="1:23" hidden="1">
      <c r="A744" t="s">
        <v>11467</v>
      </c>
      <c r="B744" t="s">
        <v>15438</v>
      </c>
      <c r="C744" t="s">
        <v>16569</v>
      </c>
      <c r="D744" t="str">
        <f>CONCATENATE(Table2[[#This Row],[Product Name Summarized]]&amp; "…")</f>
        <v>Usha Rapidmix 500-Watt…</v>
      </c>
      <c r="E744" t="s">
        <v>15586</v>
      </c>
      <c r="F744" s="2">
        <v>2449</v>
      </c>
      <c r="G744" s="2" t="str">
        <f>IF(Table2[[#This Row],[discounted_price]]&lt;200,"&lt;₹200",IF(Table2[[#This Row],[discounted_price]]&lt;=500, "₹200-₹500","&gt;₹500"))</f>
        <v>&gt;₹500</v>
      </c>
      <c r="H744" s="2">
        <v>3390</v>
      </c>
      <c r="I744" s="2">
        <f>Table2[[#This Row],[discounted_price]]*Table2[[#This Row],[actual_price]]</f>
        <v>8302110</v>
      </c>
      <c r="J744" s="1">
        <v>0.28000000000000003</v>
      </c>
      <c r="K7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744" s="1" t="str">
        <f>IF(Table2[[#This Row],[discount_percentage]]&gt;=50%,"yes","no")</f>
        <v>no</v>
      </c>
      <c r="M744">
        <v>4</v>
      </c>
      <c r="N744" s="4">
        <v>5206</v>
      </c>
      <c r="O744" s="4">
        <f>Table2[[#This Row],[rating]]+(Table2[[#This Row],[rating_count]]/1000)</f>
        <v>9.2059999999999995</v>
      </c>
      <c r="P744" t="s">
        <v>14178</v>
      </c>
      <c r="Q744" t="s">
        <v>11470</v>
      </c>
      <c r="R744" t="s">
        <v>11471</v>
      </c>
      <c r="S744" t="s">
        <v>11472</v>
      </c>
      <c r="T744" t="s">
        <v>11473</v>
      </c>
      <c r="U744" t="s">
        <v>11474</v>
      </c>
      <c r="V744" t="s">
        <v>11475</v>
      </c>
      <c r="W744" t="s">
        <v>11476</v>
      </c>
    </row>
    <row r="745" spans="1:23">
      <c r="A745" t="s">
        <v>10439</v>
      </c>
      <c r="B745" t="s">
        <v>15347</v>
      </c>
      <c r="C745" t="s">
        <v>16474</v>
      </c>
      <c r="D745" t="str">
        <f>CONCATENATE(Table2[[#This Row],[Product Name Summarized]]&amp; "…")</f>
        <v>Havells Ofr 13…</v>
      </c>
      <c r="E745" t="s">
        <v>15586</v>
      </c>
      <c r="F745" s="2">
        <v>12499</v>
      </c>
      <c r="G745" s="2" t="str">
        <f>IF(Table2[[#This Row],[discounted_price]]&lt;200,"&lt;₹200",IF(Table2[[#This Row],[discounted_price]]&lt;=500, "₹200-₹500","&gt;₹500"))</f>
        <v>&gt;₹500</v>
      </c>
      <c r="H745" s="2">
        <v>19825</v>
      </c>
      <c r="I745" s="2">
        <f>Table2[[#This Row],[discounted_price]]*Table2[[#This Row],[actual_price]]</f>
        <v>247792675</v>
      </c>
      <c r="J745" s="1">
        <v>0.37</v>
      </c>
      <c r="K7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745" s="1" t="str">
        <f>IF(Table2[[#This Row],[discount_percentage]]&gt;=50%,"yes","no")</f>
        <v>no</v>
      </c>
      <c r="M745">
        <v>4.0999999999999996</v>
      </c>
      <c r="N745" s="4">
        <v>322</v>
      </c>
      <c r="O745" s="4">
        <f>Table2[[#This Row],[rating]]+(Table2[[#This Row],[rating_count]]/1000)</f>
        <v>4.4219999999999997</v>
      </c>
      <c r="P745" t="s">
        <v>14080</v>
      </c>
      <c r="Q745" t="s">
        <v>10442</v>
      </c>
      <c r="R745" t="s">
        <v>10443</v>
      </c>
      <c r="S745" t="s">
        <v>10444</v>
      </c>
      <c r="T745" t="s">
        <v>10445</v>
      </c>
      <c r="U745" t="s">
        <v>10446</v>
      </c>
      <c r="V745" t="s">
        <v>10447</v>
      </c>
      <c r="W745" t="s">
        <v>10448</v>
      </c>
    </row>
    <row r="746" spans="1:23" hidden="1">
      <c r="A746" t="s">
        <v>6048</v>
      </c>
      <c r="B746" t="s">
        <v>14951</v>
      </c>
      <c r="C746" t="s">
        <v>16086</v>
      </c>
      <c r="D746" t="str">
        <f>CONCATENATE(Table2[[#This Row],[Product Name Summarized]]&amp; "…")</f>
        <v>Callas Multipurpose Foldable…</v>
      </c>
      <c r="E746" t="s">
        <v>15582</v>
      </c>
      <c r="F746">
        <v>849</v>
      </c>
      <c r="G746" t="str">
        <f>IF(Table2[[#This Row],[discounted_price]]&lt;200,"&lt;₹200",IF(Table2[[#This Row],[discounted_price]]&lt;=500, "₹200-₹500","&gt;₹500"))</f>
        <v>&gt;₹500</v>
      </c>
      <c r="H746" s="2">
        <v>4999</v>
      </c>
      <c r="I746" s="2">
        <f>Table2[[#This Row],[discounted_price]]*Table2[[#This Row],[actual_price]]</f>
        <v>4244151</v>
      </c>
      <c r="J746" s="1">
        <v>0.83</v>
      </c>
      <c r="K7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746" s="1" t="str">
        <f>IF(Table2[[#This Row],[discount_percentage]]&gt;=50%,"yes","no")</f>
        <v>yes</v>
      </c>
      <c r="M746">
        <v>4</v>
      </c>
      <c r="N746" s="4">
        <v>20457</v>
      </c>
      <c r="O746" s="4">
        <f>Table2[[#This Row],[rating]]+(Table2[[#This Row],[rating_count]]/1000)</f>
        <v>24.457000000000001</v>
      </c>
      <c r="P746" t="s">
        <v>13663</v>
      </c>
      <c r="Q746" t="s">
        <v>6051</v>
      </c>
      <c r="R746" t="s">
        <v>6052</v>
      </c>
      <c r="S746" t="s">
        <v>6053</v>
      </c>
      <c r="T746" t="s">
        <v>6054</v>
      </c>
      <c r="U746" t="s">
        <v>6055</v>
      </c>
      <c r="V746" t="s">
        <v>6056</v>
      </c>
      <c r="W746" t="s">
        <v>6057</v>
      </c>
    </row>
    <row r="747" spans="1:23" hidden="1">
      <c r="A747" t="s">
        <v>2241</v>
      </c>
      <c r="B747" t="s">
        <v>14562</v>
      </c>
      <c r="C747" t="s">
        <v>15781</v>
      </c>
      <c r="D747" t="str">
        <f>CONCATENATE(Table2[[#This Row],[Product Name Summarized]]&amp; "…")</f>
        <v>Flix (Beetel) 3In1…</v>
      </c>
      <c r="E747" t="s">
        <v>15582</v>
      </c>
      <c r="F747">
        <v>182</v>
      </c>
      <c r="G747" t="str">
        <f>IF(Table2[[#This Row],[discounted_price]]&lt;200,"&lt;₹200",IF(Table2[[#This Row],[discounted_price]]&lt;=500, "₹200-₹500","&gt;₹500"))</f>
        <v>&lt;₹200</v>
      </c>
      <c r="H747">
        <v>599</v>
      </c>
      <c r="I747" s="2">
        <f>Table2[[#This Row],[discounted_price]]*Table2[[#This Row],[actual_price]]</f>
        <v>109018</v>
      </c>
      <c r="J747" s="1">
        <v>0.7</v>
      </c>
      <c r="K7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47" s="1" t="str">
        <f>IF(Table2[[#This Row],[discount_percentage]]&gt;=50%,"yes","no")</f>
        <v>yes</v>
      </c>
      <c r="M747">
        <v>4</v>
      </c>
      <c r="N747" s="4">
        <v>9378</v>
      </c>
      <c r="O747" s="4">
        <f>Table2[[#This Row],[rating]]+(Table2[[#This Row],[rating_count]]/1000)</f>
        <v>13.378</v>
      </c>
      <c r="P747" t="s">
        <v>13296</v>
      </c>
      <c r="Q747" t="s">
        <v>236</v>
      </c>
      <c r="R747" t="s">
        <v>237</v>
      </c>
      <c r="S747" t="s">
        <v>238</v>
      </c>
      <c r="T747" t="s">
        <v>239</v>
      </c>
      <c r="U747" t="s">
        <v>1573</v>
      </c>
      <c r="V747" t="s">
        <v>2244</v>
      </c>
      <c r="W747" t="s">
        <v>2245</v>
      </c>
    </row>
    <row r="748" spans="1:23" hidden="1">
      <c r="A748" t="s">
        <v>12752</v>
      </c>
      <c r="B748" t="s">
        <v>15557</v>
      </c>
      <c r="C748" t="s">
        <v>16692</v>
      </c>
      <c r="D748" t="str">
        <f>CONCATENATE(Table2[[#This Row],[Product Name Summarized]]&amp; "…")</f>
        <v>Inalsa Air Fryer…</v>
      </c>
      <c r="E748" t="s">
        <v>15586</v>
      </c>
      <c r="F748" s="2">
        <v>6790</v>
      </c>
      <c r="G748" s="2" t="str">
        <f>IF(Table2[[#This Row],[discounted_price]]&lt;200,"&lt;₹200",IF(Table2[[#This Row],[discounted_price]]&lt;=500, "₹200-₹500","&gt;₹500"))</f>
        <v>&gt;₹500</v>
      </c>
      <c r="H748" s="2">
        <v>10995</v>
      </c>
      <c r="I748" s="2">
        <f>Table2[[#This Row],[discounted_price]]*Table2[[#This Row],[actual_price]]</f>
        <v>74656050</v>
      </c>
      <c r="J748" s="1">
        <v>0.38</v>
      </c>
      <c r="K7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748" s="1" t="str">
        <f>IF(Table2[[#This Row],[discount_percentage]]&gt;=50%,"yes","no")</f>
        <v>no</v>
      </c>
      <c r="M748">
        <v>4.5</v>
      </c>
      <c r="N748" s="4">
        <v>3192</v>
      </c>
      <c r="O748" s="4">
        <f>Table2[[#This Row],[rating]]+(Table2[[#This Row],[rating_count]]/1000)</f>
        <v>7.6920000000000002</v>
      </c>
      <c r="P748" t="s">
        <v>14300</v>
      </c>
      <c r="Q748" t="s">
        <v>12755</v>
      </c>
      <c r="R748" t="s">
        <v>12756</v>
      </c>
      <c r="S748" t="s">
        <v>12757</v>
      </c>
      <c r="T748" t="s">
        <v>12758</v>
      </c>
      <c r="U748" t="s">
        <v>12759</v>
      </c>
      <c r="V748" t="s">
        <v>12760</v>
      </c>
      <c r="W748" t="s">
        <v>12761</v>
      </c>
    </row>
    <row r="749" spans="1:23" hidden="1">
      <c r="A749" t="s">
        <v>2177</v>
      </c>
      <c r="B749" t="s">
        <v>14554</v>
      </c>
      <c r="C749" t="s">
        <v>15665</v>
      </c>
      <c r="D749" t="str">
        <f>CONCATENATE(Table2[[#This Row],[Product Name Summarized]]&amp; "…")</f>
        <v>Boat A 350…</v>
      </c>
      <c r="E749" t="s">
        <v>15582</v>
      </c>
      <c r="F749">
        <v>299</v>
      </c>
      <c r="G749" t="str">
        <f>IF(Table2[[#This Row],[discounted_price]]&lt;200,"&lt;₹200",IF(Table2[[#This Row],[discounted_price]]&lt;=500, "₹200-₹500","&gt;₹500"))</f>
        <v>₹200-₹500</v>
      </c>
      <c r="H749">
        <v>798</v>
      </c>
      <c r="I749" s="2">
        <f>Table2[[#This Row],[discounted_price]]*Table2[[#This Row],[actual_price]]</f>
        <v>238602</v>
      </c>
      <c r="J749" s="1">
        <v>0.63</v>
      </c>
      <c r="K7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49" s="1" t="str">
        <f>IF(Table2[[#This Row],[discount_percentage]]&gt;=50%,"yes","no")</f>
        <v>yes</v>
      </c>
      <c r="M749">
        <v>4.4000000000000004</v>
      </c>
      <c r="N749" s="4">
        <v>28791</v>
      </c>
      <c r="O749" s="4">
        <f>Table2[[#This Row],[rating]]+(Table2[[#This Row],[rating_count]]/1000)</f>
        <v>33.191000000000003</v>
      </c>
      <c r="P749" t="s">
        <v>13289</v>
      </c>
      <c r="Q749" t="s">
        <v>781</v>
      </c>
      <c r="R749" t="s">
        <v>782</v>
      </c>
      <c r="S749" t="s">
        <v>783</v>
      </c>
      <c r="T749" t="s">
        <v>784</v>
      </c>
      <c r="U749" t="s">
        <v>785</v>
      </c>
      <c r="V749" t="s">
        <v>786</v>
      </c>
      <c r="W749" t="s">
        <v>2180</v>
      </c>
    </row>
    <row r="750" spans="1:23">
      <c r="A750" t="s">
        <v>2762</v>
      </c>
      <c r="B750" t="s">
        <v>14617</v>
      </c>
      <c r="C750" t="s">
        <v>15820</v>
      </c>
      <c r="D750" t="str">
        <f>CONCATENATE(Table2[[#This Row],[Product Name Summarized]]&amp; "…")</f>
        <v>Synqe Usb C…</v>
      </c>
      <c r="E750" t="s">
        <v>15582</v>
      </c>
      <c r="F750">
        <v>389</v>
      </c>
      <c r="G750" t="str">
        <f>IF(Table2[[#This Row],[discounted_price]]&lt;200,"&lt;₹200",IF(Table2[[#This Row],[discounted_price]]&lt;=500, "₹200-₹500","&gt;₹500"))</f>
        <v>₹200-₹500</v>
      </c>
      <c r="H750">
        <v>999</v>
      </c>
      <c r="I750" s="2">
        <f>Table2[[#This Row],[discounted_price]]*Table2[[#This Row],[actual_price]]</f>
        <v>388611</v>
      </c>
      <c r="J750" s="1">
        <v>0.61</v>
      </c>
      <c r="K7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50" s="1" t="str">
        <f>IF(Table2[[#This Row],[discount_percentage]]&gt;=50%,"yes","no")</f>
        <v>yes</v>
      </c>
      <c r="M750">
        <v>4.3</v>
      </c>
      <c r="N750" s="4">
        <v>838</v>
      </c>
      <c r="O750" s="4">
        <f>Table2[[#This Row],[rating]]+(Table2[[#This Row],[rating_count]]/1000)</f>
        <v>5.1379999999999999</v>
      </c>
      <c r="P750" t="s">
        <v>13351</v>
      </c>
      <c r="Q750" t="s">
        <v>2765</v>
      </c>
      <c r="R750" t="s">
        <v>2766</v>
      </c>
      <c r="S750" t="s">
        <v>2767</v>
      </c>
      <c r="T750" t="s">
        <v>2768</v>
      </c>
      <c r="U750" t="s">
        <v>2769</v>
      </c>
      <c r="V750" t="s">
        <v>2770</v>
      </c>
      <c r="W750" t="s">
        <v>2771</v>
      </c>
    </row>
    <row r="751" spans="1:23" hidden="1">
      <c r="A751" t="s">
        <v>1724</v>
      </c>
      <c r="B751" t="s">
        <v>14508</v>
      </c>
      <c r="C751" t="s">
        <v>15663</v>
      </c>
      <c r="D751" t="str">
        <f>CONCATENATE(Table2[[#This Row],[Product Name Summarized]]&amp; "…")</f>
        <v>Flix (Beetel) Usb…</v>
      </c>
      <c r="E751" t="s">
        <v>15582</v>
      </c>
      <c r="F751">
        <v>129</v>
      </c>
      <c r="G751" t="str">
        <f>IF(Table2[[#This Row],[discounted_price]]&lt;200,"&lt;₹200",IF(Table2[[#This Row],[discounted_price]]&lt;=500, "₹200-₹500","&gt;₹500"))</f>
        <v>&lt;₹200</v>
      </c>
      <c r="H751">
        <v>249</v>
      </c>
      <c r="I751" s="2">
        <f>Table2[[#This Row],[discounted_price]]*Table2[[#This Row],[actual_price]]</f>
        <v>32121</v>
      </c>
      <c r="J751" s="1">
        <v>0.48</v>
      </c>
      <c r="K7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51" s="1" t="str">
        <f>IF(Table2[[#This Row],[discount_percentage]]&gt;=50%,"yes","no")</f>
        <v>no</v>
      </c>
      <c r="M751">
        <v>4</v>
      </c>
      <c r="N751" s="4">
        <v>9378</v>
      </c>
      <c r="O751" s="4">
        <f>Table2[[#This Row],[rating]]+(Table2[[#This Row],[rating_count]]/1000)</f>
        <v>13.378</v>
      </c>
      <c r="P751" t="s">
        <v>13248</v>
      </c>
      <c r="Q751" t="s">
        <v>236</v>
      </c>
      <c r="R751" t="s">
        <v>237</v>
      </c>
      <c r="S751" t="s">
        <v>238</v>
      </c>
      <c r="T751" t="s">
        <v>239</v>
      </c>
      <c r="U751" t="s">
        <v>240</v>
      </c>
      <c r="V751" t="s">
        <v>1727</v>
      </c>
      <c r="W751" t="s">
        <v>1728</v>
      </c>
    </row>
    <row r="752" spans="1:23">
      <c r="A752" t="s">
        <v>6241</v>
      </c>
      <c r="B752" t="s">
        <v>14969</v>
      </c>
      <c r="C752" t="s">
        <v>16103</v>
      </c>
      <c r="D752" t="str">
        <f>CONCATENATE(Table2[[#This Row],[Product Name Summarized]]&amp; "…")</f>
        <v>Striff Laptop Stand…</v>
      </c>
      <c r="E752" t="s">
        <v>15582</v>
      </c>
      <c r="F752">
        <v>299</v>
      </c>
      <c r="G752" t="str">
        <f>IF(Table2[[#This Row],[discounted_price]]&lt;200,"&lt;₹200",IF(Table2[[#This Row],[discounted_price]]&lt;=500, "₹200-₹500","&gt;₹500"))</f>
        <v>₹200-₹500</v>
      </c>
      <c r="H752" s="2">
        <v>1499</v>
      </c>
      <c r="I752" s="2">
        <f>Table2[[#This Row],[discounted_price]]*Table2[[#This Row],[actual_price]]</f>
        <v>448201</v>
      </c>
      <c r="J752" s="1">
        <v>0.8</v>
      </c>
      <c r="K7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752" s="1" t="str">
        <f>IF(Table2[[#This Row],[discount_percentage]]&gt;=50%,"yes","no")</f>
        <v>yes</v>
      </c>
      <c r="M752">
        <v>4.2</v>
      </c>
      <c r="N752" s="4">
        <v>903</v>
      </c>
      <c r="O752" s="4">
        <f>Table2[[#This Row],[rating]]+(Table2[[#This Row],[rating_count]]/1000)</f>
        <v>5.1029999999999998</v>
      </c>
      <c r="P752" t="s">
        <v>13682</v>
      </c>
      <c r="Q752" t="s">
        <v>6244</v>
      </c>
      <c r="R752" t="s">
        <v>6245</v>
      </c>
      <c r="S752" t="s">
        <v>6246</v>
      </c>
      <c r="T752" t="s">
        <v>6247</v>
      </c>
      <c r="U752" t="s">
        <v>6248</v>
      </c>
      <c r="V752" t="s">
        <v>6249</v>
      </c>
      <c r="W752" t="s">
        <v>6250</v>
      </c>
    </row>
    <row r="753" spans="1:23">
      <c r="A753" t="s">
        <v>2896</v>
      </c>
      <c r="B753" t="s">
        <v>14632</v>
      </c>
      <c r="C753" t="s">
        <v>15832</v>
      </c>
      <c r="D753" t="str">
        <f>CONCATENATE(Table2[[#This Row],[Product Name Summarized]]&amp; "…")</f>
        <v>Airtel Digitaltv Hd…</v>
      </c>
      <c r="E753" t="s">
        <v>15583</v>
      </c>
      <c r="F753">
        <v>197</v>
      </c>
      <c r="G753" t="str">
        <f>IF(Table2[[#This Row],[discounted_price]]&lt;200,"&lt;₹200",IF(Table2[[#This Row],[discounted_price]]&lt;=500, "₹200-₹500","&gt;₹500"))</f>
        <v>&lt;₹200</v>
      </c>
      <c r="H753">
        <v>499</v>
      </c>
      <c r="I753" s="2">
        <f>Table2[[#This Row],[discounted_price]]*Table2[[#This Row],[actual_price]]</f>
        <v>98303</v>
      </c>
      <c r="J753" s="1">
        <v>0.61</v>
      </c>
      <c r="K7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53" s="1" t="str">
        <f>IF(Table2[[#This Row],[discount_percentage]]&gt;=50%,"yes","no")</f>
        <v>yes</v>
      </c>
      <c r="M753">
        <v>3.8</v>
      </c>
      <c r="N753" s="4">
        <v>136</v>
      </c>
      <c r="O753" s="4">
        <f>Table2[[#This Row],[rating]]+(Table2[[#This Row],[rating_count]]/1000)</f>
        <v>3.9359999999999999</v>
      </c>
      <c r="P753" t="s">
        <v>13366</v>
      </c>
      <c r="Q753" t="s">
        <v>2899</v>
      </c>
      <c r="R753" t="s">
        <v>2900</v>
      </c>
      <c r="S753" t="s">
        <v>2901</v>
      </c>
      <c r="T753" t="s">
        <v>2902</v>
      </c>
      <c r="U753" t="s">
        <v>2903</v>
      </c>
      <c r="V753" t="s">
        <v>2904</v>
      </c>
      <c r="W753" t="s">
        <v>2905</v>
      </c>
    </row>
    <row r="754" spans="1:23" hidden="1">
      <c r="A754" t="s">
        <v>1918</v>
      </c>
      <c r="B754" t="s">
        <v>14529</v>
      </c>
      <c r="C754" t="s">
        <v>15758</v>
      </c>
      <c r="D754" t="str">
        <f>CONCATENATE(Table2[[#This Row],[Product Name Summarized]]&amp; "…")</f>
        <v>Posh 1.5 Meter…</v>
      </c>
      <c r="E754" t="s">
        <v>15583</v>
      </c>
      <c r="F754">
        <v>173</v>
      </c>
      <c r="G754" t="str">
        <f>IF(Table2[[#This Row],[discounted_price]]&lt;200,"&lt;₹200",IF(Table2[[#This Row],[discounted_price]]&lt;=500, "₹200-₹500","&gt;₹500"))</f>
        <v>&lt;₹200</v>
      </c>
      <c r="H754">
        <v>999</v>
      </c>
      <c r="I754" s="2">
        <f>Table2[[#This Row],[discounted_price]]*Table2[[#This Row],[actual_price]]</f>
        <v>172827</v>
      </c>
      <c r="J754" s="1">
        <v>0.83</v>
      </c>
      <c r="K7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754" s="1" t="str">
        <f>IF(Table2[[#This Row],[discount_percentage]]&gt;=50%,"yes","no")</f>
        <v>yes</v>
      </c>
      <c r="M754">
        <v>4.3</v>
      </c>
      <c r="N754" s="4">
        <v>1237</v>
      </c>
      <c r="O754" s="4">
        <f>Table2[[#This Row],[rating]]+(Table2[[#This Row],[rating_count]]/1000)</f>
        <v>5.5369999999999999</v>
      </c>
      <c r="P754" t="s">
        <v>13265</v>
      </c>
      <c r="Q754" t="s">
        <v>1921</v>
      </c>
      <c r="R754" t="s">
        <v>1922</v>
      </c>
      <c r="S754" t="s">
        <v>1923</v>
      </c>
      <c r="T754" t="s">
        <v>1924</v>
      </c>
      <c r="U754" t="s">
        <v>1925</v>
      </c>
      <c r="V754" t="s">
        <v>1926</v>
      </c>
      <c r="W754" t="s">
        <v>1927</v>
      </c>
    </row>
    <row r="755" spans="1:23" hidden="1">
      <c r="A755" t="s">
        <v>1262</v>
      </c>
      <c r="B755" t="s">
        <v>14453</v>
      </c>
      <c r="C755" t="s">
        <v>15709</v>
      </c>
      <c r="D755" t="str">
        <f>CONCATENATE(Table2[[#This Row],[Product Name Summarized]]&amp; "…")</f>
        <v>Zoul Type C…</v>
      </c>
      <c r="E755" t="s">
        <v>15582</v>
      </c>
      <c r="F755">
        <v>399</v>
      </c>
      <c r="G755" t="str">
        <f>IF(Table2[[#This Row],[discounted_price]]&lt;200,"&lt;₹200",IF(Table2[[#This Row],[discounted_price]]&lt;=500, "₹200-₹500","&gt;₹500"))</f>
        <v>₹200-₹500</v>
      </c>
      <c r="H755" s="2">
        <v>1099</v>
      </c>
      <c r="I755" s="2">
        <f>Table2[[#This Row],[discounted_price]]*Table2[[#This Row],[actual_price]]</f>
        <v>438501</v>
      </c>
      <c r="J755" s="1">
        <v>0.64</v>
      </c>
      <c r="K7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55" s="1" t="str">
        <f>IF(Table2[[#This Row],[discount_percentage]]&gt;=50%,"yes","no")</f>
        <v>yes</v>
      </c>
      <c r="M755">
        <v>4.0999999999999996</v>
      </c>
      <c r="N755" s="4">
        <v>2685</v>
      </c>
      <c r="O755" s="4">
        <f>Table2[[#This Row],[rating]]+(Table2[[#This Row],[rating_count]]/1000)</f>
        <v>6.7850000000000001</v>
      </c>
      <c r="P755" t="s">
        <v>13198</v>
      </c>
      <c r="Q755" t="s">
        <v>1265</v>
      </c>
      <c r="R755" t="s">
        <v>1266</v>
      </c>
      <c r="S755" t="s">
        <v>1267</v>
      </c>
      <c r="T755" t="s">
        <v>1268</v>
      </c>
      <c r="U755" t="s">
        <v>1269</v>
      </c>
      <c r="V755" t="s">
        <v>1270</v>
      </c>
      <c r="W755" t="s">
        <v>1271</v>
      </c>
    </row>
    <row r="756" spans="1:23" hidden="1">
      <c r="A756" t="s">
        <v>1576</v>
      </c>
      <c r="B756" t="s">
        <v>14490</v>
      </c>
      <c r="C756" t="s">
        <v>15625</v>
      </c>
      <c r="D756" t="str">
        <f>CONCATENATE(Table2[[#This Row],[Product Name Summarized]]&amp; "…")</f>
        <v>Zoul Usb C…</v>
      </c>
      <c r="E756" t="s">
        <v>15582</v>
      </c>
      <c r="F756">
        <v>399</v>
      </c>
      <c r="G756" t="str">
        <f>IF(Table2[[#This Row],[discounted_price]]&lt;200,"&lt;₹200",IF(Table2[[#This Row],[discounted_price]]&lt;=500, "₹200-₹500","&gt;₹500"))</f>
        <v>₹200-₹500</v>
      </c>
      <c r="H756" s="2">
        <v>1099</v>
      </c>
      <c r="I756" s="2">
        <f>Table2[[#This Row],[discounted_price]]*Table2[[#This Row],[actual_price]]</f>
        <v>438501</v>
      </c>
      <c r="J756" s="1">
        <v>0.64</v>
      </c>
      <c r="K7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56" s="1" t="str">
        <f>IF(Table2[[#This Row],[discount_percentage]]&gt;=50%,"yes","no")</f>
        <v>yes</v>
      </c>
      <c r="M756">
        <v>4.0999999999999996</v>
      </c>
      <c r="N756" s="4">
        <v>2685</v>
      </c>
      <c r="O756" s="4">
        <f>Table2[[#This Row],[rating]]+(Table2[[#This Row],[rating_count]]/1000)</f>
        <v>6.7850000000000001</v>
      </c>
      <c r="P756" t="s">
        <v>13230</v>
      </c>
      <c r="Q756" t="s">
        <v>1265</v>
      </c>
      <c r="R756" t="s">
        <v>1266</v>
      </c>
      <c r="S756" t="s">
        <v>1267</v>
      </c>
      <c r="T756" t="s">
        <v>1268</v>
      </c>
      <c r="U756" t="s">
        <v>1269</v>
      </c>
      <c r="V756" t="s">
        <v>1579</v>
      </c>
      <c r="W756" t="s">
        <v>1580</v>
      </c>
    </row>
    <row r="757" spans="1:23" hidden="1">
      <c r="A757" t="s">
        <v>1367</v>
      </c>
      <c r="B757" t="s">
        <v>14465</v>
      </c>
      <c r="C757" t="s">
        <v>15615</v>
      </c>
      <c r="D757" t="str">
        <f>CONCATENATE(Table2[[#This Row],[Product Name Summarized]]&amp; "…")</f>
        <v>Samsung 80 Cm…</v>
      </c>
      <c r="E757" t="s">
        <v>15583</v>
      </c>
      <c r="F757" s="2">
        <v>15490</v>
      </c>
      <c r="G757" s="2" t="str">
        <f>IF(Table2[[#This Row],[discounted_price]]&lt;200,"&lt;₹200",IF(Table2[[#This Row],[discounted_price]]&lt;=500, "₹200-₹500","&gt;₹500"))</f>
        <v>&gt;₹500</v>
      </c>
      <c r="H757" s="2">
        <v>20900</v>
      </c>
      <c r="I757" s="2">
        <f>Table2[[#This Row],[discounted_price]]*Table2[[#This Row],[actual_price]]</f>
        <v>323741000</v>
      </c>
      <c r="J757" s="1">
        <v>0.26</v>
      </c>
      <c r="K7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757" s="1" t="str">
        <f>IF(Table2[[#This Row],[discount_percentage]]&gt;=50%,"yes","no")</f>
        <v>no</v>
      </c>
      <c r="M757">
        <v>4.3</v>
      </c>
      <c r="N757" s="4">
        <v>16299</v>
      </c>
      <c r="O757" s="4">
        <f>Table2[[#This Row],[rating]]+(Table2[[#This Row],[rating_count]]/1000)</f>
        <v>20.599</v>
      </c>
      <c r="P757" t="s">
        <v>13209</v>
      </c>
      <c r="Q757" t="s">
        <v>226</v>
      </c>
      <c r="R757" t="s">
        <v>227</v>
      </c>
      <c r="S757" t="s">
        <v>228</v>
      </c>
      <c r="T757" t="s">
        <v>229</v>
      </c>
      <c r="U757" t="s">
        <v>230</v>
      </c>
      <c r="V757" t="s">
        <v>1370</v>
      </c>
      <c r="W757" t="s">
        <v>1371</v>
      </c>
    </row>
    <row r="758" spans="1:23" hidden="1">
      <c r="A758" t="s">
        <v>2397</v>
      </c>
      <c r="B758" t="s">
        <v>14581</v>
      </c>
      <c r="C758" t="s">
        <v>15643</v>
      </c>
      <c r="D758" t="str">
        <f>CONCATENATE(Table2[[#This Row],[Product Name Summarized]]&amp; "…")</f>
        <v>Vw 80 Cm…</v>
      </c>
      <c r="E758" t="s">
        <v>15583</v>
      </c>
      <c r="F758" s="2">
        <v>8999</v>
      </c>
      <c r="G758" s="2" t="str">
        <f>IF(Table2[[#This Row],[discounted_price]]&lt;200,"&lt;₹200",IF(Table2[[#This Row],[discounted_price]]&lt;=500, "₹200-₹500","&gt;₹500"))</f>
        <v>&gt;₹500</v>
      </c>
      <c r="H758" s="2">
        <v>18999</v>
      </c>
      <c r="I758" s="2">
        <f>Table2[[#This Row],[discounted_price]]*Table2[[#This Row],[actual_price]]</f>
        <v>170972001</v>
      </c>
      <c r="J758" s="1">
        <v>0.53</v>
      </c>
      <c r="K7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58" s="1" t="str">
        <f>IF(Table2[[#This Row],[discount_percentage]]&gt;=50%,"yes","no")</f>
        <v>yes</v>
      </c>
      <c r="M758">
        <v>4</v>
      </c>
      <c r="N758" s="4">
        <v>6347</v>
      </c>
      <c r="O758" s="4">
        <f>Table2[[#This Row],[rating]]+(Table2[[#This Row],[rating_count]]/1000)</f>
        <v>10.347000000000001</v>
      </c>
      <c r="P758" t="s">
        <v>13314</v>
      </c>
      <c r="Q758" t="s">
        <v>2400</v>
      </c>
      <c r="R758" t="s">
        <v>2401</v>
      </c>
      <c r="S758" t="s">
        <v>2402</v>
      </c>
      <c r="T758" t="s">
        <v>2403</v>
      </c>
      <c r="U758" t="s">
        <v>2404</v>
      </c>
      <c r="V758" t="s">
        <v>2405</v>
      </c>
      <c r="W758" t="s">
        <v>2406</v>
      </c>
    </row>
    <row r="759" spans="1:23" hidden="1">
      <c r="A759" t="s">
        <v>6282</v>
      </c>
      <c r="B759" t="s">
        <v>14973</v>
      </c>
      <c r="C759" t="s">
        <v>16107</v>
      </c>
      <c r="D759" t="str">
        <f>CONCATENATE(Table2[[#This Row],[Product Name Summarized]]&amp; "…")</f>
        <v>Duracell Chhota Power…</v>
      </c>
      <c r="E759" t="s">
        <v>15583</v>
      </c>
      <c r="F759">
        <v>190</v>
      </c>
      <c r="G759" t="str">
        <f>IF(Table2[[#This Row],[discounted_price]]&lt;200,"&lt;₹200",IF(Table2[[#This Row],[discounted_price]]&lt;=500, "₹200-₹500","&gt;₹500"))</f>
        <v>&lt;₹200</v>
      </c>
      <c r="H759">
        <v>220</v>
      </c>
      <c r="I759" s="2">
        <f>Table2[[#This Row],[discounted_price]]*Table2[[#This Row],[actual_price]]</f>
        <v>41800</v>
      </c>
      <c r="J759" s="1">
        <v>0.14000000000000001</v>
      </c>
      <c r="K7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759" s="1" t="str">
        <f>IF(Table2[[#This Row],[discount_percentage]]&gt;=50%,"yes","no")</f>
        <v>no</v>
      </c>
      <c r="M759">
        <v>4.4000000000000004</v>
      </c>
      <c r="N759" s="4">
        <v>2866</v>
      </c>
      <c r="O759" s="4">
        <f>Table2[[#This Row],[rating]]+(Table2[[#This Row],[rating_count]]/1000)</f>
        <v>7.266</v>
      </c>
      <c r="P759" t="s">
        <v>13686</v>
      </c>
      <c r="Q759" t="s">
        <v>6285</v>
      </c>
      <c r="R759" t="s">
        <v>6286</v>
      </c>
      <c r="S759" t="s">
        <v>6287</v>
      </c>
      <c r="T759" t="s">
        <v>6288</v>
      </c>
      <c r="U759" t="s">
        <v>6289</v>
      </c>
      <c r="V759" t="s">
        <v>6290</v>
      </c>
      <c r="W759" t="s">
        <v>6291</v>
      </c>
    </row>
    <row r="760" spans="1:23">
      <c r="A760" t="s">
        <v>11968</v>
      </c>
      <c r="B760" t="s">
        <v>15482</v>
      </c>
      <c r="C760" t="s">
        <v>16616</v>
      </c>
      <c r="D760" t="str">
        <f>CONCATENATE(Table2[[#This Row],[Product Name Summarized]]&amp; "…")</f>
        <v>Kenstar 2400 Watts…</v>
      </c>
      <c r="E760" t="s">
        <v>15586</v>
      </c>
      <c r="F760" s="2">
        <v>6850</v>
      </c>
      <c r="G760" s="2" t="str">
        <f>IF(Table2[[#This Row],[discounted_price]]&lt;200,"&lt;₹200",IF(Table2[[#This Row],[discounted_price]]&lt;=500, "₹200-₹500","&gt;₹500"))</f>
        <v>&gt;₹500</v>
      </c>
      <c r="H760" s="2">
        <v>11990</v>
      </c>
      <c r="I760" s="2">
        <f>Table2[[#This Row],[discounted_price]]*Table2[[#This Row],[actual_price]]</f>
        <v>82131500</v>
      </c>
      <c r="J760" s="1">
        <v>0.43</v>
      </c>
      <c r="K7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60" s="1" t="str">
        <f>IF(Table2[[#This Row],[discount_percentage]]&gt;=50%,"yes","no")</f>
        <v>no</v>
      </c>
      <c r="M760">
        <v>3.9</v>
      </c>
      <c r="N760" s="4">
        <v>144</v>
      </c>
      <c r="O760" s="4">
        <f>Table2[[#This Row],[rating]]+(Table2[[#This Row],[rating_count]]/1000)</f>
        <v>4.0439999999999996</v>
      </c>
      <c r="P760" t="s">
        <v>14224</v>
      </c>
      <c r="Q760" t="s">
        <v>11971</v>
      </c>
      <c r="R760" t="s">
        <v>11972</v>
      </c>
      <c r="S760" t="s">
        <v>11973</v>
      </c>
      <c r="T760" t="s">
        <v>11974</v>
      </c>
      <c r="U760" t="s">
        <v>11975</v>
      </c>
      <c r="V760" t="s">
        <v>11976</v>
      </c>
      <c r="W760" t="s">
        <v>11977</v>
      </c>
    </row>
    <row r="761" spans="1:23" hidden="1">
      <c r="A761" t="s">
        <v>5561</v>
      </c>
      <c r="B761" t="s">
        <v>14909</v>
      </c>
      <c r="C761" t="s">
        <v>16045</v>
      </c>
      <c r="D761" t="str">
        <f>CONCATENATE(Table2[[#This Row],[Product Name Summarized]]&amp; "…")</f>
        <v>Tizum Mouse Pad/…</v>
      </c>
      <c r="E761" t="s">
        <v>15582</v>
      </c>
      <c r="F761">
        <v>169</v>
      </c>
      <c r="G761" t="str">
        <f>IF(Table2[[#This Row],[discounted_price]]&lt;200,"&lt;₹200",IF(Table2[[#This Row],[discounted_price]]&lt;=500, "₹200-₹500","&gt;₹500"))</f>
        <v>&lt;₹200</v>
      </c>
      <c r="H761">
        <v>299</v>
      </c>
      <c r="I761" s="2">
        <f>Table2[[#This Row],[discounted_price]]*Table2[[#This Row],[actual_price]]</f>
        <v>50531</v>
      </c>
      <c r="J761" s="1">
        <v>0.43</v>
      </c>
      <c r="K7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61" s="1" t="str">
        <f>IF(Table2[[#This Row],[discount_percentage]]&gt;=50%,"yes","no")</f>
        <v>no</v>
      </c>
      <c r="M761">
        <v>4.4000000000000004</v>
      </c>
      <c r="N761" s="4">
        <v>5176</v>
      </c>
      <c r="O761" s="4">
        <f>Table2[[#This Row],[rating]]+(Table2[[#This Row],[rating_count]]/1000)</f>
        <v>9.5760000000000005</v>
      </c>
      <c r="P761" t="s">
        <v>13618</v>
      </c>
      <c r="Q761" t="s">
        <v>5564</v>
      </c>
      <c r="R761" t="s">
        <v>5565</v>
      </c>
      <c r="S761" t="s">
        <v>5566</v>
      </c>
      <c r="T761" t="s">
        <v>5567</v>
      </c>
      <c r="U761" t="s">
        <v>5568</v>
      </c>
      <c r="V761" t="s">
        <v>5569</v>
      </c>
      <c r="W761" t="s">
        <v>5570</v>
      </c>
    </row>
    <row r="762" spans="1:23">
      <c r="A762" t="s">
        <v>320</v>
      </c>
      <c r="B762" t="s">
        <v>14357</v>
      </c>
      <c r="C762" t="s">
        <v>15625</v>
      </c>
      <c r="D762" t="str">
        <f>CONCATENATE(Table2[[#This Row],[Product Name Summarized]]&amp; "…")</f>
        <v>Zoul Usb C…</v>
      </c>
      <c r="E762" t="s">
        <v>15582</v>
      </c>
      <c r="F762">
        <v>389</v>
      </c>
      <c r="G762" t="str">
        <f>IF(Table2[[#This Row],[discounted_price]]&lt;200,"&lt;₹200",IF(Table2[[#This Row],[discounted_price]]&lt;=500, "₹200-₹500","&gt;₹500"))</f>
        <v>₹200-₹500</v>
      </c>
      <c r="H762" s="2">
        <v>1099</v>
      </c>
      <c r="I762" s="2">
        <f>Table2[[#This Row],[discounted_price]]*Table2[[#This Row],[actual_price]]</f>
        <v>427511</v>
      </c>
      <c r="J762" s="1">
        <v>0.65</v>
      </c>
      <c r="K7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62" s="1" t="str">
        <f>IF(Table2[[#This Row],[discount_percentage]]&gt;=50%,"yes","no")</f>
        <v>yes</v>
      </c>
      <c r="M762">
        <v>4.3</v>
      </c>
      <c r="N762" s="4">
        <v>974</v>
      </c>
      <c r="O762" s="4">
        <f>Table2[[#This Row],[rating]]+(Table2[[#This Row],[rating_count]]/1000)</f>
        <v>5.274</v>
      </c>
      <c r="P762" t="s">
        <v>13104</v>
      </c>
      <c r="Q762" t="s">
        <v>323</v>
      </c>
      <c r="R762" t="s">
        <v>324</v>
      </c>
      <c r="S762" t="s">
        <v>325</v>
      </c>
      <c r="T762" t="s">
        <v>326</v>
      </c>
      <c r="U762" t="s">
        <v>327</v>
      </c>
      <c r="V762" t="s">
        <v>328</v>
      </c>
      <c r="W762" t="s">
        <v>329</v>
      </c>
    </row>
    <row r="763" spans="1:23">
      <c r="A763" t="s">
        <v>320</v>
      </c>
      <c r="B763" t="s">
        <v>14357</v>
      </c>
      <c r="C763" t="s">
        <v>15625</v>
      </c>
      <c r="D763" t="str">
        <f>CONCATENATE(Table2[[#This Row],[Product Name Summarized]]&amp; "…")</f>
        <v>Zoul Usb C…</v>
      </c>
      <c r="E763" t="s">
        <v>15582</v>
      </c>
      <c r="F763">
        <v>389</v>
      </c>
      <c r="G763" t="str">
        <f>IF(Table2[[#This Row],[discounted_price]]&lt;200,"&lt;₹200",IF(Table2[[#This Row],[discounted_price]]&lt;=500, "₹200-₹500","&gt;₹500"))</f>
        <v>₹200-₹500</v>
      </c>
      <c r="H763" s="2">
        <v>1099</v>
      </c>
      <c r="I763" s="2">
        <f>Table2[[#This Row],[discounted_price]]*Table2[[#This Row],[actual_price]]</f>
        <v>427511</v>
      </c>
      <c r="J763" s="1">
        <v>0.65</v>
      </c>
      <c r="K7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63" s="1" t="str">
        <f>IF(Table2[[#This Row],[discount_percentage]]&gt;=50%,"yes","no")</f>
        <v>yes</v>
      </c>
      <c r="M763">
        <v>4.3</v>
      </c>
      <c r="N763" s="4">
        <v>974</v>
      </c>
      <c r="O763" s="4">
        <f>Table2[[#This Row],[rating]]+(Table2[[#This Row],[rating_count]]/1000)</f>
        <v>5.274</v>
      </c>
      <c r="P763" t="s">
        <v>13104</v>
      </c>
      <c r="Q763" t="s">
        <v>323</v>
      </c>
      <c r="R763" t="s">
        <v>324</v>
      </c>
      <c r="S763" t="s">
        <v>325</v>
      </c>
      <c r="T763" t="s">
        <v>326</v>
      </c>
      <c r="U763" t="s">
        <v>327</v>
      </c>
      <c r="V763" t="s">
        <v>6853</v>
      </c>
      <c r="W763" t="s">
        <v>6854</v>
      </c>
    </row>
    <row r="764" spans="1:23">
      <c r="A764" t="s">
        <v>1362</v>
      </c>
      <c r="B764" t="s">
        <v>14464</v>
      </c>
      <c r="C764" t="s">
        <v>15718</v>
      </c>
      <c r="D764" t="str">
        <f>CONCATENATE(Table2[[#This Row],[Product Name Summarized]]&amp; "…")</f>
        <v>Zoul Usb Type…</v>
      </c>
      <c r="E764" t="s">
        <v>15582</v>
      </c>
      <c r="F764">
        <v>339</v>
      </c>
      <c r="G764" t="str">
        <f>IF(Table2[[#This Row],[discounted_price]]&lt;200,"&lt;₹200",IF(Table2[[#This Row],[discounted_price]]&lt;=500, "₹200-₹500","&gt;₹500"))</f>
        <v>₹200-₹500</v>
      </c>
      <c r="H764" s="2">
        <v>1099</v>
      </c>
      <c r="I764" s="2">
        <f>Table2[[#This Row],[discounted_price]]*Table2[[#This Row],[actual_price]]</f>
        <v>372561</v>
      </c>
      <c r="J764" s="1">
        <v>0.69</v>
      </c>
      <c r="K7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64" s="1" t="str">
        <f>IF(Table2[[#This Row],[discount_percentage]]&gt;=50%,"yes","no")</f>
        <v>yes</v>
      </c>
      <c r="M764">
        <v>4.3</v>
      </c>
      <c r="N764" s="4">
        <v>974</v>
      </c>
      <c r="O764" s="4">
        <f>Table2[[#This Row],[rating]]+(Table2[[#This Row],[rating_count]]/1000)</f>
        <v>5.274</v>
      </c>
      <c r="P764" t="s">
        <v>13208</v>
      </c>
      <c r="Q764" t="s">
        <v>323</v>
      </c>
      <c r="R764" t="s">
        <v>324</v>
      </c>
      <c r="S764" t="s">
        <v>325</v>
      </c>
      <c r="T764" t="s">
        <v>326</v>
      </c>
      <c r="U764" t="s">
        <v>327</v>
      </c>
      <c r="V764" t="s">
        <v>1365</v>
      </c>
      <c r="W764" t="s">
        <v>1366</v>
      </c>
    </row>
    <row r="765" spans="1:23">
      <c r="A765" t="s">
        <v>9992</v>
      </c>
      <c r="B765" t="s">
        <v>15305</v>
      </c>
      <c r="C765" t="s">
        <v>16432</v>
      </c>
      <c r="D765" t="str">
        <f>CONCATENATE(Table2[[#This Row],[Product Name Summarized]]&amp; "…")</f>
        <v>Homeistic Applience‚Ñ¢ Instant…</v>
      </c>
      <c r="E765" t="s">
        <v>15586</v>
      </c>
      <c r="F765" s="2">
        <v>1448</v>
      </c>
      <c r="G765" s="2" t="str">
        <f>IF(Table2[[#This Row],[discounted_price]]&lt;200,"&lt;₹200",IF(Table2[[#This Row],[discounted_price]]&lt;=500, "₹200-₹500","&gt;₹500"))</f>
        <v>&gt;₹500</v>
      </c>
      <c r="H765" s="2">
        <v>2999</v>
      </c>
      <c r="I765" s="2">
        <f>Table2[[#This Row],[discounted_price]]*Table2[[#This Row],[actual_price]]</f>
        <v>4342552</v>
      </c>
      <c r="J765" s="1">
        <v>0.52</v>
      </c>
      <c r="K7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65" s="1" t="str">
        <f>IF(Table2[[#This Row],[discount_percentage]]&gt;=50%,"yes","no")</f>
        <v>yes</v>
      </c>
      <c r="M765">
        <v>4.5</v>
      </c>
      <c r="N765" s="4">
        <v>19</v>
      </c>
      <c r="O765" s="4">
        <f>Table2[[#This Row],[rating]]+(Table2[[#This Row],[rating_count]]/1000)</f>
        <v>4.5190000000000001</v>
      </c>
      <c r="P765" t="s">
        <v>14038</v>
      </c>
      <c r="Q765" t="s">
        <v>9995</v>
      </c>
      <c r="R765" t="s">
        <v>9996</v>
      </c>
      <c r="S765" t="s">
        <v>9997</v>
      </c>
      <c r="T765" t="s">
        <v>9998</v>
      </c>
      <c r="U765" t="s">
        <v>9999</v>
      </c>
      <c r="V765" t="s">
        <v>10000</v>
      </c>
      <c r="W765" t="s">
        <v>10001</v>
      </c>
    </row>
    <row r="766" spans="1:23">
      <c r="A766" t="s">
        <v>768</v>
      </c>
      <c r="B766" t="s">
        <v>14400</v>
      </c>
      <c r="C766" t="s">
        <v>15664</v>
      </c>
      <c r="D766" t="str">
        <f>CONCATENATE(Table2[[#This Row],[Product Name Summarized]]&amp; "…")</f>
        <v>Skywall 81.28 Cm…</v>
      </c>
      <c r="E766" t="s">
        <v>15583</v>
      </c>
      <c r="F766" s="2">
        <v>7299</v>
      </c>
      <c r="G766" s="2" t="str">
        <f>IF(Table2[[#This Row],[discounted_price]]&lt;200,"&lt;₹200",IF(Table2[[#This Row],[discounted_price]]&lt;=500, "₹200-₹500","&gt;₹500"))</f>
        <v>&gt;₹500</v>
      </c>
      <c r="H766" s="2">
        <v>19125</v>
      </c>
      <c r="I766" s="2">
        <f>Table2[[#This Row],[discounted_price]]*Table2[[#This Row],[actual_price]]</f>
        <v>139593375</v>
      </c>
      <c r="J766" s="1">
        <v>0.62</v>
      </c>
      <c r="K7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66" s="1" t="str">
        <f>IF(Table2[[#This Row],[discount_percentage]]&gt;=50%,"yes","no")</f>
        <v>yes</v>
      </c>
      <c r="M766">
        <v>3.4</v>
      </c>
      <c r="N766" s="4">
        <v>902</v>
      </c>
      <c r="O766" s="4">
        <f>Table2[[#This Row],[rating]]+(Table2[[#This Row],[rating_count]]/1000)</f>
        <v>4.3019999999999996</v>
      </c>
      <c r="P766" t="s">
        <v>13147</v>
      </c>
      <c r="Q766" t="s">
        <v>771</v>
      </c>
      <c r="R766" t="s">
        <v>772</v>
      </c>
      <c r="S766" t="s">
        <v>773</v>
      </c>
      <c r="T766" t="s">
        <v>774</v>
      </c>
      <c r="U766" t="s">
        <v>775</v>
      </c>
      <c r="V766" t="s">
        <v>776</v>
      </c>
      <c r="W766" t="s">
        <v>777</v>
      </c>
    </row>
    <row r="767" spans="1:23" hidden="1">
      <c r="A767" t="s">
        <v>687</v>
      </c>
      <c r="B767" t="s">
        <v>14394</v>
      </c>
      <c r="C767" t="s">
        <v>15658</v>
      </c>
      <c r="D767" t="str">
        <f>CONCATENATE(Table2[[#This Row],[Product Name Summarized]]&amp; "…")</f>
        <v>Pinnaclz Original Combo…</v>
      </c>
      <c r="E767" t="s">
        <v>15582</v>
      </c>
      <c r="F767">
        <v>115</v>
      </c>
      <c r="G767" t="str">
        <f>IF(Table2[[#This Row],[discounted_price]]&lt;200,"&lt;₹200",IF(Table2[[#This Row],[discounted_price]]&lt;=500, "₹200-₹500","&gt;₹500"))</f>
        <v>&lt;₹200</v>
      </c>
      <c r="H767">
        <v>499</v>
      </c>
      <c r="I767" s="2">
        <f>Table2[[#This Row],[discounted_price]]*Table2[[#This Row],[actual_price]]</f>
        <v>57385</v>
      </c>
      <c r="J767" s="1">
        <v>0.77</v>
      </c>
      <c r="K7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767" s="1" t="str">
        <f>IF(Table2[[#This Row],[discount_percentage]]&gt;=50%,"yes","no")</f>
        <v>yes</v>
      </c>
      <c r="M767">
        <v>4</v>
      </c>
      <c r="N767" s="4">
        <v>7732</v>
      </c>
      <c r="O767" s="4">
        <f>Table2[[#This Row],[rating]]+(Table2[[#This Row],[rating_count]]/1000)</f>
        <v>11.731999999999999</v>
      </c>
      <c r="P767" t="s">
        <v>13139</v>
      </c>
      <c r="Q767" t="s">
        <v>690</v>
      </c>
      <c r="R767" t="s">
        <v>691</v>
      </c>
      <c r="S767" t="s">
        <v>692</v>
      </c>
      <c r="T767" t="s">
        <v>693</v>
      </c>
      <c r="U767" t="s">
        <v>694</v>
      </c>
      <c r="V767" t="s">
        <v>695</v>
      </c>
      <c r="W767" t="s">
        <v>696</v>
      </c>
    </row>
    <row r="768" spans="1:23" hidden="1">
      <c r="A768" t="s">
        <v>687</v>
      </c>
      <c r="B768" t="s">
        <v>14394</v>
      </c>
      <c r="C768" t="s">
        <v>15658</v>
      </c>
      <c r="D768" t="str">
        <f>CONCATENATE(Table2[[#This Row],[Product Name Summarized]]&amp; "…")</f>
        <v>Pinnaclz Original Combo…</v>
      </c>
      <c r="E768" t="s">
        <v>15582</v>
      </c>
      <c r="F768">
        <v>115</v>
      </c>
      <c r="G768" t="str">
        <f>IF(Table2[[#This Row],[discounted_price]]&lt;200,"&lt;₹200",IF(Table2[[#This Row],[discounted_price]]&lt;=500, "₹200-₹500","&gt;₹500"))</f>
        <v>&lt;₹200</v>
      </c>
      <c r="H768">
        <v>499</v>
      </c>
      <c r="I768" s="2">
        <f>Table2[[#This Row],[discounted_price]]*Table2[[#This Row],[actual_price]]</f>
        <v>57385</v>
      </c>
      <c r="J768" s="1">
        <v>0.77</v>
      </c>
      <c r="K7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768" s="1" t="str">
        <f>IF(Table2[[#This Row],[discount_percentage]]&gt;=50%,"yes","no")</f>
        <v>yes</v>
      </c>
      <c r="M768">
        <v>4</v>
      </c>
      <c r="N768" s="4">
        <v>7732</v>
      </c>
      <c r="O768" s="4">
        <f>Table2[[#This Row],[rating]]+(Table2[[#This Row],[rating_count]]/1000)</f>
        <v>11.731999999999999</v>
      </c>
      <c r="P768" t="s">
        <v>13139</v>
      </c>
      <c r="Q768" t="s">
        <v>690</v>
      </c>
      <c r="R768" t="s">
        <v>691</v>
      </c>
      <c r="S768" t="s">
        <v>692</v>
      </c>
      <c r="T768" t="s">
        <v>693</v>
      </c>
      <c r="U768" t="s">
        <v>694</v>
      </c>
      <c r="V768" t="s">
        <v>4666</v>
      </c>
      <c r="W768" t="s">
        <v>4667</v>
      </c>
    </row>
    <row r="769" spans="1:23" hidden="1">
      <c r="A769" t="s">
        <v>687</v>
      </c>
      <c r="B769" t="s">
        <v>14394</v>
      </c>
      <c r="C769" t="s">
        <v>15658</v>
      </c>
      <c r="D769" t="str">
        <f>CONCATENATE(Table2[[#This Row],[Product Name Summarized]]&amp; "…")</f>
        <v>Pinnaclz Original Combo…</v>
      </c>
      <c r="E769" t="s">
        <v>15582</v>
      </c>
      <c r="F769">
        <v>115</v>
      </c>
      <c r="G769" t="str">
        <f>IF(Table2[[#This Row],[discounted_price]]&lt;200,"&lt;₹200",IF(Table2[[#This Row],[discounted_price]]&lt;=500, "₹200-₹500","&gt;₹500"))</f>
        <v>&lt;₹200</v>
      </c>
      <c r="H769">
        <v>499</v>
      </c>
      <c r="I769" s="2">
        <f>Table2[[#This Row],[discounted_price]]*Table2[[#This Row],[actual_price]]</f>
        <v>57385</v>
      </c>
      <c r="J769" s="1">
        <v>0.77</v>
      </c>
      <c r="K7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769" s="1" t="str">
        <f>IF(Table2[[#This Row],[discount_percentage]]&gt;=50%,"yes","no")</f>
        <v>yes</v>
      </c>
      <c r="M769">
        <v>4</v>
      </c>
      <c r="N769" s="4">
        <v>7732</v>
      </c>
      <c r="O769" s="4">
        <f>Table2[[#This Row],[rating]]+(Table2[[#This Row],[rating_count]]/1000)</f>
        <v>11.731999999999999</v>
      </c>
      <c r="P769" t="s">
        <v>13139</v>
      </c>
      <c r="Q769" t="s">
        <v>690</v>
      </c>
      <c r="R769" t="s">
        <v>691</v>
      </c>
      <c r="S769" t="s">
        <v>692</v>
      </c>
      <c r="T769" t="s">
        <v>693</v>
      </c>
      <c r="U769" t="s">
        <v>694</v>
      </c>
      <c r="V769" t="s">
        <v>695</v>
      </c>
      <c r="W769" t="s">
        <v>8228</v>
      </c>
    </row>
    <row r="770" spans="1:23" hidden="1">
      <c r="A770" t="s">
        <v>1452</v>
      </c>
      <c r="B770" t="s">
        <v>14475</v>
      </c>
      <c r="C770" t="s">
        <v>15658</v>
      </c>
      <c r="D770" t="str">
        <f>CONCATENATE(Table2[[#This Row],[Product Name Summarized]]&amp; "…")</f>
        <v>Pinnaclz Original Combo…</v>
      </c>
      <c r="E770" t="s">
        <v>15582</v>
      </c>
      <c r="F770">
        <v>149</v>
      </c>
      <c r="G770" t="str">
        <f>IF(Table2[[#This Row],[discounted_price]]&lt;200,"&lt;₹200",IF(Table2[[#This Row],[discounted_price]]&lt;=500, "₹200-₹500","&gt;₹500"))</f>
        <v>&lt;₹200</v>
      </c>
      <c r="H770">
        <v>499</v>
      </c>
      <c r="I770" s="2">
        <f>Table2[[#This Row],[discounted_price]]*Table2[[#This Row],[actual_price]]</f>
        <v>74351</v>
      </c>
      <c r="J770" s="1">
        <v>0.7</v>
      </c>
      <c r="K7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70" s="1" t="str">
        <f>IF(Table2[[#This Row],[discount_percentage]]&gt;=50%,"yes","no")</f>
        <v>yes</v>
      </c>
      <c r="M770">
        <v>4</v>
      </c>
      <c r="N770" s="4">
        <v>7732</v>
      </c>
      <c r="O770" s="4">
        <f>Table2[[#This Row],[rating]]+(Table2[[#This Row],[rating_count]]/1000)</f>
        <v>11.731999999999999</v>
      </c>
      <c r="P770" t="s">
        <v>13217</v>
      </c>
      <c r="Q770" t="s">
        <v>690</v>
      </c>
      <c r="R770" t="s">
        <v>691</v>
      </c>
      <c r="S770" t="s">
        <v>692</v>
      </c>
      <c r="T770" t="s">
        <v>693</v>
      </c>
      <c r="U770" t="s">
        <v>694</v>
      </c>
      <c r="V770" t="s">
        <v>1455</v>
      </c>
      <c r="W770" t="s">
        <v>1456</v>
      </c>
    </row>
    <row r="771" spans="1:23" hidden="1">
      <c r="A771" t="s">
        <v>12311</v>
      </c>
      <c r="B771" t="s">
        <v>15516</v>
      </c>
      <c r="C771" t="s">
        <v>16650</v>
      </c>
      <c r="D771" t="str">
        <f>CONCATENATE(Table2[[#This Row],[Product Name Summarized]]&amp; "…")</f>
        <v>T Topline 180…</v>
      </c>
      <c r="E771" t="s">
        <v>15586</v>
      </c>
      <c r="F771">
        <v>549</v>
      </c>
      <c r="G771" t="str">
        <f>IF(Table2[[#This Row],[discounted_price]]&lt;200,"&lt;₹200",IF(Table2[[#This Row],[discounted_price]]&lt;=500, "₹200-₹500","&gt;₹500"))</f>
        <v>&gt;₹500</v>
      </c>
      <c r="H771">
        <v>999</v>
      </c>
      <c r="I771" s="2">
        <f>Table2[[#This Row],[discounted_price]]*Table2[[#This Row],[actual_price]]</f>
        <v>548451</v>
      </c>
      <c r="J771" s="1">
        <v>0.45</v>
      </c>
      <c r="K7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71" s="1" t="str">
        <f>IF(Table2[[#This Row],[discount_percentage]]&gt;=50%,"yes","no")</f>
        <v>no</v>
      </c>
      <c r="M771">
        <v>4</v>
      </c>
      <c r="N771" s="4">
        <v>1313</v>
      </c>
      <c r="O771" s="4">
        <f>Table2[[#This Row],[rating]]+(Table2[[#This Row],[rating_count]]/1000)</f>
        <v>5.3129999999999997</v>
      </c>
      <c r="P771" t="s">
        <v>14257</v>
      </c>
      <c r="Q771" t="s">
        <v>12314</v>
      </c>
      <c r="R771" t="s">
        <v>12315</v>
      </c>
      <c r="S771" t="s">
        <v>12316</v>
      </c>
      <c r="T771" t="s">
        <v>12317</v>
      </c>
      <c r="U771" t="s">
        <v>12318</v>
      </c>
      <c r="V771" t="s">
        <v>12319</v>
      </c>
      <c r="W771" t="s">
        <v>12320</v>
      </c>
    </row>
    <row r="772" spans="1:23">
      <c r="A772" t="s">
        <v>1863</v>
      </c>
      <c r="B772" t="s">
        <v>14523</v>
      </c>
      <c r="C772" t="s">
        <v>15755</v>
      </c>
      <c r="D772" t="str">
        <f>CONCATENATE(Table2[[#This Row],[Product Name Summarized]]&amp; "…")</f>
        <v>7Seven¬Æ Compatible Tata…</v>
      </c>
      <c r="E772" t="s">
        <v>15583</v>
      </c>
      <c r="F772">
        <v>235</v>
      </c>
      <c r="G772" t="str">
        <f>IF(Table2[[#This Row],[discounted_price]]&lt;200,"&lt;₹200",IF(Table2[[#This Row],[discounted_price]]&lt;=500, "₹200-₹500","&gt;₹500"))</f>
        <v>₹200-₹500</v>
      </c>
      <c r="H772">
        <v>599</v>
      </c>
      <c r="I772" s="2">
        <f>Table2[[#This Row],[discounted_price]]*Table2[[#This Row],[actual_price]]</f>
        <v>140765</v>
      </c>
      <c r="J772" s="1">
        <v>0.61</v>
      </c>
      <c r="K7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72" s="1" t="str">
        <f>IF(Table2[[#This Row],[discount_percentage]]&gt;=50%,"yes","no")</f>
        <v>yes</v>
      </c>
      <c r="M772">
        <v>3.5</v>
      </c>
      <c r="N772" s="4">
        <v>197</v>
      </c>
      <c r="O772" s="4">
        <f>Table2[[#This Row],[rating]]+(Table2[[#This Row],[rating_count]]/1000)</f>
        <v>3.6970000000000001</v>
      </c>
      <c r="P772" t="s">
        <v>13259</v>
      </c>
      <c r="Q772" t="s">
        <v>1866</v>
      </c>
      <c r="R772" t="s">
        <v>1867</v>
      </c>
      <c r="S772" t="s">
        <v>1868</v>
      </c>
      <c r="T772" t="s">
        <v>1869</v>
      </c>
      <c r="U772" t="s">
        <v>1870</v>
      </c>
      <c r="V772" t="s">
        <v>1871</v>
      </c>
      <c r="W772" t="s">
        <v>1872</v>
      </c>
    </row>
    <row r="773" spans="1:23" hidden="1">
      <c r="A773" t="s">
        <v>1061</v>
      </c>
      <c r="B773" t="s">
        <v>14431</v>
      </c>
      <c r="C773" t="s">
        <v>15689</v>
      </c>
      <c r="D773" t="str">
        <f>CONCATENATE(Table2[[#This Row],[Product Name Summarized]]&amp; "…")</f>
        <v>King Shine Multi…</v>
      </c>
      <c r="E773" t="s">
        <v>15582</v>
      </c>
      <c r="F773">
        <v>347</v>
      </c>
      <c r="G773" t="str">
        <f>IF(Table2[[#This Row],[discounted_price]]&lt;200,"&lt;₹200",IF(Table2[[#This Row],[discounted_price]]&lt;=500, "₹200-₹500","&gt;₹500"))</f>
        <v>₹200-₹500</v>
      </c>
      <c r="H773">
        <v>999</v>
      </c>
      <c r="I773" s="2">
        <f>Table2[[#This Row],[discounted_price]]*Table2[[#This Row],[actual_price]]</f>
        <v>346653</v>
      </c>
      <c r="J773" s="1">
        <v>0.65</v>
      </c>
      <c r="K7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73" s="1" t="str">
        <f>IF(Table2[[#This Row],[discount_percentage]]&gt;=50%,"yes","no")</f>
        <v>yes</v>
      </c>
      <c r="M773">
        <v>3.5</v>
      </c>
      <c r="N773" s="4">
        <v>1121</v>
      </c>
      <c r="O773" s="4">
        <f>Table2[[#This Row],[rating]]+(Table2[[#This Row],[rating_count]]/1000)</f>
        <v>4.6210000000000004</v>
      </c>
      <c r="P773" t="s">
        <v>13179</v>
      </c>
      <c r="Q773" t="s">
        <v>1064</v>
      </c>
      <c r="R773" t="s">
        <v>1065</v>
      </c>
      <c r="S773" t="s">
        <v>1066</v>
      </c>
      <c r="T773" t="s">
        <v>1067</v>
      </c>
      <c r="U773" t="s">
        <v>1068</v>
      </c>
      <c r="V773" t="s">
        <v>1069</v>
      </c>
      <c r="W773" t="s">
        <v>1070</v>
      </c>
    </row>
    <row r="774" spans="1:23">
      <c r="A774" t="s">
        <v>1423</v>
      </c>
      <c r="B774" t="s">
        <v>14472</v>
      </c>
      <c r="C774" t="s">
        <v>15639</v>
      </c>
      <c r="D774" t="str">
        <f>CONCATENATE(Table2[[#This Row],[Product Name Summarized]]&amp; "…")</f>
        <v>7Seven¬Æ Compatible For…</v>
      </c>
      <c r="E774" t="s">
        <v>15583</v>
      </c>
      <c r="F774">
        <v>399</v>
      </c>
      <c r="G774" t="str">
        <f>IF(Table2[[#This Row],[discounted_price]]&lt;200,"&lt;₹200",IF(Table2[[#This Row],[discounted_price]]&lt;=500, "₹200-₹500","&gt;₹500"))</f>
        <v>₹200-₹500</v>
      </c>
      <c r="H774">
        <v>899</v>
      </c>
      <c r="I774" s="2">
        <f>Table2[[#This Row],[discounted_price]]*Table2[[#This Row],[actual_price]]</f>
        <v>358701</v>
      </c>
      <c r="J774" s="1">
        <v>0.56000000000000005</v>
      </c>
      <c r="K7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74" s="1" t="str">
        <f>IF(Table2[[#This Row],[discount_percentage]]&gt;=50%,"yes","no")</f>
        <v>yes</v>
      </c>
      <c r="M774">
        <v>3.9</v>
      </c>
      <c r="N774" s="4">
        <v>254</v>
      </c>
      <c r="O774" s="4">
        <f>Table2[[#This Row],[rating]]+(Table2[[#This Row],[rating_count]]/1000)</f>
        <v>4.1539999999999999</v>
      </c>
      <c r="P774" t="s">
        <v>13214</v>
      </c>
      <c r="Q774" t="s">
        <v>1426</v>
      </c>
      <c r="R774" t="s">
        <v>1427</v>
      </c>
      <c r="S774" t="s">
        <v>1428</v>
      </c>
      <c r="T774" t="s">
        <v>1429</v>
      </c>
      <c r="U774" t="s">
        <v>1430</v>
      </c>
      <c r="V774" t="s">
        <v>1431</v>
      </c>
      <c r="W774" t="s">
        <v>1432</v>
      </c>
    </row>
    <row r="775" spans="1:23">
      <c r="A775" t="s">
        <v>1277</v>
      </c>
      <c r="B775" t="s">
        <v>14455</v>
      </c>
      <c r="C775" t="s">
        <v>15711</v>
      </c>
      <c r="D775" t="str">
        <f>CONCATENATE(Table2[[#This Row],[Product Name Summarized]]&amp; "…")</f>
        <v>Lripl Mi Remote…</v>
      </c>
      <c r="E775" t="s">
        <v>15583</v>
      </c>
      <c r="F775">
        <v>655</v>
      </c>
      <c r="G775" t="str">
        <f>IF(Table2[[#This Row],[discounted_price]]&lt;200,"&lt;₹200",IF(Table2[[#This Row],[discounted_price]]&lt;=500, "₹200-₹500","&gt;₹500"))</f>
        <v>&gt;₹500</v>
      </c>
      <c r="H775" s="2">
        <v>1099</v>
      </c>
      <c r="I775" s="2">
        <f>Table2[[#This Row],[discounted_price]]*Table2[[#This Row],[actual_price]]</f>
        <v>719845</v>
      </c>
      <c r="J775" s="1">
        <v>0.4</v>
      </c>
      <c r="K7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775" s="1" t="str">
        <f>IF(Table2[[#This Row],[discount_percentage]]&gt;=50%,"yes","no")</f>
        <v>no</v>
      </c>
      <c r="M775">
        <v>3.2</v>
      </c>
      <c r="N775" s="4">
        <v>285</v>
      </c>
      <c r="O775" s="4">
        <f>Table2[[#This Row],[rating]]+(Table2[[#This Row],[rating_count]]/1000)</f>
        <v>3.4850000000000003</v>
      </c>
      <c r="P775" t="s">
        <v>13200</v>
      </c>
      <c r="Q775" t="s">
        <v>1280</v>
      </c>
      <c r="R775" t="s">
        <v>1281</v>
      </c>
      <c r="S775" t="s">
        <v>1282</v>
      </c>
      <c r="T775" t="s">
        <v>1283</v>
      </c>
      <c r="U775" t="s">
        <v>1284</v>
      </c>
      <c r="V775" t="s">
        <v>1285</v>
      </c>
      <c r="W775" t="s">
        <v>1286</v>
      </c>
    </row>
    <row r="776" spans="1:23">
      <c r="A776" t="s">
        <v>2491</v>
      </c>
      <c r="B776" t="s">
        <v>14592</v>
      </c>
      <c r="C776" t="s">
        <v>15799</v>
      </c>
      <c r="D776" t="str">
        <f>CONCATENATE(Table2[[#This Row],[Product Name Summarized]]&amp; "…")</f>
        <v>Tata Sky Digital…</v>
      </c>
      <c r="E776" t="s">
        <v>15583</v>
      </c>
      <c r="F776">
        <v>215</v>
      </c>
      <c r="G776" t="str">
        <f>IF(Table2[[#This Row],[discounted_price]]&lt;200,"&lt;₹200",IF(Table2[[#This Row],[discounted_price]]&lt;=500, "₹200-₹500","&gt;₹500"))</f>
        <v>₹200-₹500</v>
      </c>
      <c r="H776">
        <v>499</v>
      </c>
      <c r="I776" s="2">
        <f>Table2[[#This Row],[discounted_price]]*Table2[[#This Row],[actual_price]]</f>
        <v>107285</v>
      </c>
      <c r="J776" s="1">
        <v>0.56999999999999995</v>
      </c>
      <c r="K7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76" s="1" t="str">
        <f>IF(Table2[[#This Row],[discount_percentage]]&gt;=50%,"yes","no")</f>
        <v>yes</v>
      </c>
      <c r="M776">
        <v>3.5</v>
      </c>
      <c r="N776" s="4">
        <v>121</v>
      </c>
      <c r="O776" s="4">
        <f>Table2[[#This Row],[rating]]+(Table2[[#This Row],[rating_count]]/1000)</f>
        <v>3.621</v>
      </c>
      <c r="P776" t="s">
        <v>13324</v>
      </c>
      <c r="Q776" t="s">
        <v>2494</v>
      </c>
      <c r="R776" t="s">
        <v>2495</v>
      </c>
      <c r="S776" t="s">
        <v>2496</v>
      </c>
      <c r="T776" t="s">
        <v>2497</v>
      </c>
      <c r="U776" t="s">
        <v>2498</v>
      </c>
      <c r="V776" t="s">
        <v>2499</v>
      </c>
      <c r="W776" t="s">
        <v>2500</v>
      </c>
    </row>
    <row r="777" spans="1:23" hidden="1">
      <c r="A777" t="s">
        <v>3809</v>
      </c>
      <c r="B777" t="s">
        <v>14734</v>
      </c>
      <c r="C777" t="s">
        <v>15908</v>
      </c>
      <c r="D777" t="str">
        <f>CONCATENATE(Table2[[#This Row],[Product Name Summarized]]&amp; "…")</f>
        <v>Mi 33W Soniccharge…</v>
      </c>
      <c r="E777" t="s">
        <v>15583</v>
      </c>
      <c r="F777">
        <v>999</v>
      </c>
      <c r="G777" t="str">
        <f>IF(Table2[[#This Row],[discounted_price]]&lt;200,"&lt;₹200",IF(Table2[[#This Row],[discounted_price]]&lt;=500, "₹200-₹500","&gt;₹500"))</f>
        <v>&gt;₹500</v>
      </c>
      <c r="H777" s="2">
        <v>1999</v>
      </c>
      <c r="I777" s="2">
        <f>Table2[[#This Row],[discounted_price]]*Table2[[#This Row],[actual_price]]</f>
        <v>1997001</v>
      </c>
      <c r="J777" s="1">
        <v>0.5</v>
      </c>
      <c r="K7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77" s="1" t="str">
        <f>IF(Table2[[#This Row],[discount_percentage]]&gt;=50%,"yes","no")</f>
        <v>yes</v>
      </c>
      <c r="M777">
        <v>4.3</v>
      </c>
      <c r="N777" s="4">
        <v>1777</v>
      </c>
      <c r="O777" s="4">
        <f>Table2[[#This Row],[rating]]+(Table2[[#This Row],[rating_count]]/1000)</f>
        <v>6.077</v>
      </c>
      <c r="P777" t="s">
        <v>13452</v>
      </c>
      <c r="Q777" t="s">
        <v>3812</v>
      </c>
      <c r="R777" t="s">
        <v>3813</v>
      </c>
      <c r="S777" t="s">
        <v>3814</v>
      </c>
      <c r="T777" t="s">
        <v>3815</v>
      </c>
      <c r="U777" t="s">
        <v>3816</v>
      </c>
      <c r="V777" t="s">
        <v>3817</v>
      </c>
      <c r="W777" t="s">
        <v>3818</v>
      </c>
    </row>
    <row r="778" spans="1:23" hidden="1">
      <c r="A778" t="s">
        <v>10600</v>
      </c>
      <c r="B778" t="s">
        <v>10601</v>
      </c>
      <c r="C778" t="s">
        <v>16488</v>
      </c>
      <c r="D778" t="str">
        <f>CONCATENATE(Table2[[#This Row],[Product Name Summarized]]&amp; "…")</f>
        <v>Balzano High Speed…</v>
      </c>
      <c r="E778" t="s">
        <v>15586</v>
      </c>
      <c r="F778" s="2">
        <v>2599</v>
      </c>
      <c r="G778" s="2" t="str">
        <f>IF(Table2[[#This Row],[discounted_price]]&lt;200,"&lt;₹200",IF(Table2[[#This Row],[discounted_price]]&lt;=500, "₹200-₹500","&gt;₹500"))</f>
        <v>&gt;₹500</v>
      </c>
      <c r="H778" s="2">
        <v>4290</v>
      </c>
      <c r="I778" s="2">
        <f>Table2[[#This Row],[discounted_price]]*Table2[[#This Row],[actual_price]]</f>
        <v>11149710</v>
      </c>
      <c r="J778" s="1">
        <v>0.39</v>
      </c>
      <c r="K7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778" s="1" t="str">
        <f>IF(Table2[[#This Row],[discount_percentage]]&gt;=50%,"yes","no")</f>
        <v>no</v>
      </c>
      <c r="M778">
        <v>4.4000000000000004</v>
      </c>
      <c r="N778" s="4">
        <v>2116</v>
      </c>
      <c r="O778" s="4">
        <f>Table2[[#This Row],[rating]]+(Table2[[#This Row],[rating_count]]/1000)</f>
        <v>6.516</v>
      </c>
      <c r="P778" t="s">
        <v>14096</v>
      </c>
      <c r="Q778" t="s">
        <v>10604</v>
      </c>
      <c r="R778" t="s">
        <v>10605</v>
      </c>
      <c r="S778" t="s">
        <v>10606</v>
      </c>
      <c r="T778" t="s">
        <v>10607</v>
      </c>
      <c r="U778" t="s">
        <v>10608</v>
      </c>
      <c r="V778" t="s">
        <v>10609</v>
      </c>
      <c r="W778" t="s">
        <v>10610</v>
      </c>
    </row>
    <row r="779" spans="1:23">
      <c r="A779" t="s">
        <v>8504</v>
      </c>
      <c r="B779" t="s">
        <v>15173</v>
      </c>
      <c r="C779" t="s">
        <v>16299</v>
      </c>
      <c r="D779" t="str">
        <f>CONCATENATE(Table2[[#This Row],[Product Name Summarized]]&amp; "…")</f>
        <v>Zebronics Astra 10…</v>
      </c>
      <c r="E779" t="s">
        <v>15583</v>
      </c>
      <c r="F779">
        <v>799</v>
      </c>
      <c r="G779" t="str">
        <f>IF(Table2[[#This Row],[discounted_price]]&lt;200,"&lt;₹200",IF(Table2[[#This Row],[discounted_price]]&lt;=500, "₹200-₹500","&gt;₹500"))</f>
        <v>&gt;₹500</v>
      </c>
      <c r="H779" s="2">
        <v>1999</v>
      </c>
      <c r="I779" s="2">
        <f>Table2[[#This Row],[discounted_price]]*Table2[[#This Row],[actual_price]]</f>
        <v>1597201</v>
      </c>
      <c r="J779" s="1">
        <v>0.6</v>
      </c>
      <c r="K7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79" s="1" t="str">
        <f>IF(Table2[[#This Row],[discount_percentage]]&gt;=50%,"yes","no")</f>
        <v>yes</v>
      </c>
      <c r="M779">
        <v>3.7</v>
      </c>
      <c r="N779" s="4">
        <v>418</v>
      </c>
      <c r="O779" s="4">
        <f>Table2[[#This Row],[rating]]+(Table2[[#This Row],[rating_count]]/1000)</f>
        <v>4.1180000000000003</v>
      </c>
      <c r="P779" t="s">
        <v>13894</v>
      </c>
      <c r="Q779" t="s">
        <v>8507</v>
      </c>
      <c r="R779" t="s">
        <v>8508</v>
      </c>
      <c r="S779" t="s">
        <v>8509</v>
      </c>
      <c r="T779" t="s">
        <v>8510</v>
      </c>
      <c r="U779" t="s">
        <v>8511</v>
      </c>
      <c r="V779" t="s">
        <v>8512</v>
      </c>
      <c r="W779" t="s">
        <v>8513</v>
      </c>
    </row>
    <row r="780" spans="1:23" hidden="1">
      <c r="A780" t="s">
        <v>10660</v>
      </c>
      <c r="B780" t="s">
        <v>15367</v>
      </c>
      <c r="C780" t="s">
        <v>16494</v>
      </c>
      <c r="D780" t="str">
        <f>CONCATENATE(Table2[[#This Row],[Product Name Summarized]]&amp; "…")</f>
        <v>Lifelong 2-In1 Egg…</v>
      </c>
      <c r="E780" t="s">
        <v>15586</v>
      </c>
      <c r="F780" s="2">
        <v>1199</v>
      </c>
      <c r="G780" s="2" t="str">
        <f>IF(Table2[[#This Row],[discounted_price]]&lt;200,"&lt;₹200",IF(Table2[[#This Row],[discounted_price]]&lt;=500, "₹200-₹500","&gt;₹500"))</f>
        <v>&gt;₹500</v>
      </c>
      <c r="H780" s="2">
        <v>3500</v>
      </c>
      <c r="I780" s="2">
        <f>Table2[[#This Row],[discounted_price]]*Table2[[#This Row],[actual_price]]</f>
        <v>4196500</v>
      </c>
      <c r="J780" s="1">
        <v>0.66</v>
      </c>
      <c r="K7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80" s="1" t="str">
        <f>IF(Table2[[#This Row],[discount_percentage]]&gt;=50%,"yes","no")</f>
        <v>yes</v>
      </c>
      <c r="M780">
        <v>4.3</v>
      </c>
      <c r="N780" s="4">
        <v>1802</v>
      </c>
      <c r="O780" s="4">
        <f>Table2[[#This Row],[rating]]+(Table2[[#This Row],[rating_count]]/1000)</f>
        <v>6.1020000000000003</v>
      </c>
      <c r="P780" t="s">
        <v>14102</v>
      </c>
      <c r="Q780" t="s">
        <v>10663</v>
      </c>
      <c r="R780" t="s">
        <v>10664</v>
      </c>
      <c r="S780" t="s">
        <v>10665</v>
      </c>
      <c r="T780" t="s">
        <v>10666</v>
      </c>
      <c r="U780" t="s">
        <v>10667</v>
      </c>
      <c r="V780" t="s">
        <v>10668</v>
      </c>
      <c r="W780" t="s">
        <v>10669</v>
      </c>
    </row>
    <row r="781" spans="1:23" hidden="1">
      <c r="A781" t="s">
        <v>7836</v>
      </c>
      <c r="B781" t="s">
        <v>15116</v>
      </c>
      <c r="C781" t="s">
        <v>16240</v>
      </c>
      <c r="D781" t="str">
        <f>CONCATENATE(Table2[[#This Row],[Product Name Summarized]]&amp; "…")</f>
        <v>Zebronics Zeb-Warrior Ii…</v>
      </c>
      <c r="E781" t="s">
        <v>15582</v>
      </c>
      <c r="F781">
        <v>649</v>
      </c>
      <c r="G781" t="str">
        <f>IF(Table2[[#This Row],[discounted_price]]&lt;200,"&lt;₹200",IF(Table2[[#This Row],[discounted_price]]&lt;=500, "₹200-₹500","&gt;₹500"))</f>
        <v>&gt;₹500</v>
      </c>
      <c r="H781" s="2">
        <v>1300</v>
      </c>
      <c r="I781" s="2">
        <f>Table2[[#This Row],[discounted_price]]*Table2[[#This Row],[actual_price]]</f>
        <v>843700</v>
      </c>
      <c r="J781" s="1">
        <v>0.5</v>
      </c>
      <c r="K7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81" s="1" t="str">
        <f>IF(Table2[[#This Row],[discount_percentage]]&gt;=50%,"yes","no")</f>
        <v>yes</v>
      </c>
      <c r="M781">
        <v>4.0999999999999996</v>
      </c>
      <c r="N781" s="4">
        <v>5195</v>
      </c>
      <c r="O781" s="4">
        <f>Table2[[#This Row],[rating]]+(Table2[[#This Row],[rating_count]]/1000)</f>
        <v>9.2949999999999999</v>
      </c>
      <c r="P781" t="s">
        <v>13831</v>
      </c>
      <c r="Q781" t="s">
        <v>7839</v>
      </c>
      <c r="R781" t="s">
        <v>7840</v>
      </c>
      <c r="S781" t="s">
        <v>7841</v>
      </c>
      <c r="T781" t="s">
        <v>7842</v>
      </c>
      <c r="U781" t="s">
        <v>7843</v>
      </c>
      <c r="V781" t="s">
        <v>7844</v>
      </c>
      <c r="W781" t="s">
        <v>7845</v>
      </c>
    </row>
    <row r="782" spans="1:23" hidden="1">
      <c r="A782" t="s">
        <v>6137</v>
      </c>
      <c r="B782" t="s">
        <v>14960</v>
      </c>
      <c r="C782" t="s">
        <v>16094</v>
      </c>
      <c r="D782" t="str">
        <f>CONCATENATE(Table2[[#This Row],[Product Name Summarized]]&amp; "…")</f>
        <v>Jbl Commercial Cslm20B…</v>
      </c>
      <c r="E782" t="s">
        <v>15582</v>
      </c>
      <c r="F782">
        <v>949</v>
      </c>
      <c r="G782" t="str">
        <f>IF(Table2[[#This Row],[discounted_price]]&lt;200,"&lt;₹200",IF(Table2[[#This Row],[discounted_price]]&lt;=500, "₹200-₹500","&gt;₹500"))</f>
        <v>&gt;₹500</v>
      </c>
      <c r="H782" s="2">
        <v>2000</v>
      </c>
      <c r="I782" s="2">
        <f>Table2[[#This Row],[discounted_price]]*Table2[[#This Row],[actual_price]]</f>
        <v>1898000</v>
      </c>
      <c r="J782" s="1">
        <v>0.53</v>
      </c>
      <c r="K7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82" s="1" t="str">
        <f>IF(Table2[[#This Row],[discount_percentage]]&gt;=50%,"yes","no")</f>
        <v>yes</v>
      </c>
      <c r="M782">
        <v>3.9</v>
      </c>
      <c r="N782" s="4">
        <v>14969</v>
      </c>
      <c r="O782" s="4">
        <f>Table2[[#This Row],[rating]]+(Table2[[#This Row],[rating_count]]/1000)</f>
        <v>18.869</v>
      </c>
      <c r="P782" t="s">
        <v>13672</v>
      </c>
      <c r="Q782" t="s">
        <v>6141</v>
      </c>
      <c r="R782" t="s">
        <v>6142</v>
      </c>
      <c r="S782" t="s">
        <v>6143</v>
      </c>
      <c r="T782" t="s">
        <v>6144</v>
      </c>
      <c r="U782" t="s">
        <v>6145</v>
      </c>
      <c r="V782" t="s">
        <v>6146</v>
      </c>
      <c r="W782" t="s">
        <v>6147</v>
      </c>
    </row>
    <row r="783" spans="1:23" hidden="1">
      <c r="A783" t="s">
        <v>12482</v>
      </c>
      <c r="B783" t="s">
        <v>15531</v>
      </c>
      <c r="C783" t="s">
        <v>16666</v>
      </c>
      <c r="D783" t="str">
        <f>CONCATENATE(Table2[[#This Row],[Product Name Summarized]]&amp; "…")</f>
        <v>Cardex Digital Kitchen…</v>
      </c>
      <c r="E783" t="s">
        <v>15586</v>
      </c>
      <c r="F783">
        <v>379</v>
      </c>
      <c r="G783" t="str">
        <f>IF(Table2[[#This Row],[discounted_price]]&lt;200,"&lt;₹200",IF(Table2[[#This Row],[discounted_price]]&lt;=500, "₹200-₹500","&gt;₹500"))</f>
        <v>₹200-₹500</v>
      </c>
      <c r="H783">
        <v>389</v>
      </c>
      <c r="I783" s="2">
        <f>Table2[[#This Row],[discounted_price]]*Table2[[#This Row],[actual_price]]</f>
        <v>147431</v>
      </c>
      <c r="J783" s="1">
        <v>0.03</v>
      </c>
      <c r="K7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783" s="1" t="str">
        <f>IF(Table2[[#This Row],[discount_percentage]]&gt;=50%,"yes","no")</f>
        <v>no</v>
      </c>
      <c r="M783">
        <v>4.2</v>
      </c>
      <c r="N783" s="4">
        <v>3739</v>
      </c>
      <c r="O783" s="4">
        <f>Table2[[#This Row],[rating]]+(Table2[[#This Row],[rating_count]]/1000)</f>
        <v>7.9390000000000001</v>
      </c>
      <c r="P783" t="s">
        <v>14274</v>
      </c>
      <c r="Q783" t="s">
        <v>12485</v>
      </c>
      <c r="R783" t="s">
        <v>12486</v>
      </c>
      <c r="S783" t="s">
        <v>12487</v>
      </c>
      <c r="T783" t="s">
        <v>12488</v>
      </c>
      <c r="U783" t="s">
        <v>12489</v>
      </c>
      <c r="V783" t="s">
        <v>12490</v>
      </c>
      <c r="W783" t="s">
        <v>12491</v>
      </c>
    </row>
    <row r="784" spans="1:23" hidden="1">
      <c r="A784" t="s">
        <v>11345</v>
      </c>
      <c r="B784" t="s">
        <v>15427</v>
      </c>
      <c r="C784" t="s">
        <v>16557</v>
      </c>
      <c r="D784" t="str">
        <f>CONCATENATE(Table2[[#This Row],[Product Name Summarized]]&amp; "…")</f>
        <v>Demokrazy New Nova…</v>
      </c>
      <c r="E784" t="s">
        <v>15586</v>
      </c>
      <c r="F784">
        <v>475</v>
      </c>
      <c r="G784" t="str">
        <f>IF(Table2[[#This Row],[discounted_price]]&lt;200,"&lt;₹200",IF(Table2[[#This Row],[discounted_price]]&lt;=500, "₹200-₹500","&gt;₹500"))</f>
        <v>₹200-₹500</v>
      </c>
      <c r="H784">
        <v>999</v>
      </c>
      <c r="I784" s="2">
        <f>Table2[[#This Row],[discounted_price]]*Table2[[#This Row],[actual_price]]</f>
        <v>474525</v>
      </c>
      <c r="J784" s="1">
        <v>0.52</v>
      </c>
      <c r="K7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84" s="1" t="str">
        <f>IF(Table2[[#This Row],[discount_percentage]]&gt;=50%,"yes","no")</f>
        <v>yes</v>
      </c>
      <c r="M784">
        <v>4.0999999999999996</v>
      </c>
      <c r="N784" s="4">
        <v>1021</v>
      </c>
      <c r="O784" s="4">
        <f>Table2[[#This Row],[rating]]+(Table2[[#This Row],[rating_count]]/1000)</f>
        <v>5.1209999999999996</v>
      </c>
      <c r="P784" t="s">
        <v>14167</v>
      </c>
      <c r="Q784" t="s">
        <v>11348</v>
      </c>
      <c r="R784" t="s">
        <v>11349</v>
      </c>
      <c r="S784" t="s">
        <v>11350</v>
      </c>
      <c r="T784" t="s">
        <v>11351</v>
      </c>
      <c r="U784" t="s">
        <v>11352</v>
      </c>
      <c r="V784" t="s">
        <v>11353</v>
      </c>
      <c r="W784" t="s">
        <v>11354</v>
      </c>
    </row>
    <row r="785" spans="1:23" hidden="1">
      <c r="A785" t="s">
        <v>8356</v>
      </c>
      <c r="B785" t="s">
        <v>15162</v>
      </c>
      <c r="C785" t="s">
        <v>16286</v>
      </c>
      <c r="D785" t="str">
        <f>CONCATENATE(Table2[[#This Row],[Product Name Summarized]]&amp; "…")</f>
        <v>Boat Stone 250…</v>
      </c>
      <c r="E785" t="s">
        <v>15583</v>
      </c>
      <c r="F785" s="2">
        <v>1199</v>
      </c>
      <c r="G785" s="2" t="str">
        <f>IF(Table2[[#This Row],[discounted_price]]&lt;200,"&lt;₹200",IF(Table2[[#This Row],[discounted_price]]&lt;=500, "₹200-₹500","&gt;₹500"))</f>
        <v>&gt;₹500</v>
      </c>
      <c r="H785" s="2">
        <v>3990</v>
      </c>
      <c r="I785" s="2">
        <f>Table2[[#This Row],[discounted_price]]*Table2[[#This Row],[actual_price]]</f>
        <v>4784010</v>
      </c>
      <c r="J785" s="1">
        <v>0.7</v>
      </c>
      <c r="K7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85" s="1" t="str">
        <f>IF(Table2[[#This Row],[discount_percentage]]&gt;=50%,"yes","no")</f>
        <v>yes</v>
      </c>
      <c r="M785">
        <v>4.2</v>
      </c>
      <c r="N785" s="4">
        <v>2908</v>
      </c>
      <c r="O785" s="4">
        <f>Table2[[#This Row],[rating]]+(Table2[[#This Row],[rating_count]]/1000)</f>
        <v>7.1080000000000005</v>
      </c>
      <c r="P785" t="s">
        <v>13880</v>
      </c>
      <c r="Q785" t="s">
        <v>8359</v>
      </c>
      <c r="R785" t="s">
        <v>8360</v>
      </c>
      <c r="S785" t="s">
        <v>8361</v>
      </c>
      <c r="T785" t="s">
        <v>8362</v>
      </c>
      <c r="U785" t="s">
        <v>8363</v>
      </c>
      <c r="V785" t="s">
        <v>8364</v>
      </c>
      <c r="W785" t="s">
        <v>8365</v>
      </c>
    </row>
    <row r="786" spans="1:23">
      <c r="A786" t="s">
        <v>12151</v>
      </c>
      <c r="B786" t="s">
        <v>15500</v>
      </c>
      <c r="C786" t="s">
        <v>16634</v>
      </c>
      <c r="D786" t="str">
        <f>CONCATENATE(Table2[[#This Row],[Product Name Summarized]]&amp; "…")</f>
        <v>Te‚Ñ¢ Instant Electric…</v>
      </c>
      <c r="E786" t="s">
        <v>15586</v>
      </c>
      <c r="F786" s="2">
        <v>1449</v>
      </c>
      <c r="G786" s="2" t="str">
        <f>IF(Table2[[#This Row],[discounted_price]]&lt;200,"&lt;₹200",IF(Table2[[#This Row],[discounted_price]]&lt;=500, "₹200-₹500","&gt;₹500"))</f>
        <v>&gt;₹500</v>
      </c>
      <c r="H786" s="2">
        <v>4999</v>
      </c>
      <c r="I786" s="2">
        <f>Table2[[#This Row],[discounted_price]]*Table2[[#This Row],[actual_price]]</f>
        <v>7243551</v>
      </c>
      <c r="J786" s="1">
        <v>0.71</v>
      </c>
      <c r="K7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786" s="1" t="str">
        <f>IF(Table2[[#This Row],[discount_percentage]]&gt;=50%,"yes","no")</f>
        <v>yes</v>
      </c>
      <c r="M786">
        <v>3.6</v>
      </c>
      <c r="N786" s="4">
        <v>63</v>
      </c>
      <c r="O786" s="4">
        <f>Table2[[#This Row],[rating]]+(Table2[[#This Row],[rating_count]]/1000)</f>
        <v>3.6630000000000003</v>
      </c>
      <c r="P786" t="s">
        <v>14242</v>
      </c>
      <c r="Q786" t="s">
        <v>12154</v>
      </c>
      <c r="R786" t="s">
        <v>12155</v>
      </c>
      <c r="S786" t="s">
        <v>12156</v>
      </c>
      <c r="T786" t="s">
        <v>12157</v>
      </c>
      <c r="U786" t="s">
        <v>12158</v>
      </c>
      <c r="V786" t="s">
        <v>12159</v>
      </c>
      <c r="W786" t="s">
        <v>12160</v>
      </c>
    </row>
    <row r="787" spans="1:23" hidden="1">
      <c r="A787" t="s">
        <v>8153</v>
      </c>
      <c r="B787" t="s">
        <v>15144</v>
      </c>
      <c r="C787" t="s">
        <v>16067</v>
      </c>
      <c r="D787" t="str">
        <f>CONCATENATE(Table2[[#This Row],[Product Name Summarized]]&amp; "…")</f>
        <v>E-Cosmos 5V 1.2W…</v>
      </c>
      <c r="E787" t="s">
        <v>15582</v>
      </c>
      <c r="F787">
        <v>39</v>
      </c>
      <c r="G787" t="str">
        <f>IF(Table2[[#This Row],[discounted_price]]&lt;200,"&lt;₹200",IF(Table2[[#This Row],[discounted_price]]&lt;=500, "₹200-₹500","&gt;₹500"))</f>
        <v>&lt;₹200</v>
      </c>
      <c r="H787">
        <v>39</v>
      </c>
      <c r="I787" s="2">
        <f>Table2[[#This Row],[discounted_price]]*Table2[[#This Row],[actual_price]]</f>
        <v>1521</v>
      </c>
      <c r="J787" s="1">
        <v>0</v>
      </c>
      <c r="K7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787" s="1" t="str">
        <f>IF(Table2[[#This Row],[discount_percentage]]&gt;=50%,"yes","no")</f>
        <v>no</v>
      </c>
      <c r="M787">
        <v>3.8</v>
      </c>
      <c r="N787" s="4">
        <v>3344</v>
      </c>
      <c r="O787" s="4">
        <f>Table2[[#This Row],[rating]]+(Table2[[#This Row],[rating_count]]/1000)</f>
        <v>7.1440000000000001</v>
      </c>
      <c r="P787" t="s">
        <v>13862</v>
      </c>
      <c r="Q787" t="s">
        <v>8156</v>
      </c>
      <c r="R787" t="s">
        <v>8157</v>
      </c>
      <c r="S787" t="s">
        <v>8158</v>
      </c>
      <c r="T787" t="s">
        <v>8159</v>
      </c>
      <c r="U787" t="s">
        <v>8160</v>
      </c>
      <c r="V787" t="s">
        <v>8161</v>
      </c>
      <c r="W787" t="s">
        <v>8162</v>
      </c>
    </row>
    <row r="788" spans="1:23" hidden="1">
      <c r="A788" t="s">
        <v>5827</v>
      </c>
      <c r="B788" t="s">
        <v>14931</v>
      </c>
      <c r="C788" t="s">
        <v>16067</v>
      </c>
      <c r="D788" t="str">
        <f>CONCATENATE(Table2[[#This Row],[Product Name Summarized]]&amp; "…")</f>
        <v>E-Cosmos 5V 1.2W…</v>
      </c>
      <c r="E788" t="s">
        <v>15582</v>
      </c>
      <c r="F788">
        <v>59</v>
      </c>
      <c r="G788" t="str">
        <f>IF(Table2[[#This Row],[discounted_price]]&lt;200,"&lt;₹200",IF(Table2[[#This Row],[discounted_price]]&lt;=500, "₹200-₹500","&gt;₹500"))</f>
        <v>&lt;₹200</v>
      </c>
      <c r="H788">
        <v>59</v>
      </c>
      <c r="I788" s="2">
        <f>Table2[[#This Row],[discounted_price]]*Table2[[#This Row],[actual_price]]</f>
        <v>3481</v>
      </c>
      <c r="J788" s="1">
        <v>0</v>
      </c>
      <c r="K7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788" s="1" t="str">
        <f>IF(Table2[[#This Row],[discount_percentage]]&gt;=50%,"yes","no")</f>
        <v>no</v>
      </c>
      <c r="M788">
        <v>3.8</v>
      </c>
      <c r="N788" s="4">
        <v>5958</v>
      </c>
      <c r="O788" s="4">
        <f>Table2[[#This Row],[rating]]+(Table2[[#This Row],[rating_count]]/1000)</f>
        <v>9.7579999999999991</v>
      </c>
      <c r="P788" t="s">
        <v>13642</v>
      </c>
      <c r="Q788" t="s">
        <v>5831</v>
      </c>
      <c r="R788" t="s">
        <v>5832</v>
      </c>
      <c r="S788" t="s">
        <v>5833</v>
      </c>
      <c r="T788" t="s">
        <v>5834</v>
      </c>
      <c r="U788" t="s">
        <v>5835</v>
      </c>
      <c r="V788" t="s">
        <v>5836</v>
      </c>
      <c r="W788" t="s">
        <v>5837</v>
      </c>
    </row>
    <row r="789" spans="1:23" hidden="1">
      <c r="A789" t="s">
        <v>1237</v>
      </c>
      <c r="B789" t="s">
        <v>14450</v>
      </c>
      <c r="C789" t="s">
        <v>15706</v>
      </c>
      <c r="D789" t="str">
        <f>CONCATENATE(Table2[[#This Row],[Product Name Summarized]]&amp; "…")</f>
        <v>10K 8K 4K…</v>
      </c>
      <c r="E789" t="s">
        <v>15583</v>
      </c>
      <c r="F789">
        <v>999</v>
      </c>
      <c r="G789" t="str">
        <f>IF(Table2[[#This Row],[discounted_price]]&lt;200,"&lt;₹200",IF(Table2[[#This Row],[discounted_price]]&lt;=500, "₹200-₹500","&gt;₹500"))</f>
        <v>&gt;₹500</v>
      </c>
      <c r="H789" s="2">
        <v>2399</v>
      </c>
      <c r="I789" s="2">
        <f>Table2[[#This Row],[discounted_price]]*Table2[[#This Row],[actual_price]]</f>
        <v>2396601</v>
      </c>
      <c r="J789" s="1">
        <v>0.57999999999999996</v>
      </c>
      <c r="K7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789" s="1" t="str">
        <f>IF(Table2[[#This Row],[discount_percentage]]&gt;=50%,"yes","no")</f>
        <v>yes</v>
      </c>
      <c r="M789">
        <v>4.5999999999999996</v>
      </c>
      <c r="N789" s="4">
        <v>3664</v>
      </c>
      <c r="O789" s="4">
        <f>Table2[[#This Row],[rating]]+(Table2[[#This Row],[rating_count]]/1000)</f>
        <v>8.2639999999999993</v>
      </c>
      <c r="P789" t="s">
        <v>13195</v>
      </c>
      <c r="Q789" t="s">
        <v>1240</v>
      </c>
      <c r="R789" t="s">
        <v>1241</v>
      </c>
      <c r="S789" t="s">
        <v>1242</v>
      </c>
      <c r="T789" t="s">
        <v>1243</v>
      </c>
      <c r="U789" t="s">
        <v>1244</v>
      </c>
      <c r="V789" t="s">
        <v>1245</v>
      </c>
      <c r="W789" t="s">
        <v>1246</v>
      </c>
    </row>
    <row r="790" spans="1:23" hidden="1">
      <c r="A790" t="s">
        <v>9130</v>
      </c>
      <c r="B790" t="s">
        <v>15228</v>
      </c>
      <c r="C790" t="s">
        <v>16354</v>
      </c>
      <c r="D790" t="str">
        <f>CONCATENATE(Table2[[#This Row],[Product Name Summarized]]&amp; "…")</f>
        <v>Philips Handheld Garment…</v>
      </c>
      <c r="E790" t="s">
        <v>15586</v>
      </c>
      <c r="F790" s="2">
        <v>3190</v>
      </c>
      <c r="G790" s="2" t="str">
        <f>IF(Table2[[#This Row],[discounted_price]]&lt;200,"&lt;₹200",IF(Table2[[#This Row],[discounted_price]]&lt;=500, "₹200-₹500","&gt;₹500"))</f>
        <v>&gt;₹500</v>
      </c>
      <c r="H790" s="2">
        <v>4195</v>
      </c>
      <c r="I790" s="2">
        <f>Table2[[#This Row],[discounted_price]]*Table2[[#This Row],[actual_price]]</f>
        <v>13382050</v>
      </c>
      <c r="J790" s="1">
        <v>0.24</v>
      </c>
      <c r="K7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790" s="1" t="str">
        <f>IF(Table2[[#This Row],[discount_percentage]]&gt;=50%,"yes","no")</f>
        <v>no</v>
      </c>
      <c r="M790">
        <v>4</v>
      </c>
      <c r="N790" s="4">
        <v>1282</v>
      </c>
      <c r="O790" s="4">
        <f>Table2[[#This Row],[rating]]+(Table2[[#This Row],[rating_count]]/1000)</f>
        <v>5.282</v>
      </c>
      <c r="P790" t="s">
        <v>13954</v>
      </c>
      <c r="Q790" t="s">
        <v>9133</v>
      </c>
      <c r="R790" t="s">
        <v>9134</v>
      </c>
      <c r="S790" t="s">
        <v>9135</v>
      </c>
      <c r="T790" t="s">
        <v>9136</v>
      </c>
      <c r="U790" t="s">
        <v>9137</v>
      </c>
      <c r="V790" t="s">
        <v>9138</v>
      </c>
      <c r="W790" t="s">
        <v>9139</v>
      </c>
    </row>
    <row r="791" spans="1:23" hidden="1">
      <c r="A791" t="s">
        <v>7910</v>
      </c>
      <c r="B791" t="s">
        <v>15123</v>
      </c>
      <c r="C791" t="s">
        <v>16247</v>
      </c>
      <c r="D791" t="str">
        <f>CONCATENATE(Table2[[#This Row],[Product Name Summarized]]&amp; "…")</f>
        <v>Tabelito¬Æ Polyester Foam,…</v>
      </c>
      <c r="E791" t="s">
        <v>15582</v>
      </c>
      <c r="F791">
        <v>299</v>
      </c>
      <c r="G791" t="str">
        <f>IF(Table2[[#This Row],[discounted_price]]&lt;200,"&lt;₹200",IF(Table2[[#This Row],[discounted_price]]&lt;=500, "₹200-₹500","&gt;₹500"))</f>
        <v>₹200-₹500</v>
      </c>
      <c r="H791" s="2">
        <v>1499</v>
      </c>
      <c r="I791" s="2">
        <f>Table2[[#This Row],[discounted_price]]*Table2[[#This Row],[actual_price]]</f>
        <v>448201</v>
      </c>
      <c r="J791" s="1">
        <v>0.8</v>
      </c>
      <c r="K7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791" s="1" t="str">
        <f>IF(Table2[[#This Row],[discount_percentage]]&gt;=50%,"yes","no")</f>
        <v>yes</v>
      </c>
      <c r="M791">
        <v>4.2</v>
      </c>
      <c r="N791" s="4">
        <v>2868</v>
      </c>
      <c r="O791" s="4">
        <f>Table2[[#This Row],[rating]]+(Table2[[#This Row],[rating_count]]/1000)</f>
        <v>7.0679999999999996</v>
      </c>
      <c r="P791" t="s">
        <v>13839</v>
      </c>
      <c r="Q791" t="s">
        <v>7913</v>
      </c>
      <c r="R791" t="s">
        <v>7914</v>
      </c>
      <c r="S791" t="s">
        <v>7915</v>
      </c>
      <c r="T791" t="s">
        <v>7916</v>
      </c>
      <c r="U791" t="s">
        <v>7917</v>
      </c>
      <c r="V791" t="s">
        <v>7918</v>
      </c>
      <c r="W791" t="s">
        <v>7919</v>
      </c>
    </row>
    <row r="792" spans="1:23" hidden="1">
      <c r="A792" t="s">
        <v>11506</v>
      </c>
      <c r="B792" t="s">
        <v>15442</v>
      </c>
      <c r="C792" t="s">
        <v>16572</v>
      </c>
      <c r="D792" t="str">
        <f>CONCATENATE(Table2[[#This Row],[Product Name Summarized]]&amp; "…")</f>
        <v>Royal Step -…</v>
      </c>
      <c r="E792" t="s">
        <v>15586</v>
      </c>
      <c r="F792">
        <v>499</v>
      </c>
      <c r="G792" t="str">
        <f>IF(Table2[[#This Row],[discounted_price]]&lt;200,"&lt;₹200",IF(Table2[[#This Row],[discounted_price]]&lt;=500, "₹200-₹500","&gt;₹500"))</f>
        <v>₹200-₹500</v>
      </c>
      <c r="H792" s="2">
        <v>2199</v>
      </c>
      <c r="I792" s="2">
        <f>Table2[[#This Row],[discounted_price]]*Table2[[#This Row],[actual_price]]</f>
        <v>1097301</v>
      </c>
      <c r="J792" s="1">
        <v>0.77</v>
      </c>
      <c r="K7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792" s="1" t="str">
        <f>IF(Table2[[#This Row],[discount_percentage]]&gt;=50%,"yes","no")</f>
        <v>yes</v>
      </c>
      <c r="M792">
        <v>3.1</v>
      </c>
      <c r="N792" s="4">
        <v>3527</v>
      </c>
      <c r="O792" s="4">
        <f>Table2[[#This Row],[rating]]+(Table2[[#This Row],[rating_count]]/1000)</f>
        <v>6.6270000000000007</v>
      </c>
      <c r="P792" t="s">
        <v>14181</v>
      </c>
      <c r="Q792" t="s">
        <v>11509</v>
      </c>
      <c r="R792" t="s">
        <v>11510</v>
      </c>
      <c r="S792" t="s">
        <v>11511</v>
      </c>
      <c r="T792" t="s">
        <v>11512</v>
      </c>
      <c r="U792" t="s">
        <v>11513</v>
      </c>
      <c r="V792" t="s">
        <v>11514</v>
      </c>
      <c r="W792" t="s">
        <v>11515</v>
      </c>
    </row>
    <row r="793" spans="1:23" hidden="1">
      <c r="A793" t="s">
        <v>10224</v>
      </c>
      <c r="B793" t="s">
        <v>15327</v>
      </c>
      <c r="C793" t="s">
        <v>16455</v>
      </c>
      <c r="D793" t="str">
        <f>CONCATENATE(Table2[[#This Row],[Product Name Summarized]]&amp; "…")</f>
        <v>Milton Smart Egg…</v>
      </c>
      <c r="E793" t="s">
        <v>15586</v>
      </c>
      <c r="F793" s="2">
        <v>1099</v>
      </c>
      <c r="G793" s="2" t="str">
        <f>IF(Table2[[#This Row],[discounted_price]]&lt;200,"&lt;₹200",IF(Table2[[#This Row],[discounted_price]]&lt;=500, "₹200-₹500","&gt;₹500"))</f>
        <v>&gt;₹500</v>
      </c>
      <c r="H793" s="2">
        <v>1899</v>
      </c>
      <c r="I793" s="2">
        <f>Table2[[#This Row],[discounted_price]]*Table2[[#This Row],[actual_price]]</f>
        <v>2087001</v>
      </c>
      <c r="J793" s="1">
        <v>0.42</v>
      </c>
      <c r="K7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93" s="1" t="str">
        <f>IF(Table2[[#This Row],[discount_percentage]]&gt;=50%,"yes","no")</f>
        <v>no</v>
      </c>
      <c r="M793">
        <v>4.3</v>
      </c>
      <c r="N793" s="4">
        <v>1811</v>
      </c>
      <c r="O793" s="4">
        <f>Table2[[#This Row],[rating]]+(Table2[[#This Row],[rating_count]]/1000)</f>
        <v>6.1109999999999998</v>
      </c>
      <c r="P793" t="s">
        <v>14060</v>
      </c>
      <c r="Q793" t="s">
        <v>10227</v>
      </c>
      <c r="R793" t="s">
        <v>10228</v>
      </c>
      <c r="S793" t="s">
        <v>10229</v>
      </c>
      <c r="T793" t="s">
        <v>10230</v>
      </c>
      <c r="U793" t="s">
        <v>10231</v>
      </c>
      <c r="V793" t="s">
        <v>10232</v>
      </c>
      <c r="W793" t="s">
        <v>10233</v>
      </c>
    </row>
    <row r="794" spans="1:23" hidden="1">
      <c r="A794" t="s">
        <v>4889</v>
      </c>
      <c r="B794" t="s">
        <v>14850</v>
      </c>
      <c r="C794" t="s">
        <v>15988</v>
      </c>
      <c r="D794" t="str">
        <f>CONCATENATE(Table2[[#This Row],[Product Name Summarized]]&amp; "…")</f>
        <v>Boat Rockerz 255…</v>
      </c>
      <c r="E794" t="s">
        <v>15583</v>
      </c>
      <c r="F794" s="2">
        <v>1399</v>
      </c>
      <c r="G794" s="2" t="str">
        <f>IF(Table2[[#This Row],[discounted_price]]&lt;200,"&lt;₹200",IF(Table2[[#This Row],[discounted_price]]&lt;=500, "₹200-₹500","&gt;₹500"))</f>
        <v>&gt;₹500</v>
      </c>
      <c r="H794" s="2">
        <v>3990</v>
      </c>
      <c r="I794" s="2">
        <f>Table2[[#This Row],[discounted_price]]*Table2[[#This Row],[actual_price]]</f>
        <v>5582010</v>
      </c>
      <c r="J794" s="1">
        <v>0.65</v>
      </c>
      <c r="K7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94" s="1" t="str">
        <f>IF(Table2[[#This Row],[discount_percentage]]&gt;=50%,"yes","no")</f>
        <v>yes</v>
      </c>
      <c r="M794">
        <v>4.0999999999999996</v>
      </c>
      <c r="N794" s="4">
        <v>141841</v>
      </c>
      <c r="O794" s="4">
        <f>Table2[[#This Row],[rating]]+(Table2[[#This Row],[rating_count]]/1000)</f>
        <v>145.941</v>
      </c>
      <c r="P794" t="s">
        <v>13560</v>
      </c>
      <c r="Q794" t="s">
        <v>4892</v>
      </c>
      <c r="R794" t="s">
        <v>4893</v>
      </c>
      <c r="S794" t="s">
        <v>4894</v>
      </c>
      <c r="T794" t="s">
        <v>4895</v>
      </c>
      <c r="U794" t="s">
        <v>4896</v>
      </c>
      <c r="V794" t="s">
        <v>4897</v>
      </c>
      <c r="W794" t="s">
        <v>4898</v>
      </c>
    </row>
    <row r="795" spans="1:23">
      <c r="A795" t="s">
        <v>2447</v>
      </c>
      <c r="B795" t="s">
        <v>14587</v>
      </c>
      <c r="C795" t="s">
        <v>15761</v>
      </c>
      <c r="D795" t="str">
        <f>CONCATENATE(Table2[[#This Row],[Product Name Summarized]]&amp; "…")</f>
        <v>Astigo Compatible Remote…</v>
      </c>
      <c r="E795" t="s">
        <v>15583</v>
      </c>
      <c r="F795">
        <v>299</v>
      </c>
      <c r="G795" t="str">
        <f>IF(Table2[[#This Row],[discounted_price]]&lt;200,"&lt;₹200",IF(Table2[[#This Row],[discounted_price]]&lt;=500, "₹200-₹500","&gt;₹500"))</f>
        <v>₹200-₹500</v>
      </c>
      <c r="H795">
        <v>599</v>
      </c>
      <c r="I795" s="2">
        <f>Table2[[#This Row],[discounted_price]]*Table2[[#This Row],[actual_price]]</f>
        <v>179101</v>
      </c>
      <c r="J795" s="1">
        <v>0.5</v>
      </c>
      <c r="K7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95" s="1" t="str">
        <f>IF(Table2[[#This Row],[discount_percentage]]&gt;=50%,"yes","no")</f>
        <v>yes</v>
      </c>
      <c r="M795">
        <v>3.7</v>
      </c>
      <c r="N795" s="4">
        <v>708</v>
      </c>
      <c r="O795" s="4">
        <f>Table2[[#This Row],[rating]]+(Table2[[#This Row],[rating_count]]/1000)</f>
        <v>4.4080000000000004</v>
      </c>
      <c r="P795" t="s">
        <v>13320</v>
      </c>
      <c r="Q795" t="s">
        <v>2450</v>
      </c>
      <c r="R795" t="s">
        <v>2451</v>
      </c>
      <c r="S795" t="s">
        <v>2452</v>
      </c>
      <c r="T795" t="s">
        <v>2453</v>
      </c>
      <c r="U795" t="s">
        <v>2454</v>
      </c>
      <c r="V795" t="s">
        <v>2455</v>
      </c>
      <c r="W795" t="s">
        <v>2456</v>
      </c>
    </row>
    <row r="796" spans="1:23">
      <c r="A796" t="s">
        <v>2891</v>
      </c>
      <c r="B796" t="s">
        <v>14631</v>
      </c>
      <c r="C796" t="s">
        <v>15831</v>
      </c>
      <c r="D796" t="str">
        <f>CONCATENATE(Table2[[#This Row],[Product Name Summarized]]&amp; "…")</f>
        <v>Synqe Type C…</v>
      </c>
      <c r="E796" t="s">
        <v>15582</v>
      </c>
      <c r="F796">
        <v>349</v>
      </c>
      <c r="G796" t="str">
        <f>IF(Table2[[#This Row],[discounted_price]]&lt;200,"&lt;₹200",IF(Table2[[#This Row],[discounted_price]]&lt;=500, "₹200-₹500","&gt;₹500"))</f>
        <v>₹200-₹500</v>
      </c>
      <c r="H796">
        <v>999</v>
      </c>
      <c r="I796" s="2">
        <f>Table2[[#This Row],[discounted_price]]*Table2[[#This Row],[actual_price]]</f>
        <v>348651</v>
      </c>
      <c r="J796" s="1">
        <v>0.65</v>
      </c>
      <c r="K7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796" s="1" t="str">
        <f>IF(Table2[[#This Row],[discount_percentage]]&gt;=50%,"yes","no")</f>
        <v>yes</v>
      </c>
      <c r="M796">
        <v>4.3</v>
      </c>
      <c r="N796" s="4">
        <v>838</v>
      </c>
      <c r="O796" s="4">
        <f>Table2[[#This Row],[rating]]+(Table2[[#This Row],[rating_count]]/1000)</f>
        <v>5.1379999999999999</v>
      </c>
      <c r="P796" t="s">
        <v>13365</v>
      </c>
      <c r="Q796" t="s">
        <v>2765</v>
      </c>
      <c r="R796" t="s">
        <v>2766</v>
      </c>
      <c r="S796" t="s">
        <v>2767</v>
      </c>
      <c r="T796" t="s">
        <v>2768</v>
      </c>
      <c r="U796" t="s">
        <v>2769</v>
      </c>
      <c r="V796" t="s">
        <v>2894</v>
      </c>
      <c r="W796" t="s">
        <v>2895</v>
      </c>
    </row>
    <row r="797" spans="1:23" hidden="1">
      <c r="A797" t="s">
        <v>3770</v>
      </c>
      <c r="B797" t="s">
        <v>14729</v>
      </c>
      <c r="C797" t="s">
        <v>15875</v>
      </c>
      <c r="D797" t="str">
        <f>CONCATENATE(Table2[[#This Row],[Product Name Summarized]]&amp; "…")</f>
        <v>Oppo A74 5G…</v>
      </c>
      <c r="E797" t="s">
        <v>15583</v>
      </c>
      <c r="F797" s="2">
        <v>15490</v>
      </c>
      <c r="G797" s="2" t="str">
        <f>IF(Table2[[#This Row],[discounted_price]]&lt;200,"&lt;₹200",IF(Table2[[#This Row],[discounted_price]]&lt;=500, "₹200-₹500","&gt;₹500"))</f>
        <v>&gt;₹500</v>
      </c>
      <c r="H797" s="2">
        <v>20990</v>
      </c>
      <c r="I797" s="2">
        <f>Table2[[#This Row],[discounted_price]]*Table2[[#This Row],[actual_price]]</f>
        <v>325135100</v>
      </c>
      <c r="J797" s="1">
        <v>0.26</v>
      </c>
      <c r="K7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797" s="1" t="str">
        <f>IF(Table2[[#This Row],[discount_percentage]]&gt;=50%,"yes","no")</f>
        <v>no</v>
      </c>
      <c r="M797">
        <v>4.2</v>
      </c>
      <c r="N797" s="4">
        <v>32916</v>
      </c>
      <c r="O797" s="4">
        <f>Table2[[#This Row],[rating]]+(Table2[[#This Row],[rating_count]]/1000)</f>
        <v>37.116</v>
      </c>
      <c r="P797" t="s">
        <v>13448</v>
      </c>
      <c r="Q797" t="s">
        <v>3361</v>
      </c>
      <c r="R797" t="s">
        <v>3362</v>
      </c>
      <c r="S797" t="s">
        <v>3363</v>
      </c>
      <c r="T797" t="s">
        <v>3364</v>
      </c>
      <c r="U797" t="s">
        <v>3365</v>
      </c>
      <c r="V797" t="s">
        <v>3773</v>
      </c>
      <c r="W797" t="s">
        <v>3774</v>
      </c>
    </row>
    <row r="798" spans="1:23" hidden="1">
      <c r="A798" t="s">
        <v>3358</v>
      </c>
      <c r="B798" t="s">
        <v>14681</v>
      </c>
      <c r="C798" t="s">
        <v>15875</v>
      </c>
      <c r="D798" t="str">
        <f>CONCATENATE(Table2[[#This Row],[Product Name Summarized]]&amp; "…")</f>
        <v>Oppo A74 5G…</v>
      </c>
      <c r="E798" t="s">
        <v>15583</v>
      </c>
      <c r="F798" s="2">
        <v>15490</v>
      </c>
      <c r="G798" s="2" t="str">
        <f>IF(Table2[[#This Row],[discounted_price]]&lt;200,"&lt;₹200",IF(Table2[[#This Row],[discounted_price]]&lt;=500, "₹200-₹500","&gt;₹500"))</f>
        <v>&gt;₹500</v>
      </c>
      <c r="H798" s="2">
        <v>20990</v>
      </c>
      <c r="I798" s="2">
        <f>Table2[[#This Row],[discounted_price]]*Table2[[#This Row],[actual_price]]</f>
        <v>325135100</v>
      </c>
      <c r="J798" s="1">
        <v>0.26</v>
      </c>
      <c r="K7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798" s="1" t="str">
        <f>IF(Table2[[#This Row],[discount_percentage]]&gt;=50%,"yes","no")</f>
        <v>no</v>
      </c>
      <c r="M798">
        <v>4.2</v>
      </c>
      <c r="N798" s="4">
        <v>32916</v>
      </c>
      <c r="O798" s="4">
        <f>Table2[[#This Row],[rating]]+(Table2[[#This Row],[rating_count]]/1000)</f>
        <v>37.116</v>
      </c>
      <c r="P798" t="s">
        <v>13409</v>
      </c>
      <c r="Q798" t="s">
        <v>3361</v>
      </c>
      <c r="R798" t="s">
        <v>3362</v>
      </c>
      <c r="S798" t="s">
        <v>3363</v>
      </c>
      <c r="T798" t="s">
        <v>3364</v>
      </c>
      <c r="U798" t="s">
        <v>3365</v>
      </c>
      <c r="V798" t="s">
        <v>3366</v>
      </c>
      <c r="W798" t="s">
        <v>3367</v>
      </c>
    </row>
    <row r="799" spans="1:23" hidden="1">
      <c r="A799" t="s">
        <v>4687</v>
      </c>
      <c r="B799" t="s">
        <v>14830</v>
      </c>
      <c r="C799" t="s">
        <v>15971</v>
      </c>
      <c r="D799" t="str">
        <f>CONCATENATE(Table2[[#This Row],[Product Name Summarized]]&amp; "…")</f>
        <v>Samsung Galaxy S20…</v>
      </c>
      <c r="E799" t="s">
        <v>15583</v>
      </c>
      <c r="F799" s="2">
        <v>37990</v>
      </c>
      <c r="G799" s="2" t="str">
        <f>IF(Table2[[#This Row],[discounted_price]]&lt;200,"&lt;₹200",IF(Table2[[#This Row],[discounted_price]]&lt;=500, "₹200-₹500","&gt;₹500"))</f>
        <v>&gt;₹500</v>
      </c>
      <c r="H799" s="2">
        <v>74999</v>
      </c>
      <c r="I799" s="2">
        <f>Table2[[#This Row],[discounted_price]]*Table2[[#This Row],[actual_price]]</f>
        <v>2849212010</v>
      </c>
      <c r="J799" s="1">
        <v>0.49</v>
      </c>
      <c r="K7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799" s="1" t="str">
        <f>IF(Table2[[#This Row],[discount_percentage]]&gt;=50%,"yes","no")</f>
        <v>no</v>
      </c>
      <c r="M799">
        <v>4.2</v>
      </c>
      <c r="N799" s="4">
        <v>27790</v>
      </c>
      <c r="O799" s="4">
        <f>Table2[[#This Row],[rating]]+(Table2[[#This Row],[rating_count]]/1000)</f>
        <v>31.99</v>
      </c>
      <c r="P799" t="s">
        <v>13541</v>
      </c>
      <c r="Q799" t="s">
        <v>4690</v>
      </c>
      <c r="R799" t="s">
        <v>4691</v>
      </c>
      <c r="S799" t="s">
        <v>4692</v>
      </c>
      <c r="T799" t="s">
        <v>4693</v>
      </c>
      <c r="U799" t="s">
        <v>4694</v>
      </c>
      <c r="V799" t="s">
        <v>4695</v>
      </c>
      <c r="W799" t="s">
        <v>4696</v>
      </c>
    </row>
    <row r="800" spans="1:23" hidden="1">
      <c r="A800" t="s">
        <v>3378</v>
      </c>
      <c r="B800" t="s">
        <v>14683</v>
      </c>
      <c r="C800" t="s">
        <v>15877</v>
      </c>
      <c r="D800" t="str">
        <f>CONCATENATE(Table2[[#This Row],[Product Name Summarized]]&amp; "…")</f>
        <v>Samsung Original 25W…</v>
      </c>
      <c r="E800" t="s">
        <v>15583</v>
      </c>
      <c r="F800" s="2">
        <v>1075</v>
      </c>
      <c r="G800" s="2" t="str">
        <f>IF(Table2[[#This Row],[discounted_price]]&lt;200,"&lt;₹200",IF(Table2[[#This Row],[discounted_price]]&lt;=500, "₹200-₹500","&gt;₹500"))</f>
        <v>&gt;₹500</v>
      </c>
      <c r="H800" s="2">
        <v>1699</v>
      </c>
      <c r="I800" s="2">
        <f>Table2[[#This Row],[discounted_price]]*Table2[[#This Row],[actual_price]]</f>
        <v>1826425</v>
      </c>
      <c r="J800" s="1">
        <v>0.37</v>
      </c>
      <c r="K8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800" s="1" t="str">
        <f>IF(Table2[[#This Row],[discount_percentage]]&gt;=50%,"yes","no")</f>
        <v>no</v>
      </c>
      <c r="M800">
        <v>4.4000000000000004</v>
      </c>
      <c r="N800" s="4">
        <v>7462</v>
      </c>
      <c r="O800" s="4">
        <f>Table2[[#This Row],[rating]]+(Table2[[#This Row],[rating_count]]/1000)</f>
        <v>11.862</v>
      </c>
      <c r="P800" t="s">
        <v>3380</v>
      </c>
      <c r="Q800" t="s">
        <v>3381</v>
      </c>
      <c r="R800" t="s">
        <v>3382</v>
      </c>
      <c r="S800" t="s">
        <v>3383</v>
      </c>
      <c r="T800" t="s">
        <v>3384</v>
      </c>
      <c r="U800" t="s">
        <v>3385</v>
      </c>
      <c r="V800" t="s">
        <v>3386</v>
      </c>
      <c r="W800" t="s">
        <v>3387</v>
      </c>
    </row>
    <row r="801" spans="1:23" hidden="1">
      <c r="A801" t="s">
        <v>3160</v>
      </c>
      <c r="B801" t="s">
        <v>14661</v>
      </c>
      <c r="C801" t="s">
        <v>15856</v>
      </c>
      <c r="D801" t="str">
        <f>CONCATENATE(Table2[[#This Row],[Product Name Summarized]]&amp; "…")</f>
        <v>Samsung 25W Usb…</v>
      </c>
      <c r="E801" t="s">
        <v>15583</v>
      </c>
      <c r="F801" s="2">
        <v>1219</v>
      </c>
      <c r="G801" s="2" t="str">
        <f>IF(Table2[[#This Row],[discounted_price]]&lt;200,"&lt;₹200",IF(Table2[[#This Row],[discounted_price]]&lt;=500, "₹200-₹500","&gt;₹500"))</f>
        <v>&gt;₹500</v>
      </c>
      <c r="H801" s="2">
        <v>1699</v>
      </c>
      <c r="I801" s="2">
        <f>Table2[[#This Row],[discounted_price]]*Table2[[#This Row],[actual_price]]</f>
        <v>2071081</v>
      </c>
      <c r="J801" s="1">
        <v>0.28000000000000003</v>
      </c>
      <c r="K8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01" s="1" t="str">
        <f>IF(Table2[[#This Row],[discount_percentage]]&gt;=50%,"yes","no")</f>
        <v>no</v>
      </c>
      <c r="M801">
        <v>4.4000000000000004</v>
      </c>
      <c r="N801" s="4">
        <v>8891</v>
      </c>
      <c r="O801" s="4">
        <f>Table2[[#This Row],[rating]]+(Table2[[#This Row],[rating_count]]/1000)</f>
        <v>13.291</v>
      </c>
      <c r="P801" t="s">
        <v>3163</v>
      </c>
      <c r="Q801" t="s">
        <v>3164</v>
      </c>
      <c r="R801" t="s">
        <v>3165</v>
      </c>
      <c r="S801" t="s">
        <v>3166</v>
      </c>
      <c r="T801" t="s">
        <v>3167</v>
      </c>
      <c r="U801" t="s">
        <v>3168</v>
      </c>
      <c r="V801" t="s">
        <v>3169</v>
      </c>
      <c r="W801" t="s">
        <v>3170</v>
      </c>
    </row>
    <row r="802" spans="1:23">
      <c r="A802" t="s">
        <v>11395</v>
      </c>
      <c r="B802" t="s">
        <v>15432</v>
      </c>
      <c r="C802" t="s">
        <v>16562</v>
      </c>
      <c r="D802" t="str">
        <f>CONCATENATE(Table2[[#This Row],[Product Name Summarized]]&amp; "…")</f>
        <v>Kuber Industries Round…</v>
      </c>
      <c r="E802" t="s">
        <v>15586</v>
      </c>
      <c r="F802">
        <v>395</v>
      </c>
      <c r="G802" t="str">
        <f>IF(Table2[[#This Row],[discounted_price]]&lt;200,"&lt;₹200",IF(Table2[[#This Row],[discounted_price]]&lt;=500, "₹200-₹500","&gt;₹500"))</f>
        <v>₹200-₹500</v>
      </c>
      <c r="H802">
        <v>499</v>
      </c>
      <c r="I802" s="2">
        <f>Table2[[#This Row],[discounted_price]]*Table2[[#This Row],[actual_price]]</f>
        <v>197105</v>
      </c>
      <c r="J802" s="1">
        <v>0.21</v>
      </c>
      <c r="K8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02" s="1" t="str">
        <f>IF(Table2[[#This Row],[discount_percentage]]&gt;=50%,"yes","no")</f>
        <v>no</v>
      </c>
      <c r="M802">
        <v>4</v>
      </c>
      <c r="N802" s="4">
        <v>330</v>
      </c>
      <c r="O802" s="4">
        <f>Table2[[#This Row],[rating]]+(Table2[[#This Row],[rating_count]]/1000)</f>
        <v>4.33</v>
      </c>
      <c r="P802" t="s">
        <v>14059</v>
      </c>
      <c r="Q802" t="s">
        <v>11398</v>
      </c>
      <c r="R802" t="s">
        <v>11399</v>
      </c>
      <c r="S802" t="s">
        <v>11400</v>
      </c>
      <c r="T802" t="s">
        <v>11401</v>
      </c>
      <c r="U802" t="s">
        <v>11402</v>
      </c>
      <c r="V802" t="s">
        <v>11403</v>
      </c>
      <c r="W802" t="s">
        <v>11404</v>
      </c>
    </row>
    <row r="803" spans="1:23" hidden="1">
      <c r="A803" t="s">
        <v>9498</v>
      </c>
      <c r="B803" t="s">
        <v>15262</v>
      </c>
      <c r="C803" t="s">
        <v>16388</v>
      </c>
      <c r="D803" t="str">
        <f>CONCATENATE(Table2[[#This Row],[Product Name Summarized]]&amp; "…")</f>
        <v>Kuber Industries Waterproof…</v>
      </c>
      <c r="E803" t="s">
        <v>15586</v>
      </c>
      <c r="F803">
        <v>177</v>
      </c>
      <c r="G803" t="str">
        <f>IF(Table2[[#This Row],[discounted_price]]&lt;200,"&lt;₹200",IF(Table2[[#This Row],[discounted_price]]&lt;=500, "₹200-₹500","&gt;₹500"))</f>
        <v>&lt;₹200</v>
      </c>
      <c r="H803">
        <v>199</v>
      </c>
      <c r="I803" s="2">
        <f>Table2[[#This Row],[discounted_price]]*Table2[[#This Row],[actual_price]]</f>
        <v>35223</v>
      </c>
      <c r="J803" s="1">
        <v>0.11</v>
      </c>
      <c r="K8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803" s="1" t="str">
        <f>IF(Table2[[#This Row],[discount_percentage]]&gt;=50%,"yes","no")</f>
        <v>no</v>
      </c>
      <c r="M803">
        <v>4.0999999999999996</v>
      </c>
      <c r="N803" s="4">
        <v>3688</v>
      </c>
      <c r="O803" s="4">
        <f>Table2[[#This Row],[rating]]+(Table2[[#This Row],[rating_count]]/1000)</f>
        <v>7.7880000000000003</v>
      </c>
      <c r="P803" t="s">
        <v>13990</v>
      </c>
      <c r="Q803" t="s">
        <v>9501</v>
      </c>
      <c r="R803" t="s">
        <v>9502</v>
      </c>
      <c r="S803" t="s">
        <v>9503</v>
      </c>
      <c r="T803" t="s">
        <v>9504</v>
      </c>
      <c r="U803" t="s">
        <v>9505</v>
      </c>
      <c r="V803" t="s">
        <v>9506</v>
      </c>
      <c r="W803" t="s">
        <v>9507</v>
      </c>
    </row>
    <row r="804" spans="1:23" hidden="1">
      <c r="A804" t="s">
        <v>10214</v>
      </c>
      <c r="B804" t="s">
        <v>15326</v>
      </c>
      <c r="C804" t="s">
        <v>16454</v>
      </c>
      <c r="D804" t="str">
        <f>CONCATENATE(Table2[[#This Row],[Product Name Summarized]]&amp; "…")</f>
        <v>Heart Home Waterproof…</v>
      </c>
      <c r="E804" t="s">
        <v>15586</v>
      </c>
      <c r="F804">
        <v>199</v>
      </c>
      <c r="G804" t="str">
        <f>IF(Table2[[#This Row],[discounted_price]]&lt;200,"&lt;₹200",IF(Table2[[#This Row],[discounted_price]]&lt;=500, "₹200-₹500","&gt;₹500"))</f>
        <v>&lt;₹200</v>
      </c>
      <c r="H804">
        <v>499</v>
      </c>
      <c r="I804" s="2">
        <f>Table2[[#This Row],[discounted_price]]*Table2[[#This Row],[actual_price]]</f>
        <v>99301</v>
      </c>
      <c r="J804" s="1">
        <v>0.6</v>
      </c>
      <c r="K8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04" s="1" t="str">
        <f>IF(Table2[[#This Row],[discount_percentage]]&gt;=50%,"yes","no")</f>
        <v>yes</v>
      </c>
      <c r="M804">
        <v>4.0999999999999996</v>
      </c>
      <c r="N804" s="4">
        <v>1996</v>
      </c>
      <c r="O804" s="4">
        <f>Table2[[#This Row],[rating]]+(Table2[[#This Row],[rating_count]]/1000)</f>
        <v>6.0960000000000001</v>
      </c>
      <c r="P804" t="s">
        <v>14059</v>
      </c>
      <c r="Q804" t="s">
        <v>10217</v>
      </c>
      <c r="R804" t="s">
        <v>10218</v>
      </c>
      <c r="S804" t="s">
        <v>10219</v>
      </c>
      <c r="T804" t="s">
        <v>10220</v>
      </c>
      <c r="U804" t="s">
        <v>10221</v>
      </c>
      <c r="V804" t="s">
        <v>10222</v>
      </c>
      <c r="W804" t="s">
        <v>10223</v>
      </c>
    </row>
    <row r="805" spans="1:23" hidden="1">
      <c r="A805" t="s">
        <v>10991</v>
      </c>
      <c r="B805" t="s">
        <v>15395</v>
      </c>
      <c r="C805" t="s">
        <v>16525</v>
      </c>
      <c r="D805" t="str">
        <f>CONCATENATE(Table2[[#This Row],[Product Name Summarized]]&amp; "…")</f>
        <v>Bajaj Pygmy Mini…</v>
      </c>
      <c r="E805" t="s">
        <v>15586</v>
      </c>
      <c r="F805">
        <v>948</v>
      </c>
      <c r="G805" t="str">
        <f>IF(Table2[[#This Row],[discounted_price]]&lt;200,"&lt;₹200",IF(Table2[[#This Row],[discounted_price]]&lt;=500, "₹200-₹500","&gt;₹500"))</f>
        <v>&gt;₹500</v>
      </c>
      <c r="H805" s="2">
        <v>1620</v>
      </c>
      <c r="I805" s="2">
        <f>Table2[[#This Row],[discounted_price]]*Table2[[#This Row],[actual_price]]</f>
        <v>1535760</v>
      </c>
      <c r="J805" s="1">
        <v>0.41</v>
      </c>
      <c r="K8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05" s="1" t="str">
        <f>IF(Table2[[#This Row],[discount_percentage]]&gt;=50%,"yes","no")</f>
        <v>no</v>
      </c>
      <c r="M805">
        <v>4.0999999999999996</v>
      </c>
      <c r="N805" s="4">
        <v>4370</v>
      </c>
      <c r="O805" s="4">
        <f>Table2[[#This Row],[rating]]+(Table2[[#This Row],[rating_count]]/1000)</f>
        <v>8.4699999999999989</v>
      </c>
      <c r="P805" t="s">
        <v>14134</v>
      </c>
      <c r="Q805" t="s">
        <v>10995</v>
      </c>
      <c r="R805" t="s">
        <v>10996</v>
      </c>
      <c r="S805" t="s">
        <v>10997</v>
      </c>
      <c r="T805" t="s">
        <v>10998</v>
      </c>
      <c r="U805" t="s">
        <v>10999</v>
      </c>
      <c r="V805" t="s">
        <v>11000</v>
      </c>
      <c r="W805" t="s">
        <v>11001</v>
      </c>
    </row>
    <row r="806" spans="1:23" hidden="1">
      <c r="A806" t="s">
        <v>6117</v>
      </c>
      <c r="B806" t="s">
        <v>14958</v>
      </c>
      <c r="C806" t="s">
        <v>16092</v>
      </c>
      <c r="D806" t="str">
        <f>CONCATENATE(Table2[[#This Row],[Product Name Summarized]]&amp; "…")</f>
        <v>Zebronics Zeb Buds…</v>
      </c>
      <c r="E806" t="s">
        <v>15583</v>
      </c>
      <c r="F806">
        <v>399</v>
      </c>
      <c r="G806" t="str">
        <f>IF(Table2[[#This Row],[discounted_price]]&lt;200,"&lt;₹200",IF(Table2[[#This Row],[discounted_price]]&lt;=500, "₹200-₹500","&gt;₹500"))</f>
        <v>₹200-₹500</v>
      </c>
      <c r="H806">
        <v>699</v>
      </c>
      <c r="I806" s="2">
        <f>Table2[[#This Row],[discounted_price]]*Table2[[#This Row],[actual_price]]</f>
        <v>278901</v>
      </c>
      <c r="J806" s="1">
        <v>0.43</v>
      </c>
      <c r="K8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06" s="1" t="str">
        <f>IF(Table2[[#This Row],[discount_percentage]]&gt;=50%,"yes","no")</f>
        <v>no</v>
      </c>
      <c r="M806">
        <v>3.4</v>
      </c>
      <c r="N806" s="4">
        <v>3454</v>
      </c>
      <c r="O806" s="4">
        <f>Table2[[#This Row],[rating]]+(Table2[[#This Row],[rating_count]]/1000)</f>
        <v>6.8540000000000001</v>
      </c>
      <c r="P806" t="s">
        <v>13670</v>
      </c>
      <c r="Q806" t="s">
        <v>6120</v>
      </c>
      <c r="R806" t="s">
        <v>6121</v>
      </c>
      <c r="S806" t="s">
        <v>6122</v>
      </c>
      <c r="T806" t="s">
        <v>6123</v>
      </c>
      <c r="U806" t="s">
        <v>6124</v>
      </c>
      <c r="V806" t="s">
        <v>6125</v>
      </c>
      <c r="W806" t="s">
        <v>6126</v>
      </c>
    </row>
    <row r="807" spans="1:23" hidden="1">
      <c r="A807" t="s">
        <v>3451</v>
      </c>
      <c r="B807" t="s">
        <v>14691</v>
      </c>
      <c r="C807" t="s">
        <v>15883</v>
      </c>
      <c r="D807" t="str">
        <f>CONCATENATE(Table2[[#This Row],[Product Name Summarized]]&amp; "…")</f>
        <v>Portronics Adapto 20…</v>
      </c>
      <c r="E807" t="s">
        <v>15583</v>
      </c>
      <c r="F807">
        <v>529</v>
      </c>
      <c r="G807" t="str">
        <f>IF(Table2[[#This Row],[discounted_price]]&lt;200,"&lt;₹200",IF(Table2[[#This Row],[discounted_price]]&lt;=500, "₹200-₹500","&gt;₹500"))</f>
        <v>&gt;₹500</v>
      </c>
      <c r="H807" s="2">
        <v>1499</v>
      </c>
      <c r="I807" s="2">
        <f>Table2[[#This Row],[discounted_price]]*Table2[[#This Row],[actual_price]]</f>
        <v>792971</v>
      </c>
      <c r="J807" s="1">
        <v>0.65</v>
      </c>
      <c r="K8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07" s="1" t="str">
        <f>IF(Table2[[#This Row],[discount_percentage]]&gt;=50%,"yes","no")</f>
        <v>yes</v>
      </c>
      <c r="M807">
        <v>4.0999999999999996</v>
      </c>
      <c r="N807" s="4">
        <v>8599</v>
      </c>
      <c r="O807" s="4">
        <f>Table2[[#This Row],[rating]]+(Table2[[#This Row],[rating_count]]/1000)</f>
        <v>12.699</v>
      </c>
      <c r="P807" t="s">
        <v>13417</v>
      </c>
      <c r="Q807" t="s">
        <v>3454</v>
      </c>
      <c r="R807" t="s">
        <v>3455</v>
      </c>
      <c r="S807" t="s">
        <v>3456</v>
      </c>
      <c r="T807" t="s">
        <v>3457</v>
      </c>
      <c r="U807" t="s">
        <v>3458</v>
      </c>
      <c r="V807" t="s">
        <v>3459</v>
      </c>
      <c r="W807" t="s">
        <v>3460</v>
      </c>
    </row>
    <row r="808" spans="1:23" hidden="1">
      <c r="A808" t="s">
        <v>4949</v>
      </c>
      <c r="B808" t="s">
        <v>14855</v>
      </c>
      <c r="C808" t="s">
        <v>15993</v>
      </c>
      <c r="D808" t="str">
        <f>CONCATENATE(Table2[[#This Row],[Product Name Summarized]]&amp; "…")</f>
        <v>Lapster Spiral Charger…</v>
      </c>
      <c r="E808" t="s">
        <v>15582</v>
      </c>
      <c r="F808">
        <v>99</v>
      </c>
      <c r="G808" t="str">
        <f>IF(Table2[[#This Row],[discounted_price]]&lt;200,"&lt;₹200",IF(Table2[[#This Row],[discounted_price]]&lt;=500, "₹200-₹500","&gt;₹500"))</f>
        <v>&lt;₹200</v>
      </c>
      <c r="H808">
        <v>999</v>
      </c>
      <c r="I808" s="2">
        <f>Table2[[#This Row],[discounted_price]]*Table2[[#This Row],[actual_price]]</f>
        <v>98901</v>
      </c>
      <c r="J808" s="1">
        <v>0.9</v>
      </c>
      <c r="K8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08" s="1" t="str">
        <f>IF(Table2[[#This Row],[discount_percentage]]&gt;=50%,"yes","no")</f>
        <v>yes</v>
      </c>
      <c r="M808">
        <v>4.0999999999999996</v>
      </c>
      <c r="N808" s="4">
        <v>8751</v>
      </c>
      <c r="O808" s="4">
        <f>Table2[[#This Row],[rating]]+(Table2[[#This Row],[rating_count]]/1000)</f>
        <v>12.850999999999999</v>
      </c>
      <c r="P808" t="s">
        <v>13532</v>
      </c>
      <c r="Q808" t="s">
        <v>4951</v>
      </c>
      <c r="R808" t="s">
        <v>4952</v>
      </c>
      <c r="S808" t="s">
        <v>4953</v>
      </c>
      <c r="T808" t="s">
        <v>4954</v>
      </c>
      <c r="U808" t="s">
        <v>4955</v>
      </c>
      <c r="V808" t="s">
        <v>4956</v>
      </c>
      <c r="W808" t="s">
        <v>4957</v>
      </c>
    </row>
    <row r="809" spans="1:23">
      <c r="A809" t="s">
        <v>11052</v>
      </c>
      <c r="B809" t="s">
        <v>15400</v>
      </c>
      <c r="C809" t="s">
        <v>16530</v>
      </c>
      <c r="D809" t="str">
        <f>CONCATENATE(Table2[[#This Row],[Product Name Summarized]]&amp; "…")</f>
        <v>Tom &amp; Jerry…</v>
      </c>
      <c r="E809" t="s">
        <v>15586</v>
      </c>
      <c r="F809">
        <v>351</v>
      </c>
      <c r="G809" t="str">
        <f>IF(Table2[[#This Row],[discounted_price]]&lt;200,"&lt;₹200",IF(Table2[[#This Row],[discounted_price]]&lt;=500, "₹200-₹500","&gt;₹500"))</f>
        <v>₹200-₹500</v>
      </c>
      <c r="H809">
        <v>899</v>
      </c>
      <c r="I809" s="2">
        <f>Table2[[#This Row],[discounted_price]]*Table2[[#This Row],[actual_price]]</f>
        <v>315549</v>
      </c>
      <c r="J809" s="1">
        <v>0.61</v>
      </c>
      <c r="K8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09" s="1" t="str">
        <f>IF(Table2[[#This Row],[discount_percentage]]&gt;=50%,"yes","no")</f>
        <v>yes</v>
      </c>
      <c r="M809">
        <v>3.9</v>
      </c>
      <c r="N809" s="4">
        <v>296</v>
      </c>
      <c r="O809" s="4">
        <f>Table2[[#This Row],[rating]]+(Table2[[#This Row],[rating_count]]/1000)</f>
        <v>4.1959999999999997</v>
      </c>
      <c r="P809" t="s">
        <v>14139</v>
      </c>
      <c r="Q809" t="s">
        <v>11055</v>
      </c>
      <c r="R809" t="s">
        <v>11056</v>
      </c>
      <c r="S809" t="s">
        <v>11057</v>
      </c>
      <c r="T809" t="s">
        <v>11058</v>
      </c>
      <c r="U809" t="s">
        <v>11059</v>
      </c>
      <c r="V809" t="s">
        <v>11060</v>
      </c>
      <c r="W809" t="s">
        <v>11061</v>
      </c>
    </row>
    <row r="810" spans="1:23" hidden="1">
      <c r="A810" t="s">
        <v>6803</v>
      </c>
      <c r="B810" t="s">
        <v>15022</v>
      </c>
      <c r="C810" t="s">
        <v>16155</v>
      </c>
      <c r="D810" t="str">
        <f>CONCATENATE(Table2[[#This Row],[Product Name Summarized]]&amp; "…")</f>
        <v>Tvara Lcd Writing…</v>
      </c>
      <c r="E810" t="s">
        <v>15582</v>
      </c>
      <c r="F810">
        <v>249</v>
      </c>
      <c r="G810" t="str">
        <f>IF(Table2[[#This Row],[discounted_price]]&lt;200,"&lt;₹200",IF(Table2[[#This Row],[discounted_price]]&lt;=500, "₹200-₹500","&gt;₹500"))</f>
        <v>₹200-₹500</v>
      </c>
      <c r="H810">
        <v>600</v>
      </c>
      <c r="I810" s="2">
        <f>Table2[[#This Row],[discounted_price]]*Table2[[#This Row],[actual_price]]</f>
        <v>149400</v>
      </c>
      <c r="J810" s="1">
        <v>0.59</v>
      </c>
      <c r="K8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10" s="1" t="str">
        <f>IF(Table2[[#This Row],[discount_percentage]]&gt;=50%,"yes","no")</f>
        <v>yes</v>
      </c>
      <c r="M810">
        <v>4</v>
      </c>
      <c r="N810" s="4">
        <v>1208</v>
      </c>
      <c r="O810" s="4">
        <f>Table2[[#This Row],[rating]]+(Table2[[#This Row],[rating_count]]/1000)</f>
        <v>5.2080000000000002</v>
      </c>
      <c r="P810" t="s">
        <v>13733</v>
      </c>
      <c r="Q810" t="s">
        <v>6806</v>
      </c>
      <c r="R810" t="s">
        <v>6807</v>
      </c>
      <c r="S810" t="s">
        <v>6808</v>
      </c>
      <c r="T810" t="s">
        <v>6809</v>
      </c>
      <c r="U810" t="s">
        <v>6810</v>
      </c>
      <c r="V810" t="s">
        <v>6811</v>
      </c>
      <c r="W810" t="s">
        <v>6812</v>
      </c>
    </row>
    <row r="811" spans="1:23" hidden="1">
      <c r="A811" t="s">
        <v>7305</v>
      </c>
      <c r="B811" t="s">
        <v>15067</v>
      </c>
      <c r="C811" t="s">
        <v>16196</v>
      </c>
      <c r="D811" t="str">
        <f>CONCATENATE(Table2[[#This Row],[Product Name Summarized]]&amp; "…")</f>
        <v>Rpm Euro Games…</v>
      </c>
      <c r="E811" t="s">
        <v>15582</v>
      </c>
      <c r="F811">
        <v>299</v>
      </c>
      <c r="G811" t="str">
        <f>IF(Table2[[#This Row],[discounted_price]]&lt;200,"&lt;₹200",IF(Table2[[#This Row],[discounted_price]]&lt;=500, "₹200-₹500","&gt;₹500"))</f>
        <v>₹200-₹500</v>
      </c>
      <c r="H811">
        <v>990</v>
      </c>
      <c r="I811" s="2">
        <f>Table2[[#This Row],[discounted_price]]*Table2[[#This Row],[actual_price]]</f>
        <v>296010</v>
      </c>
      <c r="J811" s="1">
        <v>0.7</v>
      </c>
      <c r="K8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11" s="1" t="str">
        <f>IF(Table2[[#This Row],[discount_percentage]]&gt;=50%,"yes","no")</f>
        <v>yes</v>
      </c>
      <c r="M811">
        <v>4.5</v>
      </c>
      <c r="N811" s="4">
        <v>2453</v>
      </c>
      <c r="O811" s="4">
        <f>Table2[[#This Row],[rating]]+(Table2[[#This Row],[rating_count]]/1000)</f>
        <v>6.9529999999999994</v>
      </c>
      <c r="P811" t="s">
        <v>13780</v>
      </c>
      <c r="Q811" t="s">
        <v>7308</v>
      </c>
      <c r="R811" t="s">
        <v>7309</v>
      </c>
      <c r="S811" t="s">
        <v>7310</v>
      </c>
      <c r="T811" t="s">
        <v>7311</v>
      </c>
      <c r="U811" t="s">
        <v>7312</v>
      </c>
      <c r="V811" t="s">
        <v>7313</v>
      </c>
      <c r="W811" t="s">
        <v>7314</v>
      </c>
    </row>
    <row r="812" spans="1:23" hidden="1">
      <c r="A812" t="s">
        <v>8307</v>
      </c>
      <c r="B812" t="s">
        <v>15157</v>
      </c>
      <c r="C812" t="s">
        <v>16281</v>
      </c>
      <c r="D812" t="str">
        <f>CONCATENATE(Table2[[#This Row],[Product Name Summarized]]&amp; "…")</f>
        <v>Zebronics Aluminium Alloy…</v>
      </c>
      <c r="E812" t="s">
        <v>15582</v>
      </c>
      <c r="F812">
        <v>899</v>
      </c>
      <c r="G812" t="str">
        <f>IF(Table2[[#This Row],[discounted_price]]&lt;200,"&lt;₹200",IF(Table2[[#This Row],[discounted_price]]&lt;=500, "₹200-₹500","&gt;₹500"))</f>
        <v>&gt;₹500</v>
      </c>
      <c r="H812" s="2">
        <v>1999</v>
      </c>
      <c r="I812" s="2">
        <f>Table2[[#This Row],[discounted_price]]*Table2[[#This Row],[actual_price]]</f>
        <v>1797101</v>
      </c>
      <c r="J812" s="1">
        <v>0.55000000000000004</v>
      </c>
      <c r="K8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12" s="1" t="str">
        <f>IF(Table2[[#This Row],[discount_percentage]]&gt;=50%,"yes","no")</f>
        <v>yes</v>
      </c>
      <c r="M812">
        <v>4.4000000000000004</v>
      </c>
      <c r="N812" s="4">
        <v>1667</v>
      </c>
      <c r="O812" s="4">
        <f>Table2[[#This Row],[rating]]+(Table2[[#This Row],[rating_count]]/1000)</f>
        <v>6.0670000000000002</v>
      </c>
      <c r="P812" t="s">
        <v>13876</v>
      </c>
      <c r="Q812" t="s">
        <v>8310</v>
      </c>
      <c r="R812" t="s">
        <v>8311</v>
      </c>
      <c r="S812" t="s">
        <v>8312</v>
      </c>
      <c r="T812" t="s">
        <v>8313</v>
      </c>
      <c r="U812" t="s">
        <v>8314</v>
      </c>
      <c r="V812" t="s">
        <v>8315</v>
      </c>
      <c r="W812" t="s">
        <v>8316</v>
      </c>
    </row>
    <row r="813" spans="1:23" hidden="1">
      <c r="A813" t="s">
        <v>7895</v>
      </c>
      <c r="B813" t="s">
        <v>7896</v>
      </c>
      <c r="C813" t="s">
        <v>15677</v>
      </c>
      <c r="D813" t="str">
        <f>CONCATENATE(Table2[[#This Row],[Product Name Summarized]]&amp; "…")</f>
        <v>Wayona Type C…</v>
      </c>
      <c r="E813" t="s">
        <v>15582</v>
      </c>
      <c r="F813">
        <v>379</v>
      </c>
      <c r="G813" t="str">
        <f>IF(Table2[[#This Row],[discounted_price]]&lt;200,"&lt;₹200",IF(Table2[[#This Row],[discounted_price]]&lt;=500, "₹200-₹500","&gt;₹500"))</f>
        <v>₹200-₹500</v>
      </c>
      <c r="H813" s="2">
        <v>1099</v>
      </c>
      <c r="I813" s="2">
        <f>Table2[[#This Row],[discounted_price]]*Table2[[#This Row],[actual_price]]</f>
        <v>416521</v>
      </c>
      <c r="J813" s="1">
        <v>0.66</v>
      </c>
      <c r="K8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13" s="1" t="str">
        <f>IF(Table2[[#This Row],[discount_percentage]]&gt;=50%,"yes","no")</f>
        <v>yes</v>
      </c>
      <c r="M813">
        <v>4.3</v>
      </c>
      <c r="N813" s="4">
        <v>2806</v>
      </c>
      <c r="O813" s="4">
        <f>Table2[[#This Row],[rating]]+(Table2[[#This Row],[rating_count]]/1000)</f>
        <v>7.1059999999999999</v>
      </c>
      <c r="P813" t="s">
        <v>13837</v>
      </c>
      <c r="Q813" t="s">
        <v>964</v>
      </c>
      <c r="R813" t="s">
        <v>965</v>
      </c>
      <c r="S813" t="s">
        <v>966</v>
      </c>
      <c r="T813" t="s">
        <v>967</v>
      </c>
      <c r="U813" t="s">
        <v>968</v>
      </c>
      <c r="V813" t="s">
        <v>7898</v>
      </c>
      <c r="W813" t="s">
        <v>7899</v>
      </c>
    </row>
    <row r="814" spans="1:23" hidden="1">
      <c r="A814" t="s">
        <v>1656</v>
      </c>
      <c r="B814" t="s">
        <v>1657</v>
      </c>
      <c r="C814" t="s">
        <v>15739</v>
      </c>
      <c r="D814" t="str">
        <f>CONCATENATE(Table2[[#This Row],[Product Name Summarized]]&amp; "…")</f>
        <v>Wayona Usb C…</v>
      </c>
      <c r="E814" t="s">
        <v>15582</v>
      </c>
      <c r="F814">
        <v>379</v>
      </c>
      <c r="G814" t="str">
        <f>IF(Table2[[#This Row],[discounted_price]]&lt;200,"&lt;₹200",IF(Table2[[#This Row],[discounted_price]]&lt;=500, "₹200-₹500","&gt;₹500"))</f>
        <v>₹200-₹500</v>
      </c>
      <c r="H814" s="2">
        <v>1099</v>
      </c>
      <c r="I814" s="2">
        <f>Table2[[#This Row],[discounted_price]]*Table2[[#This Row],[actual_price]]</f>
        <v>416521</v>
      </c>
      <c r="J814" s="1">
        <v>0.66</v>
      </c>
      <c r="K8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14" s="1" t="str">
        <f>IF(Table2[[#This Row],[discount_percentage]]&gt;=50%,"yes","no")</f>
        <v>yes</v>
      </c>
      <c r="M814">
        <v>4.3</v>
      </c>
      <c r="N814" s="4">
        <v>2806</v>
      </c>
      <c r="O814" s="4">
        <f>Table2[[#This Row],[rating]]+(Table2[[#This Row],[rating_count]]/1000)</f>
        <v>7.1059999999999999</v>
      </c>
      <c r="P814" t="s">
        <v>13240</v>
      </c>
      <c r="Q814" t="s">
        <v>964</v>
      </c>
      <c r="R814" t="s">
        <v>965</v>
      </c>
      <c r="S814" t="s">
        <v>966</v>
      </c>
      <c r="T814" t="s">
        <v>967</v>
      </c>
      <c r="U814" t="s">
        <v>968</v>
      </c>
      <c r="V814" t="s">
        <v>1659</v>
      </c>
      <c r="W814" t="s">
        <v>1660</v>
      </c>
    </row>
    <row r="815" spans="1:23" hidden="1">
      <c r="A815" t="s">
        <v>7367</v>
      </c>
      <c r="B815" t="s">
        <v>15072</v>
      </c>
      <c r="C815" t="s">
        <v>16201</v>
      </c>
      <c r="D815" t="str">
        <f>CONCATENATE(Table2[[#This Row],[Product Name Summarized]]&amp; "…")</f>
        <v>Tukzer Gel Mouse…</v>
      </c>
      <c r="E815" t="s">
        <v>15582</v>
      </c>
      <c r="F815">
        <v>425</v>
      </c>
      <c r="G815" t="str">
        <f>IF(Table2[[#This Row],[discounted_price]]&lt;200,"&lt;₹200",IF(Table2[[#This Row],[discounted_price]]&lt;=500, "₹200-₹500","&gt;₹500"))</f>
        <v>₹200-₹500</v>
      </c>
      <c r="H815">
        <v>899</v>
      </c>
      <c r="I815" s="2">
        <f>Table2[[#This Row],[discounted_price]]*Table2[[#This Row],[actual_price]]</f>
        <v>382075</v>
      </c>
      <c r="J815" s="1">
        <v>0.53</v>
      </c>
      <c r="K8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15" s="1" t="str">
        <f>IF(Table2[[#This Row],[discount_percentage]]&gt;=50%,"yes","no")</f>
        <v>yes</v>
      </c>
      <c r="M815">
        <v>4.5</v>
      </c>
      <c r="N815" s="4">
        <v>4219</v>
      </c>
      <c r="O815" s="4">
        <f>Table2[[#This Row],[rating]]+(Table2[[#This Row],[rating_count]]/1000)</f>
        <v>8.7190000000000012</v>
      </c>
      <c r="P815" t="s">
        <v>13786</v>
      </c>
      <c r="Q815" t="s">
        <v>7370</v>
      </c>
      <c r="R815" t="s">
        <v>7371</v>
      </c>
      <c r="S815" t="s">
        <v>7372</v>
      </c>
      <c r="T815" t="s">
        <v>7373</v>
      </c>
      <c r="U815" t="s">
        <v>7374</v>
      </c>
      <c r="V815" t="s">
        <v>7375</v>
      </c>
      <c r="W815" t="s">
        <v>7376</v>
      </c>
    </row>
    <row r="816" spans="1:23" hidden="1">
      <c r="A816" t="s">
        <v>183</v>
      </c>
      <c r="B816" t="s">
        <v>14344</v>
      </c>
      <c r="C816" t="s">
        <v>15611</v>
      </c>
      <c r="D816" t="str">
        <f>CONCATENATE(Table2[[#This Row],[Product Name Summarized]]&amp; "…")</f>
        <v>Boat Type C…</v>
      </c>
      <c r="E816" t="s">
        <v>15582</v>
      </c>
      <c r="F816">
        <v>199</v>
      </c>
      <c r="G816" t="str">
        <f>IF(Table2[[#This Row],[discounted_price]]&lt;200,"&lt;₹200",IF(Table2[[#This Row],[discounted_price]]&lt;=500, "₹200-₹500","&gt;₹500"))</f>
        <v>&lt;₹200</v>
      </c>
      <c r="H816">
        <v>499</v>
      </c>
      <c r="I816" s="2">
        <f>Table2[[#This Row],[discounted_price]]*Table2[[#This Row],[actual_price]]</f>
        <v>99301</v>
      </c>
      <c r="J816" s="1">
        <v>0.6</v>
      </c>
      <c r="K8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16" s="1" t="str">
        <f>IF(Table2[[#This Row],[discount_percentage]]&gt;=50%,"yes","no")</f>
        <v>yes</v>
      </c>
      <c r="M816">
        <v>4.0999999999999996</v>
      </c>
      <c r="N816" s="4">
        <v>13045</v>
      </c>
      <c r="O816" s="4">
        <f>Table2[[#This Row],[rating]]+(Table2[[#This Row],[rating_count]]/1000)</f>
        <v>17.145</v>
      </c>
      <c r="P816" t="s">
        <v>13091</v>
      </c>
      <c r="Q816" t="s">
        <v>186</v>
      </c>
      <c r="R816" t="s">
        <v>187</v>
      </c>
      <c r="S816" t="s">
        <v>188</v>
      </c>
      <c r="T816" t="s">
        <v>189</v>
      </c>
      <c r="U816" t="s">
        <v>190</v>
      </c>
      <c r="V816" t="s">
        <v>191</v>
      </c>
      <c r="W816" t="s">
        <v>192</v>
      </c>
    </row>
    <row r="817" spans="1:23" hidden="1">
      <c r="A817" t="s">
        <v>183</v>
      </c>
      <c r="B817" t="s">
        <v>14344</v>
      </c>
      <c r="C817" t="s">
        <v>15611</v>
      </c>
      <c r="D817" t="str">
        <f>CONCATENATE(Table2[[#This Row],[Product Name Summarized]]&amp; "…")</f>
        <v>Boat Type C…</v>
      </c>
      <c r="E817" t="s">
        <v>15582</v>
      </c>
      <c r="F817">
        <v>199</v>
      </c>
      <c r="G817" t="str">
        <f>IF(Table2[[#This Row],[discounted_price]]&lt;200,"&lt;₹200",IF(Table2[[#This Row],[discounted_price]]&lt;=500, "₹200-₹500","&gt;₹500"))</f>
        <v>&lt;₹200</v>
      </c>
      <c r="H817">
        <v>499</v>
      </c>
      <c r="I817" s="2">
        <f>Table2[[#This Row],[discounted_price]]*Table2[[#This Row],[actual_price]]</f>
        <v>99301</v>
      </c>
      <c r="J817" s="1">
        <v>0.6</v>
      </c>
      <c r="K8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17" s="1" t="str">
        <f>IF(Table2[[#This Row],[discount_percentage]]&gt;=50%,"yes","no")</f>
        <v>yes</v>
      </c>
      <c r="M817">
        <v>4.0999999999999996</v>
      </c>
      <c r="N817" s="4">
        <v>13045</v>
      </c>
      <c r="O817" s="4">
        <f>Table2[[#This Row],[rating]]+(Table2[[#This Row],[rating_count]]/1000)</f>
        <v>17.145</v>
      </c>
      <c r="P817" t="s">
        <v>13091</v>
      </c>
      <c r="Q817" t="s">
        <v>3949</v>
      </c>
      <c r="R817" t="s">
        <v>3950</v>
      </c>
      <c r="S817" t="s">
        <v>3951</v>
      </c>
      <c r="T817" t="s">
        <v>3952</v>
      </c>
      <c r="U817" t="s">
        <v>3953</v>
      </c>
      <c r="V817" t="s">
        <v>3954</v>
      </c>
      <c r="W817" t="s">
        <v>3955</v>
      </c>
    </row>
    <row r="818" spans="1:23" hidden="1">
      <c r="A818" t="s">
        <v>10254</v>
      </c>
      <c r="B818" t="s">
        <v>15330</v>
      </c>
      <c r="C818" t="s">
        <v>16458</v>
      </c>
      <c r="D818" t="str">
        <f>CONCATENATE(Table2[[#This Row],[Product Name Summarized]]&amp; "…")</f>
        <v>V-Guard Divino 5…</v>
      </c>
      <c r="E818" t="s">
        <v>15586</v>
      </c>
      <c r="F818" s="2">
        <v>6499</v>
      </c>
      <c r="G818" s="2" t="str">
        <f>IF(Table2[[#This Row],[discounted_price]]&lt;200,"&lt;₹200",IF(Table2[[#This Row],[discounted_price]]&lt;=500, "₹200-₹500","&gt;₹500"))</f>
        <v>&gt;₹500</v>
      </c>
      <c r="H818" s="2">
        <v>8500</v>
      </c>
      <c r="I818" s="2">
        <f>Table2[[#This Row],[discounted_price]]*Table2[[#This Row],[actual_price]]</f>
        <v>55241500</v>
      </c>
      <c r="J818" s="1">
        <v>0.24</v>
      </c>
      <c r="K8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18" s="1" t="str">
        <f>IF(Table2[[#This Row],[discount_percentage]]&gt;=50%,"yes","no")</f>
        <v>no</v>
      </c>
      <c r="M818">
        <v>4.4000000000000004</v>
      </c>
      <c r="N818" s="4">
        <v>5865</v>
      </c>
      <c r="O818" s="4">
        <f>Table2[[#This Row],[rating]]+(Table2[[#This Row],[rating_count]]/1000)</f>
        <v>10.265000000000001</v>
      </c>
      <c r="P818" t="s">
        <v>14063</v>
      </c>
      <c r="Q818" t="s">
        <v>10257</v>
      </c>
      <c r="R818" t="s">
        <v>10258</v>
      </c>
      <c r="S818" t="s">
        <v>10259</v>
      </c>
      <c r="T818" t="s">
        <v>10260</v>
      </c>
      <c r="U818" t="s">
        <v>10261</v>
      </c>
      <c r="V818" t="s">
        <v>10262</v>
      </c>
      <c r="W818" t="s">
        <v>10263</v>
      </c>
    </row>
    <row r="819" spans="1:23" hidden="1">
      <c r="A819" t="s">
        <v>76</v>
      </c>
      <c r="B819" t="s">
        <v>14332</v>
      </c>
      <c r="C819" t="s">
        <v>15603</v>
      </c>
      <c r="D819" t="str">
        <f>CONCATENATE(Table2[[#This Row],[Product Name Summarized]]&amp; "…")</f>
        <v>Boat Micro Usb…</v>
      </c>
      <c r="E819" t="s">
        <v>15582</v>
      </c>
      <c r="F819">
        <v>176.63</v>
      </c>
      <c r="G819" t="str">
        <f>IF(Table2[[#This Row],[discounted_price]]&lt;200,"&lt;₹200",IF(Table2[[#This Row],[discounted_price]]&lt;=500, "₹200-₹500","&gt;₹500"))</f>
        <v>&lt;₹200</v>
      </c>
      <c r="H819">
        <v>499</v>
      </c>
      <c r="I819" s="2">
        <f>Table2[[#This Row],[discounted_price]]*Table2[[#This Row],[actual_price]]</f>
        <v>88138.37</v>
      </c>
      <c r="J819" s="1">
        <v>0.65</v>
      </c>
      <c r="K8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19" s="1" t="str">
        <f>IF(Table2[[#This Row],[discount_percentage]]&gt;=50%,"yes","no")</f>
        <v>yes</v>
      </c>
      <c r="M819">
        <v>4.0999999999999996</v>
      </c>
      <c r="N819" s="4">
        <v>15189</v>
      </c>
      <c r="O819" s="4">
        <f>Table2[[#This Row],[rating]]+(Table2[[#This Row],[rating_count]]/1000)</f>
        <v>19.289000000000001</v>
      </c>
      <c r="P819" t="s">
        <v>13081</v>
      </c>
      <c r="Q819" t="s">
        <v>79</v>
      </c>
      <c r="R819" t="s">
        <v>80</v>
      </c>
      <c r="S819" t="s">
        <v>81</v>
      </c>
      <c r="T819" t="s">
        <v>82</v>
      </c>
      <c r="U819" t="s">
        <v>83</v>
      </c>
      <c r="V819" t="s">
        <v>3601</v>
      </c>
      <c r="W819" t="s">
        <v>3602</v>
      </c>
    </row>
    <row r="820" spans="1:23" hidden="1">
      <c r="A820" t="s">
        <v>76</v>
      </c>
      <c r="B820" t="s">
        <v>14332</v>
      </c>
      <c r="C820" t="s">
        <v>15603</v>
      </c>
      <c r="D820" t="str">
        <f>CONCATENATE(Table2[[#This Row],[Product Name Summarized]]&amp; "…")</f>
        <v>Boat Micro Usb…</v>
      </c>
      <c r="E820" t="s">
        <v>15582</v>
      </c>
      <c r="F820">
        <v>176.63</v>
      </c>
      <c r="G820" t="str">
        <f>IF(Table2[[#This Row],[discounted_price]]&lt;200,"&lt;₹200",IF(Table2[[#This Row],[discounted_price]]&lt;=500, "₹200-₹500","&gt;₹500"))</f>
        <v>&lt;₹200</v>
      </c>
      <c r="H820">
        <v>499</v>
      </c>
      <c r="I820" s="2">
        <f>Table2[[#This Row],[discounted_price]]*Table2[[#This Row],[actual_price]]</f>
        <v>88138.37</v>
      </c>
      <c r="J820" s="1">
        <v>0.65</v>
      </c>
      <c r="K8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20" s="1" t="str">
        <f>IF(Table2[[#This Row],[discount_percentage]]&gt;=50%,"yes","no")</f>
        <v>yes</v>
      </c>
      <c r="M820">
        <v>4.0999999999999996</v>
      </c>
      <c r="N820" s="4">
        <v>15189</v>
      </c>
      <c r="O820" s="4">
        <f>Table2[[#This Row],[rating]]+(Table2[[#This Row],[rating_count]]/1000)</f>
        <v>19.289000000000001</v>
      </c>
      <c r="P820" t="s">
        <v>13081</v>
      </c>
      <c r="Q820" t="s">
        <v>79</v>
      </c>
      <c r="R820" t="s">
        <v>80</v>
      </c>
      <c r="S820" t="s">
        <v>81</v>
      </c>
      <c r="T820" t="s">
        <v>82</v>
      </c>
      <c r="U820" t="s">
        <v>83</v>
      </c>
      <c r="V820" t="s">
        <v>84</v>
      </c>
      <c r="W820" t="s">
        <v>5399</v>
      </c>
    </row>
    <row r="821" spans="1:23" hidden="1">
      <c r="A821" t="s">
        <v>76</v>
      </c>
      <c r="B821" t="s">
        <v>14332</v>
      </c>
      <c r="C821" t="s">
        <v>15603</v>
      </c>
      <c r="D821" t="str">
        <f>CONCATENATE(Table2[[#This Row],[Product Name Summarized]]&amp; "…")</f>
        <v>Boat Micro Usb…</v>
      </c>
      <c r="E821" t="s">
        <v>15582</v>
      </c>
      <c r="F821">
        <v>176.63</v>
      </c>
      <c r="G821" t="str">
        <f>IF(Table2[[#This Row],[discounted_price]]&lt;200,"&lt;₹200",IF(Table2[[#This Row],[discounted_price]]&lt;=500, "₹200-₹500","&gt;₹500"))</f>
        <v>&lt;₹200</v>
      </c>
      <c r="H821">
        <v>499</v>
      </c>
      <c r="I821" s="2">
        <f>Table2[[#This Row],[discounted_price]]*Table2[[#This Row],[actual_price]]</f>
        <v>88138.37</v>
      </c>
      <c r="J821" s="1">
        <v>0.65</v>
      </c>
      <c r="K8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21" s="1" t="str">
        <f>IF(Table2[[#This Row],[discount_percentage]]&gt;=50%,"yes","no")</f>
        <v>yes</v>
      </c>
      <c r="M821">
        <v>4.0999999999999996</v>
      </c>
      <c r="N821" s="4">
        <v>15188</v>
      </c>
      <c r="O821" s="4">
        <f>Table2[[#This Row],[rating]]+(Table2[[#This Row],[rating_count]]/1000)</f>
        <v>19.288</v>
      </c>
      <c r="P821" t="s">
        <v>13081</v>
      </c>
      <c r="Q821" t="s">
        <v>79</v>
      </c>
      <c r="R821" t="s">
        <v>80</v>
      </c>
      <c r="S821" t="s">
        <v>81</v>
      </c>
      <c r="T821" t="s">
        <v>82</v>
      </c>
      <c r="U821" t="s">
        <v>83</v>
      </c>
      <c r="V821" t="s">
        <v>84</v>
      </c>
      <c r="W821" t="s">
        <v>85</v>
      </c>
    </row>
    <row r="822" spans="1:23">
      <c r="A822" t="s">
        <v>12704</v>
      </c>
      <c r="B822" t="s">
        <v>15552</v>
      </c>
      <c r="C822" t="s">
        <v>16688</v>
      </c>
      <c r="D822" t="str">
        <f>CONCATENATE(Table2[[#This Row],[Product Name Summarized]]&amp; "…")</f>
        <v>Crompton Highspeed Markle…</v>
      </c>
      <c r="E822" t="s">
        <v>15586</v>
      </c>
      <c r="F822" s="2">
        <v>2599</v>
      </c>
      <c r="G822" s="2" t="str">
        <f>IF(Table2[[#This Row],[discounted_price]]&lt;200,"&lt;₹200",IF(Table2[[#This Row],[discounted_price]]&lt;=500, "₹200-₹500","&gt;₹500"))</f>
        <v>&gt;₹500</v>
      </c>
      <c r="H822" s="2">
        <v>4780</v>
      </c>
      <c r="I822" s="2">
        <f>Table2[[#This Row],[discounted_price]]*Table2[[#This Row],[actual_price]]</f>
        <v>12423220</v>
      </c>
      <c r="J822" s="1">
        <v>0.46</v>
      </c>
      <c r="K8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22" s="1" t="str">
        <f>IF(Table2[[#This Row],[discount_percentage]]&gt;=50%,"yes","no")</f>
        <v>no</v>
      </c>
      <c r="M822">
        <v>3.9</v>
      </c>
      <c r="N822" s="4">
        <v>898</v>
      </c>
      <c r="O822" s="4">
        <f>Table2[[#This Row],[rating]]+(Table2[[#This Row],[rating_count]]/1000)</f>
        <v>4.798</v>
      </c>
      <c r="P822" t="s">
        <v>14296</v>
      </c>
      <c r="Q822" t="s">
        <v>12707</v>
      </c>
      <c r="R822" t="s">
        <v>12708</v>
      </c>
      <c r="S822" t="s">
        <v>12709</v>
      </c>
      <c r="T822" t="s">
        <v>12710</v>
      </c>
      <c r="U822" t="s">
        <v>12711</v>
      </c>
      <c r="V822" t="s">
        <v>12712</v>
      </c>
      <c r="W822" t="s">
        <v>12713</v>
      </c>
    </row>
    <row r="823" spans="1:23">
      <c r="A823" t="s">
        <v>7690</v>
      </c>
      <c r="B823" t="s">
        <v>15102</v>
      </c>
      <c r="C823" t="s">
        <v>16229</v>
      </c>
      <c r="D823" t="str">
        <f>CONCATENATE(Table2[[#This Row],[Product Name Summarized]]&amp; "…")</f>
        <v>Silicone Rubber Earbuds…</v>
      </c>
      <c r="E823" t="s">
        <v>15583</v>
      </c>
      <c r="F823">
        <v>99</v>
      </c>
      <c r="G823" t="str">
        <f>IF(Table2[[#This Row],[discounted_price]]&lt;200,"&lt;₹200",IF(Table2[[#This Row],[discounted_price]]&lt;=500, "₹200-₹500","&gt;₹500"))</f>
        <v>&lt;₹200</v>
      </c>
      <c r="H823">
        <v>999</v>
      </c>
      <c r="I823" s="2">
        <f>Table2[[#This Row],[discounted_price]]*Table2[[#This Row],[actual_price]]</f>
        <v>98901</v>
      </c>
      <c r="J823" s="1">
        <v>0.9</v>
      </c>
      <c r="K8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23" s="1" t="str">
        <f>IF(Table2[[#This Row],[discount_percentage]]&gt;=50%,"yes","no")</f>
        <v>yes</v>
      </c>
      <c r="M823">
        <v>3.8</v>
      </c>
      <c r="N823" s="4">
        <v>594</v>
      </c>
      <c r="O823" s="4">
        <f>Table2[[#This Row],[rating]]+(Table2[[#This Row],[rating_count]]/1000)</f>
        <v>4.3940000000000001</v>
      </c>
      <c r="P823" t="s">
        <v>13817</v>
      </c>
      <c r="Q823" t="s">
        <v>7694</v>
      </c>
      <c r="R823" t="s">
        <v>7695</v>
      </c>
      <c r="S823" t="s">
        <v>7696</v>
      </c>
      <c r="T823" t="s">
        <v>7697</v>
      </c>
      <c r="U823" t="s">
        <v>7698</v>
      </c>
      <c r="V823" t="s">
        <v>7699</v>
      </c>
      <c r="W823" t="s">
        <v>7700</v>
      </c>
    </row>
    <row r="824" spans="1:23" hidden="1">
      <c r="A824" t="s">
        <v>10870</v>
      </c>
      <c r="B824" t="s">
        <v>15384</v>
      </c>
      <c r="C824" t="s">
        <v>16513</v>
      </c>
      <c r="D824" t="str">
        <f>CONCATENATE(Table2[[#This Row],[Product Name Summarized]]&amp; "…")</f>
        <v>Akiara - Makes…</v>
      </c>
      <c r="E824" t="s">
        <v>15586</v>
      </c>
      <c r="F824">
        <v>721</v>
      </c>
      <c r="G824" t="str">
        <f>IF(Table2[[#This Row],[discounted_price]]&lt;200,"&lt;₹200",IF(Table2[[#This Row],[discounted_price]]&lt;=500, "₹200-₹500","&gt;₹500"))</f>
        <v>&gt;₹500</v>
      </c>
      <c r="H824" s="2">
        <v>1499</v>
      </c>
      <c r="I824" s="2">
        <f>Table2[[#This Row],[discounted_price]]*Table2[[#This Row],[actual_price]]</f>
        <v>1080779</v>
      </c>
      <c r="J824" s="1">
        <v>0.52</v>
      </c>
      <c r="K8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24" s="1" t="str">
        <f>IF(Table2[[#This Row],[discount_percentage]]&gt;=50%,"yes","no")</f>
        <v>yes</v>
      </c>
      <c r="M824">
        <v>3.1</v>
      </c>
      <c r="N824" s="4">
        <v>2449</v>
      </c>
      <c r="O824" s="4">
        <f>Table2[[#This Row],[rating]]+(Table2[[#This Row],[rating_count]]/1000)</f>
        <v>5.5489999999999995</v>
      </c>
      <c r="P824" t="s">
        <v>14123</v>
      </c>
      <c r="Q824" t="s">
        <v>10873</v>
      </c>
      <c r="R824" t="s">
        <v>10874</v>
      </c>
      <c r="S824" t="s">
        <v>10875</v>
      </c>
      <c r="T824" t="s">
        <v>10876</v>
      </c>
      <c r="U824" t="s">
        <v>10877</v>
      </c>
      <c r="V824" t="s">
        <v>10878</v>
      </c>
      <c r="W824" t="s">
        <v>10879</v>
      </c>
    </row>
    <row r="825" spans="1:23">
      <c r="A825" t="s">
        <v>1744</v>
      </c>
      <c r="B825" t="s">
        <v>14511</v>
      </c>
      <c r="C825" t="s">
        <v>15745</v>
      </c>
      <c r="D825" t="str">
        <f>CONCATENATE(Table2[[#This Row],[Product Name Summarized]]&amp; "…")</f>
        <v>Time Office Scanner…</v>
      </c>
      <c r="E825" t="s">
        <v>15582</v>
      </c>
      <c r="F825">
        <v>225</v>
      </c>
      <c r="G825" t="str">
        <f>IF(Table2[[#This Row],[discounted_price]]&lt;200,"&lt;₹200",IF(Table2[[#This Row],[discounted_price]]&lt;=500, "₹200-₹500","&gt;₹500"))</f>
        <v>₹200-₹500</v>
      </c>
      <c r="H825">
        <v>499</v>
      </c>
      <c r="I825" s="2">
        <f>Table2[[#This Row],[discounted_price]]*Table2[[#This Row],[actual_price]]</f>
        <v>112275</v>
      </c>
      <c r="J825" s="1">
        <v>0.55000000000000004</v>
      </c>
      <c r="K8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25" s="1" t="str">
        <f>IF(Table2[[#This Row],[discount_percentage]]&gt;=50%,"yes","no")</f>
        <v>yes</v>
      </c>
      <c r="M825">
        <v>4.0999999999999996</v>
      </c>
      <c r="N825" s="4">
        <v>789</v>
      </c>
      <c r="O825" s="4">
        <f>Table2[[#This Row],[rating]]+(Table2[[#This Row],[rating_count]]/1000)</f>
        <v>4.8889999999999993</v>
      </c>
      <c r="P825" t="s">
        <v>1746</v>
      </c>
      <c r="Q825" t="s">
        <v>1747</v>
      </c>
      <c r="R825" t="s">
        <v>1748</v>
      </c>
      <c r="S825" t="s">
        <v>1749</v>
      </c>
      <c r="T825" t="s">
        <v>1750</v>
      </c>
      <c r="U825" t="s">
        <v>1751</v>
      </c>
      <c r="V825" t="s">
        <v>1752</v>
      </c>
      <c r="W825" t="s">
        <v>1753</v>
      </c>
    </row>
    <row r="826" spans="1:23">
      <c r="A826" t="s">
        <v>1586</v>
      </c>
      <c r="B826" t="s">
        <v>14492</v>
      </c>
      <c r="C826" t="s">
        <v>15733</v>
      </c>
      <c r="D826" t="str">
        <f>CONCATENATE(Table2[[#This Row],[Product Name Summarized]]&amp; "…")</f>
        <v>7Seven¬Æ Bluetooth Voice…</v>
      </c>
      <c r="E826" t="s">
        <v>15583</v>
      </c>
      <c r="F826">
        <v>799</v>
      </c>
      <c r="G826" t="str">
        <f>IF(Table2[[#This Row],[discounted_price]]&lt;200,"&lt;₹200",IF(Table2[[#This Row],[discounted_price]]&lt;=500, "₹200-₹500","&gt;₹500"))</f>
        <v>&gt;₹500</v>
      </c>
      <c r="H826" s="2">
        <v>1999</v>
      </c>
      <c r="I826" s="2">
        <f>Table2[[#This Row],[discounted_price]]*Table2[[#This Row],[actual_price]]</f>
        <v>1597201</v>
      </c>
      <c r="J826" s="1">
        <v>0.6</v>
      </c>
      <c r="K8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26" s="1" t="str">
        <f>IF(Table2[[#This Row],[discount_percentage]]&gt;=50%,"yes","no")</f>
        <v>yes</v>
      </c>
      <c r="M826">
        <v>3.3</v>
      </c>
      <c r="N826" s="4">
        <v>576</v>
      </c>
      <c r="O826" s="4">
        <f>Table2[[#This Row],[rating]]+(Table2[[#This Row],[rating_count]]/1000)</f>
        <v>3.8759999999999999</v>
      </c>
      <c r="P826" t="s">
        <v>13232</v>
      </c>
      <c r="Q826" t="s">
        <v>1589</v>
      </c>
      <c r="R826" t="s">
        <v>1590</v>
      </c>
      <c r="S826" t="s">
        <v>1591</v>
      </c>
      <c r="T826" t="s">
        <v>1592</v>
      </c>
      <c r="U826" t="s">
        <v>1593</v>
      </c>
      <c r="V826" t="s">
        <v>1594</v>
      </c>
      <c r="W826" t="s">
        <v>1595</v>
      </c>
    </row>
    <row r="827" spans="1:23" hidden="1">
      <c r="A827" t="s">
        <v>7930</v>
      </c>
      <c r="B827" t="s">
        <v>15125</v>
      </c>
      <c r="C827" t="s">
        <v>16249</v>
      </c>
      <c r="D827" t="str">
        <f>CONCATENATE(Table2[[#This Row],[Product Name Summarized]]&amp; "…")</f>
        <v>Portronics Ruffpad 15…</v>
      </c>
      <c r="E827" t="s">
        <v>15585</v>
      </c>
      <c r="F827" s="2">
        <v>1399</v>
      </c>
      <c r="G827" s="2" t="str">
        <f>IF(Table2[[#This Row],[discounted_price]]&lt;200,"&lt;₹200",IF(Table2[[#This Row],[discounted_price]]&lt;=500, "₹200-₹500","&gt;₹500"))</f>
        <v>&gt;₹500</v>
      </c>
      <c r="H827" s="2">
        <v>2999</v>
      </c>
      <c r="I827" s="2">
        <f>Table2[[#This Row],[discounted_price]]*Table2[[#This Row],[actual_price]]</f>
        <v>4195601</v>
      </c>
      <c r="J827" s="1">
        <v>0.53</v>
      </c>
      <c r="K8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27" s="1" t="str">
        <f>IF(Table2[[#This Row],[discount_percentage]]&gt;=50%,"yes","no")</f>
        <v>yes</v>
      </c>
      <c r="M827">
        <v>4.3</v>
      </c>
      <c r="N827" s="4">
        <v>3530</v>
      </c>
      <c r="O827" s="4">
        <f>Table2[[#This Row],[rating]]+(Table2[[#This Row],[rating_count]]/1000)</f>
        <v>7.83</v>
      </c>
      <c r="P827" t="s">
        <v>13841</v>
      </c>
      <c r="Q827" t="s">
        <v>7934</v>
      </c>
      <c r="R827" t="s">
        <v>7935</v>
      </c>
      <c r="S827" t="s">
        <v>7936</v>
      </c>
      <c r="T827" t="s">
        <v>7937</v>
      </c>
      <c r="U827" t="s">
        <v>7938</v>
      </c>
      <c r="V827" t="s">
        <v>7939</v>
      </c>
      <c r="W827" t="s">
        <v>7940</v>
      </c>
    </row>
    <row r="828" spans="1:23" hidden="1">
      <c r="A828" t="s">
        <v>2590</v>
      </c>
      <c r="B828" t="s">
        <v>14602</v>
      </c>
      <c r="C828" t="s">
        <v>15805</v>
      </c>
      <c r="D828" t="str">
        <f>CONCATENATE(Table2[[#This Row],[Product Name Summarized]]&amp; "…")</f>
        <v>Kodak 139 Cm…</v>
      </c>
      <c r="E828" t="s">
        <v>15583</v>
      </c>
      <c r="F828" s="2">
        <v>29999</v>
      </c>
      <c r="G828" s="2" t="str">
        <f>IF(Table2[[#This Row],[discounted_price]]&lt;200,"&lt;₹200",IF(Table2[[#This Row],[discounted_price]]&lt;=500, "₹200-₹500","&gt;₹500"))</f>
        <v>&gt;₹500</v>
      </c>
      <c r="H828" s="2">
        <v>50999</v>
      </c>
      <c r="I828" s="2">
        <f>Table2[[#This Row],[discounted_price]]*Table2[[#This Row],[actual_price]]</f>
        <v>1529919001</v>
      </c>
      <c r="J828" s="1">
        <v>0.41</v>
      </c>
      <c r="K8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28" s="1" t="str">
        <f>IF(Table2[[#This Row],[discount_percentage]]&gt;=50%,"yes","no")</f>
        <v>no</v>
      </c>
      <c r="M828">
        <v>4.4000000000000004</v>
      </c>
      <c r="N828" s="4">
        <v>1712</v>
      </c>
      <c r="O828" s="4">
        <f>Table2[[#This Row],[rating]]+(Table2[[#This Row],[rating_count]]/1000)</f>
        <v>6.1120000000000001</v>
      </c>
      <c r="P828" t="s">
        <v>13334</v>
      </c>
      <c r="Q828" t="s">
        <v>2593</v>
      </c>
      <c r="R828" t="s">
        <v>2594</v>
      </c>
      <c r="S828" t="s">
        <v>2595</v>
      </c>
      <c r="T828" t="s">
        <v>2596</v>
      </c>
      <c r="U828" t="s">
        <v>2597</v>
      </c>
      <c r="V828" t="s">
        <v>2598</v>
      </c>
      <c r="W828" t="s">
        <v>2599</v>
      </c>
    </row>
    <row r="829" spans="1:23">
      <c r="A829" t="s">
        <v>2516</v>
      </c>
      <c r="B829" t="s">
        <v>14595</v>
      </c>
      <c r="C829" t="s">
        <v>15801</v>
      </c>
      <c r="D829" t="str">
        <f>CONCATENATE(Table2[[#This Row],[Product Name Summarized]]&amp; "…")</f>
        <v>Storite Super Speed…</v>
      </c>
      <c r="E829" t="s">
        <v>15582</v>
      </c>
      <c r="F829">
        <v>249</v>
      </c>
      <c r="G829" t="str">
        <f>IF(Table2[[#This Row],[discounted_price]]&lt;200,"&lt;₹200",IF(Table2[[#This Row],[discounted_price]]&lt;=500, "₹200-₹500","&gt;₹500"))</f>
        <v>₹200-₹500</v>
      </c>
      <c r="H829">
        <v>999</v>
      </c>
      <c r="I829" s="2">
        <f>Table2[[#This Row],[discounted_price]]*Table2[[#This Row],[actual_price]]</f>
        <v>248751</v>
      </c>
      <c r="J829" s="1">
        <v>0.75</v>
      </c>
      <c r="K8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29" s="1" t="str">
        <f>IF(Table2[[#This Row],[discount_percentage]]&gt;=50%,"yes","no")</f>
        <v>yes</v>
      </c>
      <c r="M829">
        <v>4.3</v>
      </c>
      <c r="N829" s="4">
        <v>112</v>
      </c>
      <c r="O829" s="4">
        <f>Table2[[#This Row],[rating]]+(Table2[[#This Row],[rating_count]]/1000)</f>
        <v>4.4119999999999999</v>
      </c>
      <c r="P829" t="s">
        <v>13326</v>
      </c>
      <c r="Q829" t="s">
        <v>2519</v>
      </c>
      <c r="R829" t="s">
        <v>2520</v>
      </c>
      <c r="S829" t="s">
        <v>2521</v>
      </c>
      <c r="T829" t="s">
        <v>2522</v>
      </c>
      <c r="U829" t="s">
        <v>2523</v>
      </c>
      <c r="V829" t="s">
        <v>2524</v>
      </c>
      <c r="W829" t="s">
        <v>2525</v>
      </c>
    </row>
    <row r="830" spans="1:23" hidden="1">
      <c r="A830" t="s">
        <v>350</v>
      </c>
      <c r="B830" t="s">
        <v>14360</v>
      </c>
      <c r="C830" t="s">
        <v>15628</v>
      </c>
      <c r="D830" t="str">
        <f>CONCATENATE(Table2[[#This Row],[Product Name Summarized]]&amp; "…")</f>
        <v>Ptron Solero Mb301…</v>
      </c>
      <c r="E830" t="s">
        <v>15582</v>
      </c>
      <c r="F830">
        <v>99</v>
      </c>
      <c r="G830" t="str">
        <f>IF(Table2[[#This Row],[discounted_price]]&lt;200,"&lt;₹200",IF(Table2[[#This Row],[discounted_price]]&lt;=500, "₹200-₹500","&gt;₹500"))</f>
        <v>&lt;₹200</v>
      </c>
      <c r="H830">
        <v>666.66</v>
      </c>
      <c r="I830" s="2">
        <f>Table2[[#This Row],[discounted_price]]*Table2[[#This Row],[actual_price]]</f>
        <v>65999.34</v>
      </c>
      <c r="J830" s="1">
        <v>0.85</v>
      </c>
      <c r="K8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30" s="1" t="str">
        <f>IF(Table2[[#This Row],[discount_percentage]]&gt;=50%,"yes","no")</f>
        <v>yes</v>
      </c>
      <c r="M830">
        <v>3.9</v>
      </c>
      <c r="N830" s="4">
        <v>24871</v>
      </c>
      <c r="O830" s="4">
        <f>Table2[[#This Row],[rating]]+(Table2[[#This Row],[rating_count]]/1000)</f>
        <v>28.770999999999997</v>
      </c>
      <c r="P830" t="s">
        <v>13107</v>
      </c>
      <c r="Q830" t="s">
        <v>69</v>
      </c>
      <c r="R830" t="s">
        <v>70</v>
      </c>
      <c r="S830" t="s">
        <v>71</v>
      </c>
      <c r="T830" t="s">
        <v>72</v>
      </c>
      <c r="U830" t="s">
        <v>353</v>
      </c>
      <c r="V830" t="s">
        <v>354</v>
      </c>
      <c r="W830" t="s">
        <v>355</v>
      </c>
    </row>
    <row r="831" spans="1:23" hidden="1">
      <c r="A831" t="s">
        <v>350</v>
      </c>
      <c r="B831" t="s">
        <v>14360</v>
      </c>
      <c r="C831" t="s">
        <v>15628</v>
      </c>
      <c r="D831" t="str">
        <f>CONCATENATE(Table2[[#This Row],[Product Name Summarized]]&amp; "…")</f>
        <v>Ptron Solero Mb301…</v>
      </c>
      <c r="E831" t="s">
        <v>15582</v>
      </c>
      <c r="F831">
        <v>99</v>
      </c>
      <c r="G831" t="str">
        <f>IF(Table2[[#This Row],[discounted_price]]&lt;200,"&lt;₹200",IF(Table2[[#This Row],[discounted_price]]&lt;=500, "₹200-₹500","&gt;₹500"))</f>
        <v>&lt;₹200</v>
      </c>
      <c r="H831">
        <v>666.66</v>
      </c>
      <c r="I831" s="2">
        <f>Table2[[#This Row],[discounted_price]]*Table2[[#This Row],[actual_price]]</f>
        <v>65999.34</v>
      </c>
      <c r="J831" s="1">
        <v>0.85</v>
      </c>
      <c r="K8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31" s="1" t="str">
        <f>IF(Table2[[#This Row],[discount_percentage]]&gt;=50%,"yes","no")</f>
        <v>yes</v>
      </c>
      <c r="M831">
        <v>3.9</v>
      </c>
      <c r="N831" s="4">
        <v>24870</v>
      </c>
      <c r="O831" s="4">
        <f>Table2[[#This Row],[rating]]+(Table2[[#This Row],[rating_count]]/1000)</f>
        <v>28.77</v>
      </c>
      <c r="P831" t="s">
        <v>13107</v>
      </c>
      <c r="Q831" t="s">
        <v>3486</v>
      </c>
      <c r="R831" t="s">
        <v>3487</v>
      </c>
      <c r="S831" t="s">
        <v>3488</v>
      </c>
      <c r="T831" t="s">
        <v>3489</v>
      </c>
      <c r="U831" t="s">
        <v>3490</v>
      </c>
      <c r="V831" t="s">
        <v>4249</v>
      </c>
      <c r="W831" t="s">
        <v>4250</v>
      </c>
    </row>
    <row r="832" spans="1:23" hidden="1">
      <c r="A832" t="s">
        <v>66</v>
      </c>
      <c r="B832" t="s">
        <v>14331</v>
      </c>
      <c r="C832" t="s">
        <v>15602</v>
      </c>
      <c r="D832" t="str">
        <f>CONCATENATE(Table2[[#This Row],[Product Name Summarized]]&amp; "…")</f>
        <v>Ptron Solero Tb301…</v>
      </c>
      <c r="E832" t="s">
        <v>15582</v>
      </c>
      <c r="F832">
        <v>149</v>
      </c>
      <c r="G832" t="str">
        <f>IF(Table2[[#This Row],[discounted_price]]&lt;200,"&lt;₹200",IF(Table2[[#This Row],[discounted_price]]&lt;=500, "₹200-₹500","&gt;₹500"))</f>
        <v>&lt;₹200</v>
      </c>
      <c r="H832" s="2">
        <v>1000</v>
      </c>
      <c r="I832" s="2">
        <f>Table2[[#This Row],[discounted_price]]*Table2[[#This Row],[actual_price]]</f>
        <v>149000</v>
      </c>
      <c r="J832" s="1">
        <v>0.85</v>
      </c>
      <c r="K8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32" s="1" t="str">
        <f>IF(Table2[[#This Row],[discount_percentage]]&gt;=50%,"yes","no")</f>
        <v>yes</v>
      </c>
      <c r="M832">
        <v>3.9</v>
      </c>
      <c r="N832" s="4">
        <v>24871</v>
      </c>
      <c r="O832" s="4">
        <f>Table2[[#This Row],[rating]]+(Table2[[#This Row],[rating_count]]/1000)</f>
        <v>28.770999999999997</v>
      </c>
      <c r="P832" t="s">
        <v>13080</v>
      </c>
      <c r="Q832" t="s">
        <v>69</v>
      </c>
      <c r="R832" t="s">
        <v>70</v>
      </c>
      <c r="S832" t="s">
        <v>71</v>
      </c>
      <c r="T832" t="s">
        <v>72</v>
      </c>
      <c r="U832" t="s">
        <v>73</v>
      </c>
      <c r="V832" t="s">
        <v>74</v>
      </c>
      <c r="W832" t="s">
        <v>75</v>
      </c>
    </row>
    <row r="833" spans="1:23" hidden="1">
      <c r="A833" t="s">
        <v>66</v>
      </c>
      <c r="B833" t="s">
        <v>14331</v>
      </c>
      <c r="C833" t="s">
        <v>15602</v>
      </c>
      <c r="D833" t="str">
        <f>CONCATENATE(Table2[[#This Row],[Product Name Summarized]]&amp; "…")</f>
        <v>Ptron Solero Tb301…</v>
      </c>
      <c r="E833" t="s">
        <v>15582</v>
      </c>
      <c r="F833">
        <v>149</v>
      </c>
      <c r="G833" t="str">
        <f>IF(Table2[[#This Row],[discounted_price]]&lt;200,"&lt;₹200",IF(Table2[[#This Row],[discounted_price]]&lt;=500, "₹200-₹500","&gt;₹500"))</f>
        <v>&lt;₹200</v>
      </c>
      <c r="H833" s="2">
        <v>1000</v>
      </c>
      <c r="I833" s="2">
        <f>Table2[[#This Row],[discounted_price]]*Table2[[#This Row],[actual_price]]</f>
        <v>149000</v>
      </c>
      <c r="J833" s="1">
        <v>0.85</v>
      </c>
      <c r="K8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33" s="1" t="str">
        <f>IF(Table2[[#This Row],[discount_percentage]]&gt;=50%,"yes","no")</f>
        <v>yes</v>
      </c>
      <c r="M833">
        <v>3.9</v>
      </c>
      <c r="N833" s="4">
        <v>24870</v>
      </c>
      <c r="O833" s="4">
        <f>Table2[[#This Row],[rating]]+(Table2[[#This Row],[rating_count]]/1000)</f>
        <v>28.77</v>
      </c>
      <c r="P833" t="s">
        <v>13080</v>
      </c>
      <c r="Q833" t="s">
        <v>3486</v>
      </c>
      <c r="R833" t="s">
        <v>3487</v>
      </c>
      <c r="S833" t="s">
        <v>3488</v>
      </c>
      <c r="T833" t="s">
        <v>3489</v>
      </c>
      <c r="U833" t="s">
        <v>3490</v>
      </c>
      <c r="V833" t="s">
        <v>3491</v>
      </c>
      <c r="W833" t="s">
        <v>3492</v>
      </c>
    </row>
    <row r="834" spans="1:23" hidden="1">
      <c r="A834" t="s">
        <v>66</v>
      </c>
      <c r="B834" t="s">
        <v>14331</v>
      </c>
      <c r="C834" t="s">
        <v>15602</v>
      </c>
      <c r="D834" t="str">
        <f>CONCATENATE(Table2[[#This Row],[Product Name Summarized]]&amp; "…")</f>
        <v>Ptron Solero Tb301…</v>
      </c>
      <c r="E834" t="s">
        <v>15582</v>
      </c>
      <c r="F834">
        <v>149</v>
      </c>
      <c r="G834" t="str">
        <f>IF(Table2[[#This Row],[discounted_price]]&lt;200,"&lt;₹200",IF(Table2[[#This Row],[discounted_price]]&lt;=500, "₹200-₹500","&gt;₹500"))</f>
        <v>&lt;₹200</v>
      </c>
      <c r="H834" s="2">
        <v>1000</v>
      </c>
      <c r="I834" s="2">
        <f>Table2[[#This Row],[discounted_price]]*Table2[[#This Row],[actual_price]]</f>
        <v>149000</v>
      </c>
      <c r="J834" s="1">
        <v>0.85</v>
      </c>
      <c r="K8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34" s="1" t="str">
        <f>IF(Table2[[#This Row],[discount_percentage]]&gt;=50%,"yes","no")</f>
        <v>yes</v>
      </c>
      <c r="M834">
        <v>3.9</v>
      </c>
      <c r="N834" s="4">
        <v>24870</v>
      </c>
      <c r="O834" s="4">
        <f>Table2[[#This Row],[rating]]+(Table2[[#This Row],[rating_count]]/1000)</f>
        <v>28.77</v>
      </c>
      <c r="P834" t="s">
        <v>13080</v>
      </c>
      <c r="Q834" t="s">
        <v>69</v>
      </c>
      <c r="R834" t="s">
        <v>70</v>
      </c>
      <c r="S834" t="s">
        <v>71</v>
      </c>
      <c r="T834" t="s">
        <v>72</v>
      </c>
      <c r="U834" t="s">
        <v>73</v>
      </c>
      <c r="V834" t="s">
        <v>74</v>
      </c>
      <c r="W834" t="s">
        <v>5259</v>
      </c>
    </row>
    <row r="835" spans="1:23" hidden="1">
      <c r="A835" t="s">
        <v>1126</v>
      </c>
      <c r="B835" t="s">
        <v>14438</v>
      </c>
      <c r="C835" t="s">
        <v>15695</v>
      </c>
      <c r="D835" t="str">
        <f>CONCATENATE(Table2[[#This Row],[Product Name Summarized]]&amp; "…")</f>
        <v>Redmi 126 Cm…</v>
      </c>
      <c r="E835" t="s">
        <v>15583</v>
      </c>
      <c r="F835" s="2">
        <v>32999</v>
      </c>
      <c r="G835" s="2" t="str">
        <f>IF(Table2[[#This Row],[discounted_price]]&lt;200,"&lt;₹200",IF(Table2[[#This Row],[discounted_price]]&lt;=500, "₹200-₹500","&gt;₹500"))</f>
        <v>&gt;₹500</v>
      </c>
      <c r="H835" s="2">
        <v>44999</v>
      </c>
      <c r="I835" s="2">
        <f>Table2[[#This Row],[discounted_price]]*Table2[[#This Row],[actual_price]]</f>
        <v>1484922001</v>
      </c>
      <c r="J835" s="1">
        <v>0.27</v>
      </c>
      <c r="K8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35" s="1" t="str">
        <f>IF(Table2[[#This Row],[discount_percentage]]&gt;=50%,"yes","no")</f>
        <v>no</v>
      </c>
      <c r="M835">
        <v>4.2</v>
      </c>
      <c r="N835" s="4">
        <v>45238</v>
      </c>
      <c r="O835" s="4">
        <f>Table2[[#This Row],[rating]]+(Table2[[#This Row],[rating_count]]/1000)</f>
        <v>49.438000000000002</v>
      </c>
      <c r="P835" t="s">
        <v>13185</v>
      </c>
      <c r="Q835" t="s">
        <v>609</v>
      </c>
      <c r="R835" t="s">
        <v>610</v>
      </c>
      <c r="S835" t="s">
        <v>611</v>
      </c>
      <c r="T835" t="s">
        <v>612</v>
      </c>
      <c r="U835" t="s">
        <v>613</v>
      </c>
      <c r="V835" t="s">
        <v>1129</v>
      </c>
      <c r="W835" t="s">
        <v>1130</v>
      </c>
    </row>
    <row r="836" spans="1:23">
      <c r="A836" t="s">
        <v>7629</v>
      </c>
      <c r="B836" t="s">
        <v>15097</v>
      </c>
      <c r="C836" t="s">
        <v>16223</v>
      </c>
      <c r="D836" t="str">
        <f>CONCATENATE(Table2[[#This Row],[Product Name Summarized]]&amp; "…")</f>
        <v>Duracell Cr2016 3V…</v>
      </c>
      <c r="E836" t="s">
        <v>15583</v>
      </c>
      <c r="F836">
        <v>116</v>
      </c>
      <c r="G836" t="str">
        <f>IF(Table2[[#This Row],[discounted_price]]&lt;200,"&lt;₹200",IF(Table2[[#This Row],[discounted_price]]&lt;=500, "₹200-₹500","&gt;₹500"))</f>
        <v>&lt;₹200</v>
      </c>
      <c r="H836">
        <v>200</v>
      </c>
      <c r="I836" s="2">
        <f>Table2[[#This Row],[discounted_price]]*Table2[[#This Row],[actual_price]]</f>
        <v>23200</v>
      </c>
      <c r="J836" s="1">
        <v>0.42</v>
      </c>
      <c r="K8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36" s="1" t="str">
        <f>IF(Table2[[#This Row],[discount_percentage]]&gt;=50%,"yes","no")</f>
        <v>no</v>
      </c>
      <c r="M836">
        <v>4.3</v>
      </c>
      <c r="N836" s="4">
        <v>485</v>
      </c>
      <c r="O836" s="4">
        <f>Table2[[#This Row],[rating]]+(Table2[[#This Row],[rating_count]]/1000)</f>
        <v>4.7850000000000001</v>
      </c>
      <c r="P836" t="s">
        <v>13812</v>
      </c>
      <c r="Q836" t="s">
        <v>7632</v>
      </c>
      <c r="R836" t="s">
        <v>7633</v>
      </c>
      <c r="S836" t="s">
        <v>7634</v>
      </c>
      <c r="T836" t="s">
        <v>7635</v>
      </c>
      <c r="U836" t="s">
        <v>7636</v>
      </c>
      <c r="V836" t="s">
        <v>7637</v>
      </c>
      <c r="W836" t="s">
        <v>7638</v>
      </c>
    </row>
    <row r="837" spans="1:23" hidden="1">
      <c r="A837" t="s">
        <v>995</v>
      </c>
      <c r="B837" t="s">
        <v>14423</v>
      </c>
      <c r="C837" t="s">
        <v>15684</v>
      </c>
      <c r="D837" t="str">
        <f>CONCATENATE(Table2[[#This Row],[Product Name Summarized]]&amp; "…")</f>
        <v>Ptron Solero T241…</v>
      </c>
      <c r="E837" t="s">
        <v>15582</v>
      </c>
      <c r="F837">
        <v>99</v>
      </c>
      <c r="G837" t="str">
        <f>IF(Table2[[#This Row],[discounted_price]]&lt;200,"&lt;₹200",IF(Table2[[#This Row],[discounted_price]]&lt;=500, "₹200-₹500","&gt;₹500"))</f>
        <v>&lt;₹200</v>
      </c>
      <c r="H837">
        <v>800</v>
      </c>
      <c r="I837" s="2">
        <f>Table2[[#This Row],[discounted_price]]*Table2[[#This Row],[actual_price]]</f>
        <v>79200</v>
      </c>
      <c r="J837" s="1">
        <v>0.88</v>
      </c>
      <c r="K8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37" s="1" t="str">
        <f>IF(Table2[[#This Row],[discount_percentage]]&gt;=50%,"yes","no")</f>
        <v>yes</v>
      </c>
      <c r="M837">
        <v>3.9</v>
      </c>
      <c r="N837" s="4">
        <v>24871</v>
      </c>
      <c r="O837" s="4">
        <f>Table2[[#This Row],[rating]]+(Table2[[#This Row],[rating_count]]/1000)</f>
        <v>28.770999999999997</v>
      </c>
      <c r="P837" t="s">
        <v>13171</v>
      </c>
      <c r="Q837" t="s">
        <v>69</v>
      </c>
      <c r="R837" t="s">
        <v>70</v>
      </c>
      <c r="S837" t="s">
        <v>71</v>
      </c>
      <c r="T837" t="s">
        <v>72</v>
      </c>
      <c r="U837" t="s">
        <v>998</v>
      </c>
      <c r="V837" t="s">
        <v>999</v>
      </c>
      <c r="W837" t="s">
        <v>1000</v>
      </c>
    </row>
    <row r="838" spans="1:23">
      <c r="A838" t="s">
        <v>7539</v>
      </c>
      <c r="B838" t="s">
        <v>15089</v>
      </c>
      <c r="C838" t="s">
        <v>16215</v>
      </c>
      <c r="D838" t="str">
        <f>CONCATENATE(Table2[[#This Row],[Product Name Summarized]]&amp; "…")</f>
        <v>Duracell Cr2025 3V…</v>
      </c>
      <c r="E838" t="s">
        <v>15583</v>
      </c>
      <c r="F838">
        <v>116</v>
      </c>
      <c r="G838" t="str">
        <f>IF(Table2[[#This Row],[discounted_price]]&lt;200,"&lt;₹200",IF(Table2[[#This Row],[discounted_price]]&lt;=500, "₹200-₹500","&gt;₹500"))</f>
        <v>&lt;₹200</v>
      </c>
      <c r="H838">
        <v>200</v>
      </c>
      <c r="I838" s="2">
        <f>Table2[[#This Row],[discounted_price]]*Table2[[#This Row],[actual_price]]</f>
        <v>23200</v>
      </c>
      <c r="J838" s="1">
        <v>0.42</v>
      </c>
      <c r="K8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38" s="1" t="str">
        <f>IF(Table2[[#This Row],[discount_percentage]]&gt;=50%,"yes","no")</f>
        <v>no</v>
      </c>
      <c r="M838">
        <v>4.4000000000000004</v>
      </c>
      <c r="N838" s="4">
        <v>357</v>
      </c>
      <c r="O838" s="4">
        <f>Table2[[#This Row],[rating]]+(Table2[[#This Row],[rating_count]]/1000)</f>
        <v>4.7570000000000006</v>
      </c>
      <c r="P838" t="s">
        <v>13803</v>
      </c>
      <c r="Q838" t="s">
        <v>7542</v>
      </c>
      <c r="R838" t="s">
        <v>7543</v>
      </c>
      <c r="S838" t="s">
        <v>7544</v>
      </c>
      <c r="T838" t="s">
        <v>7545</v>
      </c>
      <c r="U838" t="s">
        <v>7546</v>
      </c>
      <c r="V838" t="s">
        <v>7547</v>
      </c>
      <c r="W838" t="s">
        <v>7548</v>
      </c>
    </row>
    <row r="839" spans="1:23" hidden="1">
      <c r="A839" t="s">
        <v>9893</v>
      </c>
      <c r="B839" t="s">
        <v>15296</v>
      </c>
      <c r="C839" t="s">
        <v>16424</v>
      </c>
      <c r="D839" t="str">
        <f>CONCATENATE(Table2[[#This Row],[Product Name Summarized]]&amp; "…")</f>
        <v>Atomberg Renesa 1200Mm…</v>
      </c>
      <c r="E839" t="s">
        <v>15586</v>
      </c>
      <c r="F839" s="2">
        <v>3569</v>
      </c>
      <c r="G839" s="2" t="str">
        <f>IF(Table2[[#This Row],[discounted_price]]&lt;200,"&lt;₹200",IF(Table2[[#This Row],[discounted_price]]&lt;=500, "₹200-₹500","&gt;₹500"))</f>
        <v>&gt;₹500</v>
      </c>
      <c r="H839" s="2">
        <v>5190</v>
      </c>
      <c r="I839" s="2">
        <f>Table2[[#This Row],[discounted_price]]*Table2[[#This Row],[actual_price]]</f>
        <v>18523110</v>
      </c>
      <c r="J839" s="1">
        <v>0.31</v>
      </c>
      <c r="K8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839" s="1" t="str">
        <f>IF(Table2[[#This Row],[discount_percentage]]&gt;=50%,"yes","no")</f>
        <v>no</v>
      </c>
      <c r="M839">
        <v>4.3</v>
      </c>
      <c r="N839" s="4">
        <v>28629</v>
      </c>
      <c r="O839" s="4">
        <f>Table2[[#This Row],[rating]]+(Table2[[#This Row],[rating_count]]/1000)</f>
        <v>32.929000000000002</v>
      </c>
      <c r="P839" t="s">
        <v>14029</v>
      </c>
      <c r="Q839" t="s">
        <v>9896</v>
      </c>
      <c r="R839" t="s">
        <v>9897</v>
      </c>
      <c r="S839" t="s">
        <v>9898</v>
      </c>
      <c r="T839" t="s">
        <v>13067</v>
      </c>
      <c r="U839" t="s">
        <v>13068</v>
      </c>
      <c r="V839" t="s">
        <v>9899</v>
      </c>
      <c r="W839" t="s">
        <v>9900</v>
      </c>
    </row>
    <row r="840" spans="1:23" hidden="1">
      <c r="A840" t="s">
        <v>8367</v>
      </c>
      <c r="B840" t="s">
        <v>15163</v>
      </c>
      <c r="C840" t="s">
        <v>16287</v>
      </c>
      <c r="D840" t="str">
        <f>CONCATENATE(Table2[[#This Row],[Product Name Summarized]]&amp; "…")</f>
        <v>Offbeat¬Æ - Dash…</v>
      </c>
      <c r="E840" t="s">
        <v>15582</v>
      </c>
      <c r="F840" s="2">
        <v>1099</v>
      </c>
      <c r="G840" s="2" t="str">
        <f>IF(Table2[[#This Row],[discounted_price]]&lt;200,"&lt;₹200",IF(Table2[[#This Row],[discounted_price]]&lt;=500, "₹200-₹500","&gt;₹500"))</f>
        <v>&gt;₹500</v>
      </c>
      <c r="H840" s="2">
        <v>1499</v>
      </c>
      <c r="I840" s="2">
        <f>Table2[[#This Row],[discounted_price]]*Table2[[#This Row],[actual_price]]</f>
        <v>1647401</v>
      </c>
      <c r="J840" s="1">
        <v>0.27</v>
      </c>
      <c r="K8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40" s="1" t="str">
        <f>IF(Table2[[#This Row],[discount_percentage]]&gt;=50%,"yes","no")</f>
        <v>no</v>
      </c>
      <c r="M840">
        <v>4.2</v>
      </c>
      <c r="N840" s="4">
        <v>2375</v>
      </c>
      <c r="O840" s="4">
        <f>Table2[[#This Row],[rating]]+(Table2[[#This Row],[rating_count]]/1000)</f>
        <v>6.5750000000000002</v>
      </c>
      <c r="P840" t="s">
        <v>13881</v>
      </c>
      <c r="Q840" t="s">
        <v>8370</v>
      </c>
      <c r="R840" t="s">
        <v>8371</v>
      </c>
      <c r="S840" t="s">
        <v>8372</v>
      </c>
      <c r="T840" t="s">
        <v>8373</v>
      </c>
      <c r="U840" t="s">
        <v>8374</v>
      </c>
      <c r="V840" t="s">
        <v>8375</v>
      </c>
      <c r="W840" t="s">
        <v>8376</v>
      </c>
    </row>
    <row r="841" spans="1:23" hidden="1">
      <c r="A841" t="s">
        <v>6326</v>
      </c>
      <c r="B841" t="s">
        <v>14976</v>
      </c>
      <c r="C841" t="s">
        <v>16111</v>
      </c>
      <c r="D841" t="str">
        <f>CONCATENATE(Table2[[#This Row],[Product Name Summarized]]&amp; "…")</f>
        <v>Tarkan Portable Folding…</v>
      </c>
      <c r="E841" t="s">
        <v>15582</v>
      </c>
      <c r="F841">
        <v>999</v>
      </c>
      <c r="G841" t="str">
        <f>IF(Table2[[#This Row],[discounted_price]]&lt;200,"&lt;₹200",IF(Table2[[#This Row],[discounted_price]]&lt;=500, "₹200-₹500","&gt;₹500"))</f>
        <v>&gt;₹500</v>
      </c>
      <c r="H841" s="2">
        <v>2499</v>
      </c>
      <c r="I841" s="2">
        <f>Table2[[#This Row],[discounted_price]]*Table2[[#This Row],[actual_price]]</f>
        <v>2496501</v>
      </c>
      <c r="J841" s="1">
        <v>0.6</v>
      </c>
      <c r="K8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41" s="1" t="str">
        <f>IF(Table2[[#This Row],[discount_percentage]]&gt;=50%,"yes","no")</f>
        <v>yes</v>
      </c>
      <c r="M841">
        <v>4.3</v>
      </c>
      <c r="N841" s="4">
        <v>1690</v>
      </c>
      <c r="O841" s="4">
        <f>Table2[[#This Row],[rating]]+(Table2[[#This Row],[rating_count]]/1000)</f>
        <v>5.99</v>
      </c>
      <c r="P841" t="s">
        <v>13690</v>
      </c>
      <c r="Q841" t="s">
        <v>6329</v>
      </c>
      <c r="R841" t="s">
        <v>6330</v>
      </c>
      <c r="S841" t="s">
        <v>6331</v>
      </c>
      <c r="T841" t="s">
        <v>6332</v>
      </c>
      <c r="U841" t="s">
        <v>6333</v>
      </c>
      <c r="V841" t="s">
        <v>6334</v>
      </c>
      <c r="W841" t="s">
        <v>6335</v>
      </c>
    </row>
    <row r="842" spans="1:23" hidden="1">
      <c r="A842" t="s">
        <v>5142</v>
      </c>
      <c r="B842" t="s">
        <v>14871</v>
      </c>
      <c r="C842" t="s">
        <v>16009</v>
      </c>
      <c r="D842" t="str">
        <f>CONCATENATE(Table2[[#This Row],[Product Name Summarized]]&amp; "…")</f>
        <v>Zebronics Zeb-Dash Plus…</v>
      </c>
      <c r="E842" t="s">
        <v>15582</v>
      </c>
      <c r="F842">
        <v>299</v>
      </c>
      <c r="G842" t="str">
        <f>IF(Table2[[#This Row],[discounted_price]]&lt;200,"&lt;₹200",IF(Table2[[#This Row],[discounted_price]]&lt;=500, "₹200-₹500","&gt;₹500"))</f>
        <v>₹200-₹500</v>
      </c>
      <c r="H842">
        <v>449</v>
      </c>
      <c r="I842" s="2">
        <f>Table2[[#This Row],[discounted_price]]*Table2[[#This Row],[actual_price]]</f>
        <v>134251</v>
      </c>
      <c r="J842" s="1">
        <v>0.33</v>
      </c>
      <c r="K8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842" s="1" t="str">
        <f>IF(Table2[[#This Row],[discount_percentage]]&gt;=50%,"yes","no")</f>
        <v>no</v>
      </c>
      <c r="M842">
        <v>3.5</v>
      </c>
      <c r="N842" s="4">
        <v>11827</v>
      </c>
      <c r="O842" s="4">
        <f>Table2[[#This Row],[rating]]+(Table2[[#This Row],[rating_count]]/1000)</f>
        <v>15.327</v>
      </c>
      <c r="P842" t="s">
        <v>13580</v>
      </c>
      <c r="Q842" t="s">
        <v>5145</v>
      </c>
      <c r="R842" t="s">
        <v>5146</v>
      </c>
      <c r="S842" t="s">
        <v>5147</v>
      </c>
      <c r="T842" t="s">
        <v>5148</v>
      </c>
      <c r="U842" t="s">
        <v>5149</v>
      </c>
      <c r="V842" t="s">
        <v>5150</v>
      </c>
      <c r="W842" t="s">
        <v>5151</v>
      </c>
    </row>
    <row r="843" spans="1:23">
      <c r="A843" t="s">
        <v>11516</v>
      </c>
      <c r="B843" t="s">
        <v>15443</v>
      </c>
      <c r="C843" t="s">
        <v>16573</v>
      </c>
      <c r="D843" t="str">
        <f>CONCATENATE(Table2[[#This Row],[Product Name Summarized]]&amp; "…")</f>
        <v>Nirdambhay Mini Bag…</v>
      </c>
      <c r="E843" t="s">
        <v>15586</v>
      </c>
      <c r="F843">
        <v>429</v>
      </c>
      <c r="G843" t="str">
        <f>IF(Table2[[#This Row],[discounted_price]]&lt;200,"&lt;₹200",IF(Table2[[#This Row],[discounted_price]]&lt;=500, "₹200-₹500","&gt;₹500"))</f>
        <v>₹200-₹500</v>
      </c>
      <c r="H843">
        <v>999</v>
      </c>
      <c r="I843" s="2">
        <f>Table2[[#This Row],[discounted_price]]*Table2[[#This Row],[actual_price]]</f>
        <v>428571</v>
      </c>
      <c r="J843" s="1">
        <v>0.56999999999999995</v>
      </c>
      <c r="K8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43" s="1" t="str">
        <f>IF(Table2[[#This Row],[discount_percentage]]&gt;=50%,"yes","no")</f>
        <v>yes</v>
      </c>
      <c r="M843">
        <v>3</v>
      </c>
      <c r="N843" s="4">
        <v>617</v>
      </c>
      <c r="O843" s="4">
        <f>Table2[[#This Row],[rating]]+(Table2[[#This Row],[rating_count]]/1000)</f>
        <v>3.617</v>
      </c>
      <c r="P843" t="s">
        <v>14182</v>
      </c>
      <c r="Q843" t="s">
        <v>11519</v>
      </c>
      <c r="R843" t="s">
        <v>11520</v>
      </c>
      <c r="S843" t="s">
        <v>11521</v>
      </c>
      <c r="T843" t="s">
        <v>11522</v>
      </c>
      <c r="U843" t="s">
        <v>11523</v>
      </c>
      <c r="V843" t="s">
        <v>11524</v>
      </c>
      <c r="W843" t="s">
        <v>11525</v>
      </c>
    </row>
    <row r="844" spans="1:23" hidden="1">
      <c r="A844" t="s">
        <v>12382</v>
      </c>
      <c r="B844" t="s">
        <v>15522</v>
      </c>
      <c r="C844" t="s">
        <v>16656</v>
      </c>
      <c r="D844" t="str">
        <f>CONCATENATE(Table2[[#This Row],[Product Name Summarized]]&amp; "…")</f>
        <v>Candes 10 Litre…</v>
      </c>
      <c r="E844" t="s">
        <v>15586</v>
      </c>
      <c r="F844" s="2">
        <v>3249</v>
      </c>
      <c r="G844" s="2" t="str">
        <f>IF(Table2[[#This Row],[discounted_price]]&lt;200,"&lt;₹200",IF(Table2[[#This Row],[discounted_price]]&lt;=500, "₹200-₹500","&gt;₹500"))</f>
        <v>&gt;₹500</v>
      </c>
      <c r="H844" s="2">
        <v>6299</v>
      </c>
      <c r="I844" s="2">
        <f>Table2[[#This Row],[discounted_price]]*Table2[[#This Row],[actual_price]]</f>
        <v>20465451</v>
      </c>
      <c r="J844" s="1">
        <v>0.48</v>
      </c>
      <c r="K8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44" s="1" t="str">
        <f>IF(Table2[[#This Row],[discount_percentage]]&gt;=50%,"yes","no")</f>
        <v>no</v>
      </c>
      <c r="M844">
        <v>3.9</v>
      </c>
      <c r="N844" s="4">
        <v>2569</v>
      </c>
      <c r="O844" s="4">
        <f>Table2[[#This Row],[rating]]+(Table2[[#This Row],[rating_count]]/1000)</f>
        <v>6.4689999999999994</v>
      </c>
      <c r="P844" t="s">
        <v>14264</v>
      </c>
      <c r="Q844" t="s">
        <v>12385</v>
      </c>
      <c r="R844" t="s">
        <v>12386</v>
      </c>
      <c r="S844" t="s">
        <v>12387</v>
      </c>
      <c r="T844" t="s">
        <v>12388</v>
      </c>
      <c r="U844" t="s">
        <v>12389</v>
      </c>
      <c r="V844" t="s">
        <v>12390</v>
      </c>
      <c r="W844" t="s">
        <v>12391</v>
      </c>
    </row>
    <row r="845" spans="1:23">
      <c r="A845" t="s">
        <v>2792</v>
      </c>
      <c r="B845" t="s">
        <v>14620</v>
      </c>
      <c r="C845" t="s">
        <v>15823</v>
      </c>
      <c r="D845" t="str">
        <f>CONCATENATE(Table2[[#This Row],[Product Name Summarized]]&amp; "…")</f>
        <v>Lunagariya¬Æ, Protective Case…</v>
      </c>
      <c r="E845" t="s">
        <v>15583</v>
      </c>
      <c r="F845">
        <v>247</v>
      </c>
      <c r="G845" t="str">
        <f>IF(Table2[[#This Row],[discounted_price]]&lt;200,"&lt;₹200",IF(Table2[[#This Row],[discounted_price]]&lt;=500, "₹200-₹500","&gt;₹500"))</f>
        <v>₹200-₹500</v>
      </c>
      <c r="H845">
        <v>399</v>
      </c>
      <c r="I845" s="2">
        <f>Table2[[#This Row],[discounted_price]]*Table2[[#This Row],[actual_price]]</f>
        <v>98553</v>
      </c>
      <c r="J845" s="1">
        <v>0.38</v>
      </c>
      <c r="K8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845" s="1" t="str">
        <f>IF(Table2[[#This Row],[discount_percentage]]&gt;=50%,"yes","no")</f>
        <v>no</v>
      </c>
      <c r="M845">
        <v>3.9</v>
      </c>
      <c r="N845" s="4">
        <v>200</v>
      </c>
      <c r="O845" s="4">
        <f>Table2[[#This Row],[rating]]+(Table2[[#This Row],[rating_count]]/1000)</f>
        <v>4.0999999999999996</v>
      </c>
      <c r="P845" t="s">
        <v>13354</v>
      </c>
      <c r="Q845" t="s">
        <v>2795</v>
      </c>
      <c r="R845" t="s">
        <v>2796</v>
      </c>
      <c r="S845" t="s">
        <v>2797</v>
      </c>
      <c r="T845" t="s">
        <v>2798</v>
      </c>
      <c r="U845" t="s">
        <v>13036</v>
      </c>
      <c r="V845" t="s">
        <v>2799</v>
      </c>
      <c r="W845" t="s">
        <v>2800</v>
      </c>
    </row>
    <row r="846" spans="1:23" hidden="1">
      <c r="A846" t="s">
        <v>11586</v>
      </c>
      <c r="B846" t="s">
        <v>15448</v>
      </c>
      <c r="C846" t="s">
        <v>16579</v>
      </c>
      <c r="D846" t="str">
        <f>CONCATENATE(Table2[[#This Row],[Product Name Summarized]]&amp; "…")</f>
        <v>Havells Festiva 1200Mm…</v>
      </c>
      <c r="E846" t="s">
        <v>15586</v>
      </c>
      <c r="F846" s="2">
        <v>2899</v>
      </c>
      <c r="G846" s="2" t="str">
        <f>IF(Table2[[#This Row],[discounted_price]]&lt;200,"&lt;₹200",IF(Table2[[#This Row],[discounted_price]]&lt;=500, "₹200-₹500","&gt;₹500"))</f>
        <v>&gt;₹500</v>
      </c>
      <c r="H846" s="2">
        <v>4005</v>
      </c>
      <c r="I846" s="2">
        <f>Table2[[#This Row],[discounted_price]]*Table2[[#This Row],[actual_price]]</f>
        <v>11610495</v>
      </c>
      <c r="J846" s="1">
        <v>0.28000000000000003</v>
      </c>
      <c r="K8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46" s="1" t="str">
        <f>IF(Table2[[#This Row],[discount_percentage]]&gt;=50%,"yes","no")</f>
        <v>no</v>
      </c>
      <c r="M846">
        <v>4.3</v>
      </c>
      <c r="N846" s="4">
        <v>7140</v>
      </c>
      <c r="O846" s="4">
        <f>Table2[[#This Row],[rating]]+(Table2[[#This Row],[rating_count]]/1000)</f>
        <v>11.44</v>
      </c>
      <c r="P846" t="s">
        <v>14188</v>
      </c>
      <c r="Q846" t="s">
        <v>11589</v>
      </c>
      <c r="R846" t="s">
        <v>11590</v>
      </c>
      <c r="S846" t="s">
        <v>11591</v>
      </c>
      <c r="T846" t="s">
        <v>11592</v>
      </c>
      <c r="U846" t="s">
        <v>11593</v>
      </c>
      <c r="V846" t="s">
        <v>11594</v>
      </c>
      <c r="W846" t="s">
        <v>11595</v>
      </c>
    </row>
    <row r="847" spans="1:23" hidden="1">
      <c r="A847" t="s">
        <v>5120</v>
      </c>
      <c r="B847" t="s">
        <v>14869</v>
      </c>
      <c r="C847" t="s">
        <v>16007</v>
      </c>
      <c r="D847" t="str">
        <f>CONCATENATE(Table2[[#This Row],[Product Name Summarized]]&amp; "…")</f>
        <v>Seagate Expansion 1Tb…</v>
      </c>
      <c r="E847" t="s">
        <v>15582</v>
      </c>
      <c r="F847" s="2">
        <v>4098</v>
      </c>
      <c r="G847" s="2" t="str">
        <f>IF(Table2[[#This Row],[discounted_price]]&lt;200,"&lt;₹200",IF(Table2[[#This Row],[discounted_price]]&lt;=500, "₹200-₹500","&gt;₹500"))</f>
        <v>&gt;₹500</v>
      </c>
      <c r="H847" s="2">
        <v>4999</v>
      </c>
      <c r="I847" s="2">
        <f>Table2[[#This Row],[discounted_price]]*Table2[[#This Row],[actual_price]]</f>
        <v>20485902</v>
      </c>
      <c r="J847" s="1">
        <v>0.18</v>
      </c>
      <c r="K8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847" s="1" t="str">
        <f>IF(Table2[[#This Row],[discount_percentage]]&gt;=50%,"yes","no")</f>
        <v>no</v>
      </c>
      <c r="M847">
        <v>4.5</v>
      </c>
      <c r="N847" s="4">
        <v>50810</v>
      </c>
      <c r="O847" s="4">
        <f>Table2[[#This Row],[rating]]+(Table2[[#This Row],[rating_count]]/1000)</f>
        <v>55.31</v>
      </c>
      <c r="P847" t="s">
        <v>13578</v>
      </c>
      <c r="Q847" t="s">
        <v>5124</v>
      </c>
      <c r="R847" t="s">
        <v>5125</v>
      </c>
      <c r="S847" t="s">
        <v>5126</v>
      </c>
      <c r="T847" t="s">
        <v>5127</v>
      </c>
      <c r="U847" t="s">
        <v>5128</v>
      </c>
      <c r="V847" t="s">
        <v>5129</v>
      </c>
      <c r="W847" t="s">
        <v>5130</v>
      </c>
    </row>
    <row r="848" spans="1:23" hidden="1">
      <c r="A848" t="s">
        <v>3343</v>
      </c>
      <c r="B848" t="s">
        <v>14680</v>
      </c>
      <c r="C848" t="s">
        <v>15874</v>
      </c>
      <c r="D848" t="str">
        <f>CONCATENATE(Table2[[#This Row],[Product Name Summarized]]&amp; "…")</f>
        <v>Wecool Bluetooth Extendable…</v>
      </c>
      <c r="E848" t="s">
        <v>15583</v>
      </c>
      <c r="F848">
        <v>539</v>
      </c>
      <c r="G848" t="str">
        <f>IF(Table2[[#This Row],[discounted_price]]&lt;200,"&lt;₹200",IF(Table2[[#This Row],[discounted_price]]&lt;=500, "₹200-₹500","&gt;₹500"))</f>
        <v>&gt;₹500</v>
      </c>
      <c r="H848" s="2">
        <v>1599</v>
      </c>
      <c r="I848" s="2">
        <f>Table2[[#This Row],[discounted_price]]*Table2[[#This Row],[actual_price]]</f>
        <v>861861</v>
      </c>
      <c r="J848" s="1">
        <v>0.66</v>
      </c>
      <c r="K8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48" s="1" t="str">
        <f>IF(Table2[[#This Row],[discount_percentage]]&gt;=50%,"yes","no")</f>
        <v>yes</v>
      </c>
      <c r="M848">
        <v>3.8</v>
      </c>
      <c r="N848" s="4">
        <v>14648</v>
      </c>
      <c r="O848" s="4">
        <f>Table2[[#This Row],[rating]]+(Table2[[#This Row],[rating_count]]/1000)</f>
        <v>18.448</v>
      </c>
      <c r="P848" t="s">
        <v>13407</v>
      </c>
      <c r="Q848" t="s">
        <v>3347</v>
      </c>
      <c r="R848" t="s">
        <v>3348</v>
      </c>
      <c r="S848" t="s">
        <v>3349</v>
      </c>
      <c r="T848" t="s">
        <v>3350</v>
      </c>
      <c r="U848" t="s">
        <v>3351</v>
      </c>
      <c r="V848" t="s">
        <v>3352</v>
      </c>
      <c r="W848" t="s">
        <v>3353</v>
      </c>
    </row>
    <row r="849" spans="1:23" hidden="1">
      <c r="A849" t="s">
        <v>12914</v>
      </c>
      <c r="B849" t="s">
        <v>15571</v>
      </c>
      <c r="C849" t="s">
        <v>16724</v>
      </c>
      <c r="D849" t="str">
        <f>CONCATENATE(Table2[[#This Row],[Product Name Summarized]]&amp; "…")</f>
        <v>Akiara …</v>
      </c>
      <c r="E849" t="s">
        <v>15586</v>
      </c>
      <c r="F849" s="2">
        <v>1563</v>
      </c>
      <c r="G849" s="2" t="str">
        <f>IF(Table2[[#This Row],[discounted_price]]&lt;200,"&lt;₹200",IF(Table2[[#This Row],[discounted_price]]&lt;=500, "₹200-₹500","&gt;₹500"))</f>
        <v>&gt;₹500</v>
      </c>
      <c r="H849" s="2">
        <v>3098</v>
      </c>
      <c r="I849" s="2">
        <f>Table2[[#This Row],[discounted_price]]*Table2[[#This Row],[actual_price]]</f>
        <v>4842174</v>
      </c>
      <c r="J849" s="1">
        <v>0.5</v>
      </c>
      <c r="K8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49" s="1" t="str">
        <f>IF(Table2[[#This Row],[discount_percentage]]&gt;=50%,"yes","no")</f>
        <v>yes</v>
      </c>
      <c r="M849">
        <v>3.5</v>
      </c>
      <c r="N849" s="4">
        <v>2283</v>
      </c>
      <c r="O849" s="4">
        <f>Table2[[#This Row],[rating]]+(Table2[[#This Row],[rating_count]]/1000)</f>
        <v>5.7829999999999995</v>
      </c>
      <c r="P849" t="s">
        <v>14315</v>
      </c>
      <c r="Q849" t="s">
        <v>12917</v>
      </c>
      <c r="R849" t="s">
        <v>12918</v>
      </c>
      <c r="S849" t="s">
        <v>12919</v>
      </c>
      <c r="T849" t="s">
        <v>12920</v>
      </c>
      <c r="U849" t="s">
        <v>12921</v>
      </c>
      <c r="V849" t="s">
        <v>12922</v>
      </c>
      <c r="W849" t="s">
        <v>12923</v>
      </c>
    </row>
    <row r="850" spans="1:23">
      <c r="A850" t="s">
        <v>1954</v>
      </c>
      <c r="B850" t="s">
        <v>14532</v>
      </c>
      <c r="C850" t="s">
        <v>15761</v>
      </c>
      <c r="D850" t="str">
        <f>CONCATENATE(Table2[[#This Row],[Product Name Summarized]]&amp; "…")</f>
        <v>Astigo Compatible Remote…</v>
      </c>
      <c r="E850" t="s">
        <v>15583</v>
      </c>
      <c r="F850">
        <v>299</v>
      </c>
      <c r="G850" t="str">
        <f>IF(Table2[[#This Row],[discounted_price]]&lt;200,"&lt;₹200",IF(Table2[[#This Row],[discounted_price]]&lt;=500, "₹200-₹500","&gt;₹500"))</f>
        <v>₹200-₹500</v>
      </c>
      <c r="H850">
        <v>899</v>
      </c>
      <c r="I850" s="2">
        <f>Table2[[#This Row],[discounted_price]]*Table2[[#This Row],[actual_price]]</f>
        <v>268801</v>
      </c>
      <c r="J850" s="1">
        <v>0.67</v>
      </c>
      <c r="K8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50" s="1" t="str">
        <f>IF(Table2[[#This Row],[discount_percentage]]&gt;=50%,"yes","no")</f>
        <v>yes</v>
      </c>
      <c r="M850">
        <v>3.8</v>
      </c>
      <c r="N850" s="4">
        <v>425</v>
      </c>
      <c r="O850" s="4">
        <f>Table2[[#This Row],[rating]]+(Table2[[#This Row],[rating_count]]/1000)</f>
        <v>4.2249999999999996</v>
      </c>
      <c r="P850" t="s">
        <v>13269</v>
      </c>
      <c r="Q850" t="s">
        <v>1957</v>
      </c>
      <c r="R850" t="s">
        <v>1958</v>
      </c>
      <c r="S850" t="s">
        <v>1959</v>
      </c>
      <c r="T850" t="s">
        <v>1960</v>
      </c>
      <c r="U850" t="s">
        <v>1961</v>
      </c>
      <c r="V850" t="s">
        <v>1962</v>
      </c>
      <c r="W850" t="s">
        <v>1963</v>
      </c>
    </row>
    <row r="851" spans="1:23" hidden="1">
      <c r="A851" t="s">
        <v>9921</v>
      </c>
      <c r="B851" t="s">
        <v>15299</v>
      </c>
      <c r="C851" t="s">
        <v>16426</v>
      </c>
      <c r="D851" t="str">
        <f>CONCATENATE(Table2[[#This Row],[Product Name Summarized]]&amp; "…")</f>
        <v>Reffair Ax30 [Max]…</v>
      </c>
      <c r="E851" t="s">
        <v>15589</v>
      </c>
      <c r="F851" s="2">
        <v>2339</v>
      </c>
      <c r="G851" s="2" t="str">
        <f>IF(Table2[[#This Row],[discounted_price]]&lt;200,"&lt;₹200",IF(Table2[[#This Row],[discounted_price]]&lt;=500, "₹200-₹500","&gt;₹500"))</f>
        <v>&gt;₹500</v>
      </c>
      <c r="H851" s="2">
        <v>4000</v>
      </c>
      <c r="I851" s="2">
        <f>Table2[[#This Row],[discounted_price]]*Table2[[#This Row],[actual_price]]</f>
        <v>9356000</v>
      </c>
      <c r="J851" s="1">
        <v>0.42</v>
      </c>
      <c r="K8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51" s="1" t="str">
        <f>IF(Table2[[#This Row],[discount_percentage]]&gt;=50%,"yes","no")</f>
        <v>no</v>
      </c>
      <c r="M851">
        <v>3.8</v>
      </c>
      <c r="N851" s="4">
        <v>1118</v>
      </c>
      <c r="O851" s="4">
        <f>Table2[[#This Row],[rating]]+(Table2[[#This Row],[rating_count]]/1000)</f>
        <v>4.9180000000000001</v>
      </c>
      <c r="P851" t="s">
        <v>14032</v>
      </c>
      <c r="Q851" t="s">
        <v>9925</v>
      </c>
      <c r="R851" t="s">
        <v>9926</v>
      </c>
      <c r="S851" t="s">
        <v>9927</v>
      </c>
      <c r="T851" t="s">
        <v>9928</v>
      </c>
      <c r="U851" t="s">
        <v>9929</v>
      </c>
      <c r="V851" t="s">
        <v>9930</v>
      </c>
      <c r="W851" t="s">
        <v>9931</v>
      </c>
    </row>
    <row r="852" spans="1:23" hidden="1">
      <c r="A852" t="s">
        <v>7014</v>
      </c>
      <c r="B852" t="s">
        <v>15041</v>
      </c>
      <c r="C852" t="s">
        <v>16173</v>
      </c>
      <c r="D852" t="str">
        <f>CONCATENATE(Table2[[#This Row],[Product Name Summarized]]&amp; "…")</f>
        <v>Verilux¬Æ Usb C…</v>
      </c>
      <c r="E852" t="s">
        <v>15582</v>
      </c>
      <c r="F852" s="2">
        <v>1187</v>
      </c>
      <c r="G852" s="2" t="str">
        <f>IF(Table2[[#This Row],[discounted_price]]&lt;200,"&lt;₹200",IF(Table2[[#This Row],[discounted_price]]&lt;=500, "₹200-₹500","&gt;₹500"))</f>
        <v>&gt;₹500</v>
      </c>
      <c r="H852" s="2">
        <v>1929</v>
      </c>
      <c r="I852" s="2">
        <f>Table2[[#This Row],[discounted_price]]*Table2[[#This Row],[actual_price]]</f>
        <v>2289723</v>
      </c>
      <c r="J852" s="1">
        <v>0.38</v>
      </c>
      <c r="K8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852" s="1" t="str">
        <f>IF(Table2[[#This Row],[discount_percentage]]&gt;=50%,"yes","no")</f>
        <v>no</v>
      </c>
      <c r="M852">
        <v>4.0999999999999996</v>
      </c>
      <c r="N852" s="4">
        <v>1662</v>
      </c>
      <c r="O852" s="4">
        <f>Table2[[#This Row],[rating]]+(Table2[[#This Row],[rating_count]]/1000)</f>
        <v>5.7619999999999996</v>
      </c>
      <c r="P852" t="s">
        <v>13753</v>
      </c>
      <c r="Q852" t="s">
        <v>7017</v>
      </c>
      <c r="R852" t="s">
        <v>7018</v>
      </c>
      <c r="S852" t="s">
        <v>7019</v>
      </c>
      <c r="T852" t="s">
        <v>7020</v>
      </c>
      <c r="U852" t="s">
        <v>7021</v>
      </c>
      <c r="V852" t="s">
        <v>7022</v>
      </c>
      <c r="W852" t="s">
        <v>7023</v>
      </c>
    </row>
    <row r="853" spans="1:23" hidden="1">
      <c r="A853" t="s">
        <v>7162</v>
      </c>
      <c r="B853" t="s">
        <v>15054</v>
      </c>
      <c r="C853" t="s">
        <v>15997</v>
      </c>
      <c r="D853" t="str">
        <f>CONCATENATE(Table2[[#This Row],[Product Name Summarized]]&amp; "…")</f>
        <v>Boult Audio Bassbuds…</v>
      </c>
      <c r="E853" t="s">
        <v>15583</v>
      </c>
      <c r="F853">
        <v>499</v>
      </c>
      <c r="G853" t="str">
        <f>IF(Table2[[#This Row],[discounted_price]]&lt;200,"&lt;₹200",IF(Table2[[#This Row],[discounted_price]]&lt;=500, "₹200-₹500","&gt;₹500"))</f>
        <v>₹200-₹500</v>
      </c>
      <c r="H853" s="2">
        <v>1299</v>
      </c>
      <c r="I853" s="2">
        <f>Table2[[#This Row],[discounted_price]]*Table2[[#This Row],[actual_price]]</f>
        <v>648201</v>
      </c>
      <c r="J853" s="1">
        <v>0.62</v>
      </c>
      <c r="K8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53" s="1" t="str">
        <f>IF(Table2[[#This Row],[discount_percentage]]&gt;=50%,"yes","no")</f>
        <v>yes</v>
      </c>
      <c r="M853">
        <v>3.9</v>
      </c>
      <c r="N853" s="4">
        <v>1173</v>
      </c>
      <c r="O853" s="4">
        <f>Table2[[#This Row],[rating]]+(Table2[[#This Row],[rating_count]]/1000)</f>
        <v>5.0730000000000004</v>
      </c>
      <c r="P853" t="s">
        <v>13767</v>
      </c>
      <c r="Q853" t="s">
        <v>7165</v>
      </c>
      <c r="R853" t="s">
        <v>7166</v>
      </c>
      <c r="S853" t="s">
        <v>7167</v>
      </c>
      <c r="T853" t="s">
        <v>7168</v>
      </c>
      <c r="U853" t="s">
        <v>7169</v>
      </c>
      <c r="V853" t="s">
        <v>7170</v>
      </c>
      <c r="W853" t="s">
        <v>7171</v>
      </c>
    </row>
    <row r="854" spans="1:23" hidden="1">
      <c r="A854" t="s">
        <v>9673</v>
      </c>
      <c r="B854" t="s">
        <v>9674</v>
      </c>
      <c r="C854" t="s">
        <v>16403</v>
      </c>
      <c r="D854" t="str">
        <f>CONCATENATE(Table2[[#This Row],[Product Name Summarized]]&amp; "…")</f>
        <v>Themisto 350 Watts…</v>
      </c>
      <c r="E854" t="s">
        <v>15586</v>
      </c>
      <c r="F854">
        <v>368</v>
      </c>
      <c r="G854" t="str">
        <f>IF(Table2[[#This Row],[discounted_price]]&lt;200,"&lt;₹200",IF(Table2[[#This Row],[discounted_price]]&lt;=500, "₹200-₹500","&gt;₹500"))</f>
        <v>₹200-₹500</v>
      </c>
      <c r="H854">
        <v>699</v>
      </c>
      <c r="I854" s="2">
        <f>Table2[[#This Row],[discounted_price]]*Table2[[#This Row],[actual_price]]</f>
        <v>257232</v>
      </c>
      <c r="J854" s="1">
        <v>0.47</v>
      </c>
      <c r="K8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54" s="1" t="str">
        <f>IF(Table2[[#This Row],[discount_percentage]]&gt;=50%,"yes","no")</f>
        <v>no</v>
      </c>
      <c r="M854">
        <v>4.0999999999999996</v>
      </c>
      <c r="N854" s="4">
        <v>1240</v>
      </c>
      <c r="O854" s="4">
        <f>Table2[[#This Row],[rating]]+(Table2[[#This Row],[rating_count]]/1000)</f>
        <v>5.34</v>
      </c>
      <c r="P854" t="s">
        <v>14007</v>
      </c>
      <c r="Q854" t="s">
        <v>9676</v>
      </c>
      <c r="R854" t="s">
        <v>9677</v>
      </c>
      <c r="S854" t="s">
        <v>9678</v>
      </c>
      <c r="T854" t="s">
        <v>9679</v>
      </c>
      <c r="U854" t="s">
        <v>9680</v>
      </c>
      <c r="V854" t="s">
        <v>9681</v>
      </c>
      <c r="W854" t="s">
        <v>9682</v>
      </c>
    </row>
    <row r="855" spans="1:23" hidden="1">
      <c r="A855" t="s">
        <v>9446</v>
      </c>
      <c r="B855" t="s">
        <v>15257</v>
      </c>
      <c r="C855" t="s">
        <v>16383</v>
      </c>
      <c r="D855" t="str">
        <f>CONCATENATE(Table2[[#This Row],[Product Name Summarized]]&amp; "…")</f>
        <v>Milton Go Electro…</v>
      </c>
      <c r="E855" t="s">
        <v>15586</v>
      </c>
      <c r="F855" s="2">
        <v>1345</v>
      </c>
      <c r="G855" s="2" t="str">
        <f>IF(Table2[[#This Row],[discounted_price]]&lt;200,"&lt;₹200",IF(Table2[[#This Row],[discounted_price]]&lt;=500, "₹200-₹500","&gt;₹500"))</f>
        <v>&gt;₹500</v>
      </c>
      <c r="H855" s="2">
        <v>1750</v>
      </c>
      <c r="I855" s="2">
        <f>Table2[[#This Row],[discounted_price]]*Table2[[#This Row],[actual_price]]</f>
        <v>2353750</v>
      </c>
      <c r="J855" s="1">
        <v>0.23</v>
      </c>
      <c r="K8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55" s="1" t="str">
        <f>IF(Table2[[#This Row],[discount_percentage]]&gt;=50%,"yes","no")</f>
        <v>no</v>
      </c>
      <c r="M855">
        <v>3.8</v>
      </c>
      <c r="N855" s="4">
        <v>2466</v>
      </c>
      <c r="O855" s="4">
        <f>Table2[[#This Row],[rating]]+(Table2[[#This Row],[rating_count]]/1000)</f>
        <v>6.266</v>
      </c>
      <c r="P855" t="s">
        <v>13985</v>
      </c>
      <c r="Q855" t="s">
        <v>9449</v>
      </c>
      <c r="R855" t="s">
        <v>9450</v>
      </c>
      <c r="S855" t="s">
        <v>9451</v>
      </c>
      <c r="T855" t="s">
        <v>9452</v>
      </c>
      <c r="U855" t="s">
        <v>9453</v>
      </c>
      <c r="V855" t="s">
        <v>9454</v>
      </c>
      <c r="W855" t="s">
        <v>9455</v>
      </c>
    </row>
    <row r="856" spans="1:23" hidden="1">
      <c r="A856" t="s">
        <v>4064</v>
      </c>
      <c r="B856" t="s">
        <v>14761</v>
      </c>
      <c r="C856" t="s">
        <v>15924</v>
      </c>
      <c r="D856" t="str">
        <f>CONCATENATE(Table2[[#This Row],[Product Name Summarized]]&amp; "…")</f>
        <v>Elv Mobile Phone…</v>
      </c>
      <c r="E856" t="s">
        <v>15583</v>
      </c>
      <c r="F856">
        <v>89</v>
      </c>
      <c r="G856" t="str">
        <f>IF(Table2[[#This Row],[discounted_price]]&lt;200,"&lt;₹200",IF(Table2[[#This Row],[discounted_price]]&lt;=500, "₹200-₹500","&gt;₹500"))</f>
        <v>&lt;₹200</v>
      </c>
      <c r="H856">
        <v>599</v>
      </c>
      <c r="I856" s="2">
        <f>Table2[[#This Row],[discounted_price]]*Table2[[#This Row],[actual_price]]</f>
        <v>53311</v>
      </c>
      <c r="J856" s="1">
        <v>0.85</v>
      </c>
      <c r="K8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56" s="1" t="str">
        <f>IF(Table2[[#This Row],[discount_percentage]]&gt;=50%,"yes","no")</f>
        <v>yes</v>
      </c>
      <c r="M856">
        <v>4.3</v>
      </c>
      <c r="N856" s="4">
        <v>2351</v>
      </c>
      <c r="O856" s="4">
        <f>Table2[[#This Row],[rating]]+(Table2[[#This Row],[rating_count]]/1000)</f>
        <v>6.6509999999999998</v>
      </c>
      <c r="P856" t="s">
        <v>13476</v>
      </c>
      <c r="Q856" t="s">
        <v>4067</v>
      </c>
      <c r="R856" t="s">
        <v>4068</v>
      </c>
      <c r="S856" t="s">
        <v>4069</v>
      </c>
      <c r="T856" t="s">
        <v>4070</v>
      </c>
      <c r="U856" t="s">
        <v>4071</v>
      </c>
      <c r="V856" t="s">
        <v>4072</v>
      </c>
      <c r="W856" t="s">
        <v>4073</v>
      </c>
    </row>
    <row r="857" spans="1:23" hidden="1">
      <c r="A857" t="s">
        <v>808</v>
      </c>
      <c r="B857" t="s">
        <v>14404</v>
      </c>
      <c r="C857" t="s">
        <v>15649</v>
      </c>
      <c r="D857" t="str">
        <f>CONCATENATE(Table2[[#This Row],[Product Name Summarized]]&amp; "…")</f>
        <v>Samsung 108 Cm…</v>
      </c>
      <c r="E857" t="s">
        <v>15583</v>
      </c>
      <c r="F857" s="2">
        <v>30990</v>
      </c>
      <c r="G857" s="2" t="str">
        <f>IF(Table2[[#This Row],[discounted_price]]&lt;200,"&lt;₹200",IF(Table2[[#This Row],[discounted_price]]&lt;=500, "₹200-₹500","&gt;₹500"))</f>
        <v>&gt;₹500</v>
      </c>
      <c r="H857" s="2">
        <v>52900</v>
      </c>
      <c r="I857" s="2">
        <f>Table2[[#This Row],[discounted_price]]*Table2[[#This Row],[actual_price]]</f>
        <v>1639371000</v>
      </c>
      <c r="J857" s="1">
        <v>0.41</v>
      </c>
      <c r="K8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57" s="1" t="str">
        <f>IF(Table2[[#This Row],[discount_percentage]]&gt;=50%,"yes","no")</f>
        <v>no</v>
      </c>
      <c r="M857">
        <v>4.3</v>
      </c>
      <c r="N857" s="4">
        <v>7109</v>
      </c>
      <c r="O857" s="4">
        <f>Table2[[#This Row],[rating]]+(Table2[[#This Row],[rating_count]]/1000)</f>
        <v>11.408999999999999</v>
      </c>
      <c r="P857" t="s">
        <v>13152</v>
      </c>
      <c r="Q857" t="s">
        <v>579</v>
      </c>
      <c r="R857" t="s">
        <v>580</v>
      </c>
      <c r="S857" t="s">
        <v>581</v>
      </c>
      <c r="T857" t="s">
        <v>582</v>
      </c>
      <c r="U857" t="s">
        <v>583</v>
      </c>
      <c r="V857" t="s">
        <v>811</v>
      </c>
      <c r="W857" t="s">
        <v>812</v>
      </c>
    </row>
    <row r="858" spans="1:23" hidden="1">
      <c r="A858" t="s">
        <v>2427</v>
      </c>
      <c r="B858" t="s">
        <v>14584</v>
      </c>
      <c r="C858" t="s">
        <v>15742</v>
      </c>
      <c r="D858" t="str">
        <f>CONCATENATE(Table2[[#This Row],[Product Name Summarized]]&amp; "…")</f>
        <v>Samsung 138 Cm…</v>
      </c>
      <c r="E858" t="s">
        <v>15583</v>
      </c>
      <c r="F858" s="2">
        <v>45999</v>
      </c>
      <c r="G858" s="2" t="str">
        <f>IF(Table2[[#This Row],[discounted_price]]&lt;200,"&lt;₹200",IF(Table2[[#This Row],[discounted_price]]&lt;=500, "₹200-₹500","&gt;₹500"))</f>
        <v>&gt;₹500</v>
      </c>
      <c r="H858" s="2">
        <v>69900</v>
      </c>
      <c r="I858" s="2">
        <f>Table2[[#This Row],[discounted_price]]*Table2[[#This Row],[actual_price]]</f>
        <v>3215330100</v>
      </c>
      <c r="J858" s="1">
        <v>0.34</v>
      </c>
      <c r="K8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858" s="1" t="str">
        <f>IF(Table2[[#This Row],[discount_percentage]]&gt;=50%,"yes","no")</f>
        <v>no</v>
      </c>
      <c r="M858">
        <v>4.3</v>
      </c>
      <c r="N858" s="4">
        <v>7109</v>
      </c>
      <c r="O858" s="4">
        <f>Table2[[#This Row],[rating]]+(Table2[[#This Row],[rating_count]]/1000)</f>
        <v>11.408999999999999</v>
      </c>
      <c r="P858" t="s">
        <v>13317</v>
      </c>
      <c r="Q858" t="s">
        <v>579</v>
      </c>
      <c r="R858" t="s">
        <v>580</v>
      </c>
      <c r="S858" t="s">
        <v>581</v>
      </c>
      <c r="T858" t="s">
        <v>582</v>
      </c>
      <c r="U858" t="s">
        <v>583</v>
      </c>
      <c r="V858" t="s">
        <v>2430</v>
      </c>
      <c r="W858" t="s">
        <v>2431</v>
      </c>
    </row>
    <row r="859" spans="1:23" hidden="1">
      <c r="A859" t="s">
        <v>3938</v>
      </c>
      <c r="B859" t="s">
        <v>14748</v>
      </c>
      <c r="C859" t="s">
        <v>15916</v>
      </c>
      <c r="D859" t="str">
        <f>CONCATENATE(Table2[[#This Row],[Product Name Summarized]]&amp; "…")</f>
        <v>Swapkart Flexible Mobile…</v>
      </c>
      <c r="E859" t="s">
        <v>15583</v>
      </c>
      <c r="F859">
        <v>251</v>
      </c>
      <c r="G859" t="str">
        <f>IF(Table2[[#This Row],[discounted_price]]&lt;200,"&lt;₹200",IF(Table2[[#This Row],[discounted_price]]&lt;=500, "₹200-₹500","&gt;₹500"))</f>
        <v>₹200-₹500</v>
      </c>
      <c r="H859">
        <v>999</v>
      </c>
      <c r="I859" s="2">
        <f>Table2[[#This Row],[discounted_price]]*Table2[[#This Row],[actual_price]]</f>
        <v>250749</v>
      </c>
      <c r="J859" s="1">
        <v>0.75</v>
      </c>
      <c r="K8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59" s="1" t="str">
        <f>IF(Table2[[#This Row],[discount_percentage]]&gt;=50%,"yes","no")</f>
        <v>yes</v>
      </c>
      <c r="M859">
        <v>3.7</v>
      </c>
      <c r="N859" s="4">
        <v>3234</v>
      </c>
      <c r="O859" s="4">
        <f>Table2[[#This Row],[rating]]+(Table2[[#This Row],[rating_count]]/1000)</f>
        <v>6.9340000000000002</v>
      </c>
      <c r="P859" t="s">
        <v>13463</v>
      </c>
      <c r="Q859" t="s">
        <v>3942</v>
      </c>
      <c r="R859" t="s">
        <v>3943</v>
      </c>
      <c r="S859" t="s">
        <v>3944</v>
      </c>
      <c r="T859" t="s">
        <v>3945</v>
      </c>
      <c r="U859" t="s">
        <v>3946</v>
      </c>
      <c r="V859" t="s">
        <v>3947</v>
      </c>
      <c r="W859" t="s">
        <v>3948</v>
      </c>
    </row>
    <row r="860" spans="1:23" hidden="1">
      <c r="A860" t="s">
        <v>12673</v>
      </c>
      <c r="B860" t="s">
        <v>15549</v>
      </c>
      <c r="C860" t="s">
        <v>16685</v>
      </c>
      <c r="D860" t="str">
        <f>CONCATENATE(Table2[[#This Row],[Product Name Summarized]]&amp; "…")</f>
        <v>Mi Robot Vacuum-Mop…</v>
      </c>
      <c r="E860" t="s">
        <v>15586</v>
      </c>
      <c r="F860" s="2">
        <v>18999</v>
      </c>
      <c r="G860" s="2" t="str">
        <f>IF(Table2[[#This Row],[discounted_price]]&lt;200,"&lt;₹200",IF(Table2[[#This Row],[discounted_price]]&lt;=500, "₹200-₹500","&gt;₹500"))</f>
        <v>&gt;₹500</v>
      </c>
      <c r="H860" s="2">
        <v>29999</v>
      </c>
      <c r="I860" s="2">
        <f>Table2[[#This Row],[discounted_price]]*Table2[[#This Row],[actual_price]]</f>
        <v>569951001</v>
      </c>
      <c r="J860" s="1">
        <v>0.37</v>
      </c>
      <c r="K8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860" s="1" t="str">
        <f>IF(Table2[[#This Row],[discount_percentage]]&gt;=50%,"yes","no")</f>
        <v>no</v>
      </c>
      <c r="M860">
        <v>4.0999999999999996</v>
      </c>
      <c r="N860" s="4">
        <v>2536</v>
      </c>
      <c r="O860" s="4">
        <f>Table2[[#This Row],[rating]]+(Table2[[#This Row],[rating_count]]/1000)</f>
        <v>6.6359999999999992</v>
      </c>
      <c r="P860" t="s">
        <v>14293</v>
      </c>
      <c r="Q860" t="s">
        <v>12676</v>
      </c>
      <c r="R860" t="s">
        <v>12677</v>
      </c>
      <c r="S860" t="s">
        <v>12678</v>
      </c>
      <c r="T860" t="s">
        <v>12679</v>
      </c>
      <c r="U860" t="s">
        <v>12680</v>
      </c>
      <c r="V860" t="s">
        <v>12681</v>
      </c>
      <c r="W860" t="s">
        <v>12682</v>
      </c>
    </row>
    <row r="861" spans="1:23" hidden="1">
      <c r="A861" t="s">
        <v>5201</v>
      </c>
      <c r="B861" t="s">
        <v>14876</v>
      </c>
      <c r="C861" t="s">
        <v>16014</v>
      </c>
      <c r="D861" t="str">
        <f>CONCATENATE(Table2[[#This Row],[Product Name Summarized]]&amp; "…")</f>
        <v>Boat Rockerz 330…</v>
      </c>
      <c r="E861" t="s">
        <v>15583</v>
      </c>
      <c r="F861" s="2">
        <v>1499</v>
      </c>
      <c r="G861" s="2" t="str">
        <f>IF(Table2[[#This Row],[discounted_price]]&lt;200,"&lt;₹200",IF(Table2[[#This Row],[discounted_price]]&lt;=500, "₹200-₹500","&gt;₹500"))</f>
        <v>&gt;₹500</v>
      </c>
      <c r="H861" s="2">
        <v>3990</v>
      </c>
      <c r="I861" s="2">
        <f>Table2[[#This Row],[discounted_price]]*Table2[[#This Row],[actual_price]]</f>
        <v>5981010</v>
      </c>
      <c r="J861" s="1">
        <v>0.62</v>
      </c>
      <c r="K8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61" s="1" t="str">
        <f>IF(Table2[[#This Row],[discount_percentage]]&gt;=50%,"yes","no")</f>
        <v>yes</v>
      </c>
      <c r="M861">
        <v>4.0999999999999996</v>
      </c>
      <c r="N861" s="4">
        <v>109864</v>
      </c>
      <c r="O861" s="4">
        <f>Table2[[#This Row],[rating]]+(Table2[[#This Row],[rating_count]]/1000)</f>
        <v>113.964</v>
      </c>
      <c r="P861" t="s">
        <v>13585</v>
      </c>
      <c r="Q861" t="s">
        <v>5204</v>
      </c>
      <c r="R861" t="s">
        <v>5205</v>
      </c>
      <c r="S861" t="s">
        <v>5206</v>
      </c>
      <c r="T861" t="s">
        <v>5207</v>
      </c>
      <c r="U861" t="s">
        <v>5208</v>
      </c>
      <c r="V861" t="s">
        <v>5209</v>
      </c>
      <c r="W861" t="s">
        <v>5210</v>
      </c>
    </row>
    <row r="862" spans="1:23" hidden="1">
      <c r="A862" t="s">
        <v>867</v>
      </c>
      <c r="B862" t="s">
        <v>14411</v>
      </c>
      <c r="C862" t="s">
        <v>15673</v>
      </c>
      <c r="D862" t="str">
        <f>CONCATENATE(Table2[[#This Row],[Product Name Summarized]]&amp; "…")</f>
        <v>Zebronics Zeb-Usb150Wf1 Wifi…</v>
      </c>
      <c r="E862" t="s">
        <v>15582</v>
      </c>
      <c r="F862">
        <v>290</v>
      </c>
      <c r="G862" t="str">
        <f>IF(Table2[[#This Row],[discounted_price]]&lt;200,"&lt;₹200",IF(Table2[[#This Row],[discounted_price]]&lt;=500, "₹200-₹500","&gt;₹500"))</f>
        <v>₹200-₹500</v>
      </c>
      <c r="H862">
        <v>349</v>
      </c>
      <c r="I862" s="2">
        <f>Table2[[#This Row],[discounted_price]]*Table2[[#This Row],[actual_price]]</f>
        <v>101210</v>
      </c>
      <c r="J862" s="1">
        <v>0.17</v>
      </c>
      <c r="K8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862" s="1" t="str">
        <f>IF(Table2[[#This Row],[discount_percentage]]&gt;=50%,"yes","no")</f>
        <v>no</v>
      </c>
      <c r="M862">
        <v>3.7</v>
      </c>
      <c r="N862" s="4">
        <v>1977</v>
      </c>
      <c r="O862" s="4">
        <f>Table2[[#This Row],[rating]]+(Table2[[#This Row],[rating_count]]/1000)</f>
        <v>5.6770000000000005</v>
      </c>
      <c r="P862" t="s">
        <v>13158</v>
      </c>
      <c r="Q862" t="s">
        <v>870</v>
      </c>
      <c r="R862" t="s">
        <v>871</v>
      </c>
      <c r="S862" t="s">
        <v>872</v>
      </c>
      <c r="T862" t="s">
        <v>873</v>
      </c>
      <c r="U862" t="s">
        <v>874</v>
      </c>
      <c r="V862" t="s">
        <v>875</v>
      </c>
      <c r="W862" t="s">
        <v>876</v>
      </c>
    </row>
    <row r="863" spans="1:23" hidden="1">
      <c r="A863" t="s">
        <v>877</v>
      </c>
      <c r="B863" t="s">
        <v>14412</v>
      </c>
      <c r="C863" t="s">
        <v>15674</v>
      </c>
      <c r="D863" t="str">
        <f>CONCATENATE(Table2[[#This Row],[Product Name Summarized]]&amp; "…")</f>
        <v>Lohaya Remote Compatible…</v>
      </c>
      <c r="E863" t="s">
        <v>15583</v>
      </c>
      <c r="F863">
        <v>249</v>
      </c>
      <c r="G863" t="str">
        <f>IF(Table2[[#This Row],[discounted_price]]&lt;200,"&lt;₹200",IF(Table2[[#This Row],[discounted_price]]&lt;=500, "₹200-₹500","&gt;₹500"))</f>
        <v>₹200-₹500</v>
      </c>
      <c r="H863">
        <v>799</v>
      </c>
      <c r="I863" s="2">
        <f>Table2[[#This Row],[discounted_price]]*Table2[[#This Row],[actual_price]]</f>
        <v>198951</v>
      </c>
      <c r="J863" s="1">
        <v>0.69</v>
      </c>
      <c r="K8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63" s="1" t="str">
        <f>IF(Table2[[#This Row],[discount_percentage]]&gt;=50%,"yes","no")</f>
        <v>yes</v>
      </c>
      <c r="M863">
        <v>3.8</v>
      </c>
      <c r="N863" s="4">
        <v>1079</v>
      </c>
      <c r="O863" s="4">
        <f>Table2[[#This Row],[rating]]+(Table2[[#This Row],[rating_count]]/1000)</f>
        <v>4.8789999999999996</v>
      </c>
      <c r="P863" t="s">
        <v>13159</v>
      </c>
      <c r="Q863" t="s">
        <v>880</v>
      </c>
      <c r="R863" t="s">
        <v>881</v>
      </c>
      <c r="S863" t="s">
        <v>882</v>
      </c>
      <c r="T863" t="s">
        <v>883</v>
      </c>
      <c r="U863" t="s">
        <v>884</v>
      </c>
      <c r="V863" t="s">
        <v>885</v>
      </c>
      <c r="W863" t="s">
        <v>886</v>
      </c>
    </row>
    <row r="864" spans="1:23">
      <c r="A864" t="s">
        <v>2632</v>
      </c>
      <c r="B864" t="s">
        <v>2633</v>
      </c>
      <c r="C864" t="s">
        <v>15809</v>
      </c>
      <c r="D864" t="str">
        <f>CONCATENATE(Table2[[#This Row],[Product Name Summarized]]&amp; "…")</f>
        <v>Lava Charging Adapter…</v>
      </c>
      <c r="E864" t="s">
        <v>15582</v>
      </c>
      <c r="F864">
        <v>129</v>
      </c>
      <c r="G864" t="str">
        <f>IF(Table2[[#This Row],[discounted_price]]&lt;200,"&lt;₹200",IF(Table2[[#This Row],[discounted_price]]&lt;=500, "₹200-₹500","&gt;₹500"))</f>
        <v>&lt;₹200</v>
      </c>
      <c r="H864">
        <v>449</v>
      </c>
      <c r="I864" s="2">
        <f>Table2[[#This Row],[discounted_price]]*Table2[[#This Row],[actual_price]]</f>
        <v>57921</v>
      </c>
      <c r="J864" s="1">
        <v>0.71</v>
      </c>
      <c r="K8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64" s="1" t="str">
        <f>IF(Table2[[#This Row],[discount_percentage]]&gt;=50%,"yes","no")</f>
        <v>yes</v>
      </c>
      <c r="M864">
        <v>3.7</v>
      </c>
      <c r="N864" s="4">
        <v>41</v>
      </c>
      <c r="O864" s="4">
        <f>Table2[[#This Row],[rating]]+(Table2[[#This Row],[rating_count]]/1000)</f>
        <v>3.7410000000000001</v>
      </c>
      <c r="P864" t="s">
        <v>2634</v>
      </c>
      <c r="Q864" t="s">
        <v>2635</v>
      </c>
      <c r="R864" t="s">
        <v>2636</v>
      </c>
      <c r="S864" t="s">
        <v>2637</v>
      </c>
      <c r="T864" t="s">
        <v>2638</v>
      </c>
      <c r="U864" t="s">
        <v>2639</v>
      </c>
      <c r="V864" t="s">
        <v>2640</v>
      </c>
      <c r="W864" t="s">
        <v>2641</v>
      </c>
    </row>
    <row r="865" spans="1:23">
      <c r="A865" t="s">
        <v>11706</v>
      </c>
      <c r="B865" t="s">
        <v>15460</v>
      </c>
      <c r="C865" t="s">
        <v>16590</v>
      </c>
      <c r="D865" t="str">
        <f>CONCATENATE(Table2[[#This Row],[Product Name Summarized]]&amp; "…")</f>
        <v>Healthsense Rechargeable Lint…</v>
      </c>
      <c r="E865" t="s">
        <v>15586</v>
      </c>
      <c r="F865">
        <v>999</v>
      </c>
      <c r="G865" t="str">
        <f>IF(Table2[[#This Row],[discounted_price]]&lt;200,"&lt;₹200",IF(Table2[[#This Row],[discounted_price]]&lt;=500, "₹200-₹500","&gt;₹500"))</f>
        <v>&gt;₹500</v>
      </c>
      <c r="H865" s="2">
        <v>1500</v>
      </c>
      <c r="I865" s="2">
        <f>Table2[[#This Row],[discounted_price]]*Table2[[#This Row],[actual_price]]</f>
        <v>1498500</v>
      </c>
      <c r="J865" s="1">
        <v>0.33</v>
      </c>
      <c r="K8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865" s="1" t="str">
        <f>IF(Table2[[#This Row],[discount_percentage]]&gt;=50%,"yes","no")</f>
        <v>no</v>
      </c>
      <c r="M865">
        <v>4.2</v>
      </c>
      <c r="N865" s="4">
        <v>386</v>
      </c>
      <c r="O865" s="4">
        <f>Table2[[#This Row],[rating]]+(Table2[[#This Row],[rating_count]]/1000)</f>
        <v>4.5860000000000003</v>
      </c>
      <c r="P865" t="s">
        <v>14200</v>
      </c>
      <c r="Q865" t="s">
        <v>11709</v>
      </c>
      <c r="R865" t="s">
        <v>11710</v>
      </c>
      <c r="S865" t="s">
        <v>11711</v>
      </c>
      <c r="T865" t="s">
        <v>11712</v>
      </c>
      <c r="U865" t="s">
        <v>11713</v>
      </c>
      <c r="V865" t="s">
        <v>11714</v>
      </c>
      <c r="W865" t="s">
        <v>11715</v>
      </c>
    </row>
    <row r="866" spans="1:23" hidden="1">
      <c r="A866" t="s">
        <v>9272</v>
      </c>
      <c r="B866" t="s">
        <v>15242</v>
      </c>
      <c r="C866" t="s">
        <v>16367</v>
      </c>
      <c r="D866" t="str">
        <f>CONCATENATE(Table2[[#This Row],[Product Name Summarized]]&amp; "…")</f>
        <v>Bulfyss Stainless Steel…</v>
      </c>
      <c r="E866" t="s">
        <v>15586</v>
      </c>
      <c r="F866">
        <v>799</v>
      </c>
      <c r="G866" t="str">
        <f>IF(Table2[[#This Row],[discounted_price]]&lt;200,"&lt;₹200",IF(Table2[[#This Row],[discounted_price]]&lt;=500, "₹200-₹500","&gt;₹500"))</f>
        <v>&gt;₹500</v>
      </c>
      <c r="H866" s="2">
        <v>1999</v>
      </c>
      <c r="I866" s="2">
        <f>Table2[[#This Row],[discounted_price]]*Table2[[#This Row],[actual_price]]</f>
        <v>1597201</v>
      </c>
      <c r="J866" s="1">
        <v>0.6</v>
      </c>
      <c r="K8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66" s="1" t="str">
        <f>IF(Table2[[#This Row],[discount_percentage]]&gt;=50%,"yes","no")</f>
        <v>yes</v>
      </c>
      <c r="M866">
        <v>4.0999999999999996</v>
      </c>
      <c r="N866" s="4">
        <v>2162</v>
      </c>
      <c r="O866" s="4">
        <f>Table2[[#This Row],[rating]]+(Table2[[#This Row],[rating_count]]/1000)</f>
        <v>6.2619999999999996</v>
      </c>
      <c r="P866" t="s">
        <v>13968</v>
      </c>
      <c r="Q866" t="s">
        <v>9275</v>
      </c>
      <c r="R866" t="s">
        <v>9276</v>
      </c>
      <c r="S866" t="s">
        <v>9277</v>
      </c>
      <c r="T866" t="s">
        <v>9278</v>
      </c>
      <c r="U866" t="s">
        <v>9279</v>
      </c>
      <c r="V866" t="s">
        <v>9280</v>
      </c>
      <c r="W866" t="s">
        <v>9281</v>
      </c>
    </row>
    <row r="867" spans="1:23" hidden="1">
      <c r="A867" t="s">
        <v>4122</v>
      </c>
      <c r="B867" t="s">
        <v>14768</v>
      </c>
      <c r="C867" t="s">
        <v>15929</v>
      </c>
      <c r="D867" t="str">
        <f>CONCATENATE(Table2[[#This Row],[Product Name Summarized]]&amp; "…")</f>
        <v>Boat Flash Edition…</v>
      </c>
      <c r="E867" t="s">
        <v>15583</v>
      </c>
      <c r="F867" s="2">
        <v>1799</v>
      </c>
      <c r="G867" s="2" t="str">
        <f>IF(Table2[[#This Row],[discounted_price]]&lt;200,"&lt;₹200",IF(Table2[[#This Row],[discounted_price]]&lt;=500, "₹200-₹500","&gt;₹500"))</f>
        <v>&gt;₹500</v>
      </c>
      <c r="H867" s="2">
        <v>6990</v>
      </c>
      <c r="I867" s="2">
        <f>Table2[[#This Row],[discounted_price]]*Table2[[#This Row],[actual_price]]</f>
        <v>12575010</v>
      </c>
      <c r="J867" s="1">
        <v>0.74</v>
      </c>
      <c r="K8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67" s="1" t="str">
        <f>IF(Table2[[#This Row],[discount_percentage]]&gt;=50%,"yes","no")</f>
        <v>yes</v>
      </c>
      <c r="M867">
        <v>4</v>
      </c>
      <c r="N867" s="4">
        <v>26880</v>
      </c>
      <c r="O867" s="4">
        <f>Table2[[#This Row],[rating]]+(Table2[[#This Row],[rating_count]]/1000)</f>
        <v>30.88</v>
      </c>
      <c r="P867" t="s">
        <v>13482</v>
      </c>
      <c r="Q867" t="s">
        <v>4125</v>
      </c>
      <c r="R867" t="s">
        <v>4126</v>
      </c>
      <c r="S867" t="s">
        <v>4127</v>
      </c>
      <c r="T867" t="s">
        <v>4128</v>
      </c>
      <c r="U867" t="s">
        <v>4129</v>
      </c>
      <c r="V867" t="s">
        <v>4130</v>
      </c>
      <c r="W867" t="s">
        <v>4131</v>
      </c>
    </row>
    <row r="868" spans="1:23" hidden="1">
      <c r="A868" t="s">
        <v>4122</v>
      </c>
      <c r="B868" t="s">
        <v>14768</v>
      </c>
      <c r="C868" t="s">
        <v>15929</v>
      </c>
      <c r="D868" t="str">
        <f>CONCATENATE(Table2[[#This Row],[Product Name Summarized]]&amp; "…")</f>
        <v>Boat Flash Edition…</v>
      </c>
      <c r="E868" t="s">
        <v>15583</v>
      </c>
      <c r="F868" s="2">
        <v>1799</v>
      </c>
      <c r="G868" s="2" t="str">
        <f>IF(Table2[[#This Row],[discounted_price]]&lt;200,"&lt;₹200",IF(Table2[[#This Row],[discounted_price]]&lt;=500, "₹200-₹500","&gt;₹500"))</f>
        <v>&gt;₹500</v>
      </c>
      <c r="H868" s="2">
        <v>6990</v>
      </c>
      <c r="I868" s="2">
        <f>Table2[[#This Row],[discounted_price]]*Table2[[#This Row],[actual_price]]</f>
        <v>12575010</v>
      </c>
      <c r="J868" s="1">
        <v>0.74</v>
      </c>
      <c r="K8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68" s="1" t="str">
        <f>IF(Table2[[#This Row],[discount_percentage]]&gt;=50%,"yes","no")</f>
        <v>yes</v>
      </c>
      <c r="M868">
        <v>4</v>
      </c>
      <c r="N868" s="4">
        <v>26880</v>
      </c>
      <c r="O868" s="4">
        <f>Table2[[#This Row],[rating]]+(Table2[[#This Row],[rating_count]]/1000)</f>
        <v>30.88</v>
      </c>
      <c r="P868" t="s">
        <v>13482</v>
      </c>
      <c r="Q868" t="s">
        <v>4125</v>
      </c>
      <c r="R868" t="s">
        <v>4126</v>
      </c>
      <c r="S868" t="s">
        <v>4127</v>
      </c>
      <c r="T868" t="s">
        <v>4128</v>
      </c>
      <c r="U868" t="s">
        <v>6323</v>
      </c>
      <c r="V868" t="s">
        <v>6324</v>
      </c>
      <c r="W868" t="s">
        <v>6325</v>
      </c>
    </row>
    <row r="869" spans="1:23" hidden="1">
      <c r="A869" t="s">
        <v>6081</v>
      </c>
      <c r="B869" t="s">
        <v>14954</v>
      </c>
      <c r="C869" t="s">
        <v>16089</v>
      </c>
      <c r="D869" t="str">
        <f>CONCATENATE(Table2[[#This Row],[Product Name Summarized]]&amp; "…")</f>
        <v>Kanget [2 Pack]…</v>
      </c>
      <c r="E869" t="s">
        <v>15582</v>
      </c>
      <c r="F869">
        <v>149</v>
      </c>
      <c r="G869" t="str">
        <f>IF(Table2[[#This Row],[discounted_price]]&lt;200,"&lt;₹200",IF(Table2[[#This Row],[discounted_price]]&lt;=500, "₹200-₹500","&gt;₹500"))</f>
        <v>&lt;₹200</v>
      </c>
      <c r="H869">
        <v>399</v>
      </c>
      <c r="I869" s="2">
        <f>Table2[[#This Row],[discounted_price]]*Table2[[#This Row],[actual_price]]</f>
        <v>59451</v>
      </c>
      <c r="J869" s="1">
        <v>0.63</v>
      </c>
      <c r="K8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69" s="1" t="str">
        <f>IF(Table2[[#This Row],[discount_percentage]]&gt;=50%,"yes","no")</f>
        <v>yes</v>
      </c>
      <c r="M869">
        <v>4</v>
      </c>
      <c r="N869" s="4">
        <v>1540</v>
      </c>
      <c r="O869" s="4">
        <f>Table2[[#This Row],[rating]]+(Table2[[#This Row],[rating_count]]/1000)</f>
        <v>5.54</v>
      </c>
      <c r="P869" t="s">
        <v>13666</v>
      </c>
      <c r="Q869" t="s">
        <v>6084</v>
      </c>
      <c r="R869" t="s">
        <v>6085</v>
      </c>
      <c r="S869" t="s">
        <v>6086</v>
      </c>
      <c r="T869" t="s">
        <v>6087</v>
      </c>
      <c r="U869" t="s">
        <v>6088</v>
      </c>
      <c r="V869" t="s">
        <v>6089</v>
      </c>
      <c r="W869" t="s">
        <v>6090</v>
      </c>
    </row>
    <row r="870" spans="1:23">
      <c r="A870" t="s">
        <v>10061</v>
      </c>
      <c r="B870" t="s">
        <v>15312</v>
      </c>
      <c r="C870" t="s">
        <v>16439</v>
      </c>
      <c r="D870" t="str">
        <f>CONCATENATE(Table2[[#This Row],[Product Name Summarized]]&amp; "…")</f>
        <v>Kent 16088 Vogue…</v>
      </c>
      <c r="E870" t="s">
        <v>15586</v>
      </c>
      <c r="F870">
        <v>999</v>
      </c>
      <c r="G870" t="str">
        <f>IF(Table2[[#This Row],[discounted_price]]&lt;200,"&lt;₹200",IF(Table2[[#This Row],[discounted_price]]&lt;=500, "₹200-₹500","&gt;₹500"))</f>
        <v>&gt;₹500</v>
      </c>
      <c r="H870" s="2">
        <v>1950</v>
      </c>
      <c r="I870" s="2">
        <f>Table2[[#This Row],[discounted_price]]*Table2[[#This Row],[actual_price]]</f>
        <v>1948050</v>
      </c>
      <c r="J870" s="1">
        <v>0.49</v>
      </c>
      <c r="K8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70" s="1" t="str">
        <f>IF(Table2[[#This Row],[discount_percentage]]&gt;=50%,"yes","no")</f>
        <v>no</v>
      </c>
      <c r="M870">
        <v>3.8</v>
      </c>
      <c r="N870" s="4">
        <v>305</v>
      </c>
      <c r="O870" s="4">
        <f>Table2[[#This Row],[rating]]+(Table2[[#This Row],[rating_count]]/1000)</f>
        <v>4.1049999999999995</v>
      </c>
      <c r="P870" t="s">
        <v>14045</v>
      </c>
      <c r="Q870" t="s">
        <v>10064</v>
      </c>
      <c r="R870" t="s">
        <v>10065</v>
      </c>
      <c r="S870" t="s">
        <v>10066</v>
      </c>
      <c r="T870" t="s">
        <v>10067</v>
      </c>
      <c r="U870" t="s">
        <v>10068</v>
      </c>
      <c r="V870" t="s">
        <v>10069</v>
      </c>
      <c r="W870" t="s">
        <v>10070</v>
      </c>
    </row>
    <row r="871" spans="1:23" hidden="1">
      <c r="A871" t="s">
        <v>7603</v>
      </c>
      <c r="B871" t="s">
        <v>15094</v>
      </c>
      <c r="C871" t="s">
        <v>15949</v>
      </c>
      <c r="D871" t="str">
        <f>CONCATENATE(Table2[[#This Row],[Product Name Summarized]]&amp; "…")</f>
        <v>Noise Colorfit Ultra…</v>
      </c>
      <c r="E871" t="s">
        <v>15583</v>
      </c>
      <c r="F871" s="2">
        <v>2499</v>
      </c>
      <c r="G871" s="2" t="str">
        <f>IF(Table2[[#This Row],[discounted_price]]&lt;200,"&lt;₹200",IF(Table2[[#This Row],[discounted_price]]&lt;=500, "₹200-₹500","&gt;₹500"))</f>
        <v>&gt;₹500</v>
      </c>
      <c r="H871" s="2">
        <v>5999</v>
      </c>
      <c r="I871" s="2">
        <f>Table2[[#This Row],[discounted_price]]*Table2[[#This Row],[actual_price]]</f>
        <v>14991501</v>
      </c>
      <c r="J871" s="1">
        <v>0.57999999999999996</v>
      </c>
      <c r="K8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71" s="1" t="str">
        <f>IF(Table2[[#This Row],[discount_percentage]]&gt;=50%,"yes","no")</f>
        <v>yes</v>
      </c>
      <c r="M871">
        <v>4.0999999999999996</v>
      </c>
      <c r="N871" s="4">
        <v>38879</v>
      </c>
      <c r="O871" s="4">
        <f>Table2[[#This Row],[rating]]+(Table2[[#This Row],[rating_count]]/1000)</f>
        <v>42.978999999999999</v>
      </c>
      <c r="P871" t="s">
        <v>13809</v>
      </c>
      <c r="Q871" t="s">
        <v>4416</v>
      </c>
      <c r="R871" t="s">
        <v>4417</v>
      </c>
      <c r="S871" t="s">
        <v>4418</v>
      </c>
      <c r="T871" t="s">
        <v>4419</v>
      </c>
      <c r="U871" t="s">
        <v>4420</v>
      </c>
      <c r="V871" t="s">
        <v>7606</v>
      </c>
      <c r="W871" t="s">
        <v>7607</v>
      </c>
    </row>
    <row r="872" spans="1:23" hidden="1">
      <c r="A872" t="s">
        <v>272</v>
      </c>
      <c r="B872" t="s">
        <v>14352</v>
      </c>
      <c r="C872" t="s">
        <v>15620</v>
      </c>
      <c r="D872" t="str">
        <f>CONCATENATE(Table2[[#This Row],[Product Name Summarized]]&amp; "…")</f>
        <v>Ambrane Unbreakable 3…</v>
      </c>
      <c r="E872" t="s">
        <v>15582</v>
      </c>
      <c r="F872">
        <v>299</v>
      </c>
      <c r="G872" t="str">
        <f>IF(Table2[[#This Row],[discounted_price]]&lt;200,"&lt;₹200",IF(Table2[[#This Row],[discounted_price]]&lt;=500, "₹200-₹500","&gt;₹500"))</f>
        <v>₹200-₹500</v>
      </c>
      <c r="H872">
        <v>399</v>
      </c>
      <c r="I872" s="2">
        <f>Table2[[#This Row],[discounted_price]]*Table2[[#This Row],[actual_price]]</f>
        <v>119301</v>
      </c>
      <c r="J872" s="1">
        <v>0.25</v>
      </c>
      <c r="K8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72" s="1" t="str">
        <f>IF(Table2[[#This Row],[discount_percentage]]&gt;=50%,"yes","no")</f>
        <v>no</v>
      </c>
      <c r="M872">
        <v>4</v>
      </c>
      <c r="N872" s="4">
        <v>2766</v>
      </c>
      <c r="O872" s="4">
        <f>Table2[[#This Row],[rating]]+(Table2[[#This Row],[rating_count]]/1000)</f>
        <v>6.766</v>
      </c>
      <c r="P872" t="s">
        <v>13099</v>
      </c>
      <c r="Q872" t="s">
        <v>275</v>
      </c>
      <c r="R872" t="s">
        <v>276</v>
      </c>
      <c r="S872" t="s">
        <v>277</v>
      </c>
      <c r="T872" t="s">
        <v>278</v>
      </c>
      <c r="U872" t="s">
        <v>279</v>
      </c>
      <c r="V872" t="s">
        <v>280</v>
      </c>
      <c r="W872" t="s">
        <v>281</v>
      </c>
    </row>
    <row r="873" spans="1:23" hidden="1">
      <c r="A873" t="s">
        <v>272</v>
      </c>
      <c r="B873" t="s">
        <v>14352</v>
      </c>
      <c r="C873" t="s">
        <v>15620</v>
      </c>
      <c r="D873" t="str">
        <f>CONCATENATE(Table2[[#This Row],[Product Name Summarized]]&amp; "…")</f>
        <v>Ambrane Unbreakable 3…</v>
      </c>
      <c r="E873" t="s">
        <v>15582</v>
      </c>
      <c r="F873">
        <v>299</v>
      </c>
      <c r="G873" t="str">
        <f>IF(Table2[[#This Row],[discounted_price]]&lt;200,"&lt;₹200",IF(Table2[[#This Row],[discounted_price]]&lt;=500, "₹200-₹500","&gt;₹500"))</f>
        <v>₹200-₹500</v>
      </c>
      <c r="H873">
        <v>399</v>
      </c>
      <c r="I873" s="2">
        <f>Table2[[#This Row],[discounted_price]]*Table2[[#This Row],[actual_price]]</f>
        <v>119301</v>
      </c>
      <c r="J873" s="1">
        <v>0.25</v>
      </c>
      <c r="K8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73" s="1" t="str">
        <f>IF(Table2[[#This Row],[discount_percentage]]&gt;=50%,"yes","no")</f>
        <v>no</v>
      </c>
      <c r="M873">
        <v>4</v>
      </c>
      <c r="N873" s="4">
        <v>2766</v>
      </c>
      <c r="O873" s="4">
        <f>Table2[[#This Row],[rating]]+(Table2[[#This Row],[rating_count]]/1000)</f>
        <v>6.766</v>
      </c>
      <c r="P873" t="s">
        <v>13099</v>
      </c>
      <c r="Q873" t="s">
        <v>275</v>
      </c>
      <c r="R873" t="s">
        <v>276</v>
      </c>
      <c r="S873" t="s">
        <v>277</v>
      </c>
      <c r="T873" t="s">
        <v>278</v>
      </c>
      <c r="U873" t="s">
        <v>279</v>
      </c>
      <c r="V873" t="s">
        <v>6336</v>
      </c>
      <c r="W873" t="s">
        <v>6337</v>
      </c>
    </row>
    <row r="874" spans="1:23" hidden="1">
      <c r="A874" t="s">
        <v>6782</v>
      </c>
      <c r="B874" t="s">
        <v>15020</v>
      </c>
      <c r="C874" t="s">
        <v>16153</v>
      </c>
      <c r="D874" t="str">
        <f>CONCATENATE(Table2[[#This Row],[Product Name Summarized]]&amp; "…")</f>
        <v>Seagate One Touch…</v>
      </c>
      <c r="E874" t="s">
        <v>15582</v>
      </c>
      <c r="F874" s="2">
        <v>5799</v>
      </c>
      <c r="G874" s="2" t="str">
        <f>IF(Table2[[#This Row],[discounted_price]]&lt;200,"&lt;₹200",IF(Table2[[#This Row],[discounted_price]]&lt;=500, "₹200-₹500","&gt;₹500"))</f>
        <v>&gt;₹500</v>
      </c>
      <c r="H874" s="2">
        <v>7999</v>
      </c>
      <c r="I874" s="2">
        <f>Table2[[#This Row],[discounted_price]]*Table2[[#This Row],[actual_price]]</f>
        <v>46386201</v>
      </c>
      <c r="J874" s="1">
        <v>0.28000000000000003</v>
      </c>
      <c r="K8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74" s="1" t="str">
        <f>IF(Table2[[#This Row],[discount_percentage]]&gt;=50%,"yes","no")</f>
        <v>no</v>
      </c>
      <c r="M874">
        <v>4.5</v>
      </c>
      <c r="N874" s="4">
        <v>50273</v>
      </c>
      <c r="O874" s="4">
        <f>Table2[[#This Row],[rating]]+(Table2[[#This Row],[rating_count]]/1000)</f>
        <v>54.773000000000003</v>
      </c>
      <c r="P874" t="s">
        <v>13731</v>
      </c>
      <c r="Q874" t="s">
        <v>6785</v>
      </c>
      <c r="R874" t="s">
        <v>6786</v>
      </c>
      <c r="S874" t="s">
        <v>6787</v>
      </c>
      <c r="T874" t="s">
        <v>6788</v>
      </c>
      <c r="U874" t="s">
        <v>6789</v>
      </c>
      <c r="V874" t="s">
        <v>6790</v>
      </c>
      <c r="W874" t="s">
        <v>6791</v>
      </c>
    </row>
    <row r="875" spans="1:23" hidden="1">
      <c r="A875" t="s">
        <v>3431</v>
      </c>
      <c r="B875" t="s">
        <v>14689</v>
      </c>
      <c r="C875" t="s">
        <v>15881</v>
      </c>
      <c r="D875" t="str">
        <f>CONCATENATE(Table2[[#This Row],[Product Name Summarized]]&amp; "…")</f>
        <v>Tygot Bluetooth Extendable…</v>
      </c>
      <c r="E875" t="s">
        <v>15583</v>
      </c>
      <c r="F875">
        <v>399</v>
      </c>
      <c r="G875" t="str">
        <f>IF(Table2[[#This Row],[discounted_price]]&lt;200,"&lt;₹200",IF(Table2[[#This Row],[discounted_price]]&lt;=500, "₹200-₹500","&gt;₹500"))</f>
        <v>₹200-₹500</v>
      </c>
      <c r="H875" s="2">
        <v>1999</v>
      </c>
      <c r="I875" s="2">
        <f>Table2[[#This Row],[discounted_price]]*Table2[[#This Row],[actual_price]]</f>
        <v>797601</v>
      </c>
      <c r="J875" s="1">
        <v>0.8</v>
      </c>
      <c r="K8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75" s="1" t="str">
        <f>IF(Table2[[#This Row],[discount_percentage]]&gt;=50%,"yes","no")</f>
        <v>yes</v>
      </c>
      <c r="M875">
        <v>4</v>
      </c>
      <c r="N875" s="4">
        <v>3382</v>
      </c>
      <c r="O875" s="4">
        <f>Table2[[#This Row],[rating]]+(Table2[[#This Row],[rating_count]]/1000)</f>
        <v>7.3819999999999997</v>
      </c>
      <c r="P875" t="s">
        <v>13415</v>
      </c>
      <c r="Q875" t="s">
        <v>3435</v>
      </c>
      <c r="R875" t="s">
        <v>3436</v>
      </c>
      <c r="S875" t="s">
        <v>3437</v>
      </c>
      <c r="T875" t="s">
        <v>3438</v>
      </c>
      <c r="U875" t="s">
        <v>13037</v>
      </c>
      <c r="V875" t="s">
        <v>3439</v>
      </c>
      <c r="W875" t="s">
        <v>3440</v>
      </c>
    </row>
    <row r="876" spans="1:23" hidden="1">
      <c r="A876" t="s">
        <v>3431</v>
      </c>
      <c r="B876" t="s">
        <v>14689</v>
      </c>
      <c r="C876" t="s">
        <v>15881</v>
      </c>
      <c r="D876" t="str">
        <f>CONCATENATE(Table2[[#This Row],[Product Name Summarized]]&amp; "…")</f>
        <v>Tygot Bluetooth Extendable…</v>
      </c>
      <c r="E876" t="s">
        <v>15583</v>
      </c>
      <c r="F876">
        <v>399</v>
      </c>
      <c r="G876" t="str">
        <f>IF(Table2[[#This Row],[discounted_price]]&lt;200,"&lt;₹200",IF(Table2[[#This Row],[discounted_price]]&lt;=500, "₹200-₹500","&gt;₹500"))</f>
        <v>₹200-₹500</v>
      </c>
      <c r="H876" s="2">
        <v>1999</v>
      </c>
      <c r="I876" s="2">
        <f>Table2[[#This Row],[discounted_price]]*Table2[[#This Row],[actual_price]]</f>
        <v>797601</v>
      </c>
      <c r="J876" s="1">
        <v>0.8</v>
      </c>
      <c r="K8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76" s="1" t="str">
        <f>IF(Table2[[#This Row],[discount_percentage]]&gt;=50%,"yes","no")</f>
        <v>yes</v>
      </c>
      <c r="M876">
        <v>4</v>
      </c>
      <c r="N876" s="4">
        <v>3382</v>
      </c>
      <c r="O876" s="4">
        <f>Table2[[#This Row],[rating]]+(Table2[[#This Row],[rating_count]]/1000)</f>
        <v>7.3819999999999997</v>
      </c>
      <c r="P876" t="s">
        <v>13415</v>
      </c>
      <c r="Q876" t="s">
        <v>3435</v>
      </c>
      <c r="R876" t="s">
        <v>3436</v>
      </c>
      <c r="S876" t="s">
        <v>3437</v>
      </c>
      <c r="T876" t="s">
        <v>3438</v>
      </c>
      <c r="U876" t="s">
        <v>13037</v>
      </c>
      <c r="V876" t="s">
        <v>5199</v>
      </c>
      <c r="W876" t="s">
        <v>5200</v>
      </c>
    </row>
    <row r="877" spans="1:23" hidden="1">
      <c r="A877" t="s">
        <v>1833</v>
      </c>
      <c r="B877" t="s">
        <v>14520</v>
      </c>
      <c r="C877" t="s">
        <v>15753</v>
      </c>
      <c r="D877" t="str">
        <f>CONCATENATE(Table2[[#This Row],[Product Name Summarized]]&amp; "…")</f>
        <v>Myvn Ltg To…</v>
      </c>
      <c r="E877" t="s">
        <v>15582</v>
      </c>
      <c r="F877">
        <v>252</v>
      </c>
      <c r="G877" t="str">
        <f>IF(Table2[[#This Row],[discounted_price]]&lt;200,"&lt;₹200",IF(Table2[[#This Row],[discounted_price]]&lt;=500, "₹200-₹500","&gt;₹500"))</f>
        <v>₹200-₹500</v>
      </c>
      <c r="H877">
        <v>999</v>
      </c>
      <c r="I877" s="2">
        <f>Table2[[#This Row],[discounted_price]]*Table2[[#This Row],[actual_price]]</f>
        <v>251748</v>
      </c>
      <c r="J877" s="1">
        <v>0.75</v>
      </c>
      <c r="K8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77" s="1" t="str">
        <f>IF(Table2[[#This Row],[discount_percentage]]&gt;=50%,"yes","no")</f>
        <v>yes</v>
      </c>
      <c r="M877">
        <v>3.7</v>
      </c>
      <c r="N877" s="4">
        <v>2249</v>
      </c>
      <c r="O877" s="4">
        <f>Table2[[#This Row],[rating]]+(Table2[[#This Row],[rating_count]]/1000)</f>
        <v>5.9489999999999998</v>
      </c>
      <c r="P877" t="s">
        <v>13256</v>
      </c>
      <c r="Q877" t="s">
        <v>1836</v>
      </c>
      <c r="R877" t="s">
        <v>1837</v>
      </c>
      <c r="S877" t="s">
        <v>1838</v>
      </c>
      <c r="T877" t="s">
        <v>1839</v>
      </c>
      <c r="U877" t="s">
        <v>1840</v>
      </c>
      <c r="V877" t="s">
        <v>1841</v>
      </c>
      <c r="W877" t="s">
        <v>1842</v>
      </c>
    </row>
    <row r="878" spans="1:23" hidden="1">
      <c r="A878" t="s">
        <v>2871</v>
      </c>
      <c r="B878" t="s">
        <v>14628</v>
      </c>
      <c r="C878" t="s">
        <v>15829</v>
      </c>
      <c r="D878" t="str">
        <f>CONCATENATE(Table2[[#This Row],[Product Name Summarized]]&amp; "…")</f>
        <v>Oneplus 163.8 Cm…</v>
      </c>
      <c r="E878" t="s">
        <v>15583</v>
      </c>
      <c r="F878" s="2">
        <v>61999</v>
      </c>
      <c r="G878" s="2" t="str">
        <f>IF(Table2[[#This Row],[discounted_price]]&lt;200,"&lt;₹200",IF(Table2[[#This Row],[discounted_price]]&lt;=500, "₹200-₹500","&gt;₹500"))</f>
        <v>&gt;₹500</v>
      </c>
      <c r="H878" s="2">
        <v>69999</v>
      </c>
      <c r="I878" s="2">
        <f>Table2[[#This Row],[discounted_price]]*Table2[[#This Row],[actual_price]]</f>
        <v>4339868001</v>
      </c>
      <c r="J878" s="1">
        <v>0.11</v>
      </c>
      <c r="K8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878" s="1" t="str">
        <f>IF(Table2[[#This Row],[discount_percentage]]&gt;=50%,"yes","no")</f>
        <v>no</v>
      </c>
      <c r="M878">
        <v>4.0999999999999996</v>
      </c>
      <c r="N878" s="4">
        <v>6753</v>
      </c>
      <c r="O878" s="4">
        <f>Table2[[#This Row],[rating]]+(Table2[[#This Row],[rating_count]]/1000)</f>
        <v>10.853</v>
      </c>
      <c r="P878" t="s">
        <v>13362</v>
      </c>
      <c r="Q878" t="s">
        <v>1911</v>
      </c>
      <c r="R878" t="s">
        <v>1912</v>
      </c>
      <c r="S878" t="s">
        <v>1913</v>
      </c>
      <c r="T878" t="s">
        <v>1914</v>
      </c>
      <c r="U878" t="s">
        <v>1915</v>
      </c>
      <c r="V878" t="s">
        <v>2874</v>
      </c>
      <c r="W878" t="s">
        <v>2875</v>
      </c>
    </row>
    <row r="879" spans="1:23" hidden="1">
      <c r="A879" t="s">
        <v>1908</v>
      </c>
      <c r="B879" t="s">
        <v>14528</v>
      </c>
      <c r="C879" t="s">
        <v>15757</v>
      </c>
      <c r="D879" t="str">
        <f>CONCATENATE(Table2[[#This Row],[Product Name Summarized]]&amp; "…")</f>
        <v>Oneplus 138.7 Cm…</v>
      </c>
      <c r="E879" t="s">
        <v>15583</v>
      </c>
      <c r="F879" s="2">
        <v>42999</v>
      </c>
      <c r="G879" s="2" t="str">
        <f>IF(Table2[[#This Row],[discounted_price]]&lt;200,"&lt;₹200",IF(Table2[[#This Row],[discounted_price]]&lt;=500, "₹200-₹500","&gt;₹500"))</f>
        <v>&gt;₹500</v>
      </c>
      <c r="H879" s="2">
        <v>59999</v>
      </c>
      <c r="I879" s="2">
        <f>Table2[[#This Row],[discounted_price]]*Table2[[#This Row],[actual_price]]</f>
        <v>2579897001</v>
      </c>
      <c r="J879" s="1">
        <v>0.28000000000000003</v>
      </c>
      <c r="K8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79" s="1" t="str">
        <f>IF(Table2[[#This Row],[discount_percentage]]&gt;=50%,"yes","no")</f>
        <v>no</v>
      </c>
      <c r="M879">
        <v>4.0999999999999996</v>
      </c>
      <c r="N879" s="4">
        <v>6753</v>
      </c>
      <c r="O879" s="4">
        <f>Table2[[#This Row],[rating]]+(Table2[[#This Row],[rating_count]]/1000)</f>
        <v>10.853</v>
      </c>
      <c r="P879" t="s">
        <v>13264</v>
      </c>
      <c r="Q879" t="s">
        <v>1911</v>
      </c>
      <c r="R879" t="s">
        <v>1912</v>
      </c>
      <c r="S879" t="s">
        <v>1913</v>
      </c>
      <c r="T879" t="s">
        <v>1914</v>
      </c>
      <c r="U879" t="s">
        <v>1915</v>
      </c>
      <c r="V879" t="s">
        <v>1916</v>
      </c>
      <c r="W879" t="s">
        <v>1917</v>
      </c>
    </row>
    <row r="880" spans="1:23">
      <c r="A880" t="s">
        <v>12059</v>
      </c>
      <c r="B880" t="s">
        <v>15491</v>
      </c>
      <c r="C880" t="s">
        <v>16625</v>
      </c>
      <c r="D880" t="str">
        <f>CONCATENATE(Table2[[#This Row],[Product Name Summarized]]&amp; "…")</f>
        <v>Saiyam Stainless Steel…</v>
      </c>
      <c r="E880" t="s">
        <v>15586</v>
      </c>
      <c r="F880">
        <v>599</v>
      </c>
      <c r="G880" t="str">
        <f>IF(Table2[[#This Row],[discounted_price]]&lt;200,"&lt;₹200",IF(Table2[[#This Row],[discounted_price]]&lt;=500, "₹200-₹500","&gt;₹500"))</f>
        <v>&gt;₹500</v>
      </c>
      <c r="H880" s="2">
        <v>1299</v>
      </c>
      <c r="I880" s="2">
        <f>Table2[[#This Row],[discounted_price]]*Table2[[#This Row],[actual_price]]</f>
        <v>778101</v>
      </c>
      <c r="J880" s="1">
        <v>0.54</v>
      </c>
      <c r="K8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80" s="1" t="str">
        <f>IF(Table2[[#This Row],[discount_percentage]]&gt;=50%,"yes","no")</f>
        <v>yes</v>
      </c>
      <c r="M880">
        <v>4.2</v>
      </c>
      <c r="N880" s="4">
        <v>590</v>
      </c>
      <c r="O880" s="4">
        <f>Table2[[#This Row],[rating]]+(Table2[[#This Row],[rating_count]]/1000)</f>
        <v>4.79</v>
      </c>
      <c r="P880" t="s">
        <v>14233</v>
      </c>
      <c r="Q880" t="s">
        <v>12063</v>
      </c>
      <c r="R880" t="s">
        <v>12064</v>
      </c>
      <c r="S880" t="s">
        <v>12065</v>
      </c>
      <c r="T880" t="s">
        <v>12066</v>
      </c>
      <c r="U880" t="s">
        <v>12067</v>
      </c>
      <c r="V880" t="s">
        <v>12068</v>
      </c>
      <c r="W880" t="s">
        <v>12069</v>
      </c>
    </row>
    <row r="881" spans="1:23" hidden="1">
      <c r="A881" t="s">
        <v>11235</v>
      </c>
      <c r="B881" t="s">
        <v>15416</v>
      </c>
      <c r="C881" t="s">
        <v>16546</v>
      </c>
      <c r="D881" t="str">
        <f>CONCATENATE(Table2[[#This Row],[Product Name Summarized]]&amp; "…")</f>
        <v>Crompton Hill Briz…</v>
      </c>
      <c r="E881" t="s">
        <v>15586</v>
      </c>
      <c r="F881" s="2">
        <v>1804</v>
      </c>
      <c r="G881" s="2" t="str">
        <f>IF(Table2[[#This Row],[discounted_price]]&lt;200,"&lt;₹200",IF(Table2[[#This Row],[discounted_price]]&lt;=500, "₹200-₹500","&gt;₹500"))</f>
        <v>&gt;₹500</v>
      </c>
      <c r="H881" s="2">
        <v>2380</v>
      </c>
      <c r="I881" s="2">
        <f>Table2[[#This Row],[discounted_price]]*Table2[[#This Row],[actual_price]]</f>
        <v>4293520</v>
      </c>
      <c r="J881" s="1">
        <v>0.24</v>
      </c>
      <c r="K8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881" s="1" t="str">
        <f>IF(Table2[[#This Row],[discount_percentage]]&gt;=50%,"yes","no")</f>
        <v>no</v>
      </c>
      <c r="M881">
        <v>4</v>
      </c>
      <c r="N881" s="4">
        <v>15382</v>
      </c>
      <c r="O881" s="4">
        <f>Table2[[#This Row],[rating]]+(Table2[[#This Row],[rating_count]]/1000)</f>
        <v>19.381999999999998</v>
      </c>
      <c r="P881" t="s">
        <v>14156</v>
      </c>
      <c r="Q881" t="s">
        <v>11238</v>
      </c>
      <c r="R881" t="s">
        <v>11239</v>
      </c>
      <c r="S881" t="s">
        <v>11240</v>
      </c>
      <c r="T881" t="s">
        <v>11241</v>
      </c>
      <c r="U881" t="s">
        <v>11242</v>
      </c>
      <c r="V881" t="s">
        <v>11243</v>
      </c>
      <c r="W881" t="s">
        <v>11244</v>
      </c>
    </row>
    <row r="882" spans="1:23" hidden="1">
      <c r="A882" t="s">
        <v>3775</v>
      </c>
      <c r="B882" t="s">
        <v>14730</v>
      </c>
      <c r="C882" t="s">
        <v>15906</v>
      </c>
      <c r="D882" t="str">
        <f>CONCATENATE(Table2[[#This Row],[Product Name Summarized]]&amp; "…")</f>
        <v>Spigen Ez Fit…</v>
      </c>
      <c r="E882" t="s">
        <v>15583</v>
      </c>
      <c r="F882">
        <v>999</v>
      </c>
      <c r="G882" t="str">
        <f>IF(Table2[[#This Row],[discounted_price]]&lt;200,"&lt;₹200",IF(Table2[[#This Row],[discounted_price]]&lt;=500, "₹200-₹500","&gt;₹500"))</f>
        <v>&gt;₹500</v>
      </c>
      <c r="H882" s="2">
        <v>2899</v>
      </c>
      <c r="I882" s="2">
        <f>Table2[[#This Row],[discounted_price]]*Table2[[#This Row],[actual_price]]</f>
        <v>2896101</v>
      </c>
      <c r="J882" s="1">
        <v>0.66</v>
      </c>
      <c r="K8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82" s="1" t="str">
        <f>IF(Table2[[#This Row],[discount_percentage]]&gt;=50%,"yes","no")</f>
        <v>yes</v>
      </c>
      <c r="M882">
        <v>4.5999999999999996</v>
      </c>
      <c r="N882" s="4">
        <v>26603</v>
      </c>
      <c r="O882" s="4">
        <f>Table2[[#This Row],[rating]]+(Table2[[#This Row],[rating_count]]/1000)</f>
        <v>31.203000000000003</v>
      </c>
      <c r="P882" t="s">
        <v>13449</v>
      </c>
      <c r="Q882" t="s">
        <v>3779</v>
      </c>
      <c r="R882" t="s">
        <v>3780</v>
      </c>
      <c r="S882" t="s">
        <v>3781</v>
      </c>
      <c r="T882" t="s">
        <v>3782</v>
      </c>
      <c r="U882" t="s">
        <v>3783</v>
      </c>
      <c r="V882" t="s">
        <v>3784</v>
      </c>
      <c r="W882" t="s">
        <v>3785</v>
      </c>
    </row>
    <row r="883" spans="1:23">
      <c r="A883" t="s">
        <v>6710</v>
      </c>
      <c r="B883" t="s">
        <v>15013</v>
      </c>
      <c r="C883" t="s">
        <v>16146</v>
      </c>
      <c r="D883" t="str">
        <f>CONCATENATE(Table2[[#This Row],[Product Name Summarized]]&amp; "…")</f>
        <v>Brustro Copytinta Coloured…</v>
      </c>
      <c r="E883" t="s">
        <v>15585</v>
      </c>
      <c r="F883">
        <v>99</v>
      </c>
      <c r="G883" t="str">
        <f>IF(Table2[[#This Row],[discounted_price]]&lt;200,"&lt;₹200",IF(Table2[[#This Row],[discounted_price]]&lt;=500, "₹200-₹500","&gt;₹500"))</f>
        <v>&lt;₹200</v>
      </c>
      <c r="H883">
        <v>99</v>
      </c>
      <c r="I883" s="2">
        <f>Table2[[#This Row],[discounted_price]]*Table2[[#This Row],[actual_price]]</f>
        <v>9801</v>
      </c>
      <c r="J883" s="1">
        <v>0</v>
      </c>
      <c r="K8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883" s="1" t="str">
        <f>IF(Table2[[#This Row],[discount_percentage]]&gt;=50%,"yes","no")</f>
        <v>no</v>
      </c>
      <c r="M883">
        <v>4.3</v>
      </c>
      <c r="N883" s="4">
        <v>388</v>
      </c>
      <c r="O883" s="4">
        <f>Table2[[#This Row],[rating]]+(Table2[[#This Row],[rating_count]]/1000)</f>
        <v>4.6879999999999997</v>
      </c>
      <c r="P883" t="s">
        <v>13724</v>
      </c>
      <c r="Q883" t="s">
        <v>6714</v>
      </c>
      <c r="R883" t="s">
        <v>6715</v>
      </c>
      <c r="S883" t="s">
        <v>6716</v>
      </c>
      <c r="T883" t="s">
        <v>6717</v>
      </c>
      <c r="U883" t="s">
        <v>6718</v>
      </c>
      <c r="V883" t="s">
        <v>6719</v>
      </c>
      <c r="W883" t="s">
        <v>6720</v>
      </c>
    </row>
    <row r="884" spans="1:23" hidden="1">
      <c r="A884" t="s">
        <v>10710</v>
      </c>
      <c r="B884" t="s">
        <v>10711</v>
      </c>
      <c r="C884" t="s">
        <v>16499</v>
      </c>
      <c r="D884" t="str">
        <f>CONCATENATE(Table2[[#This Row],[Product Name Summarized]]&amp; "…")</f>
        <v>Esquire Laundry Basket…</v>
      </c>
      <c r="E884" t="s">
        <v>15586</v>
      </c>
      <c r="F884">
        <v>950</v>
      </c>
      <c r="G884" t="str">
        <f>IF(Table2[[#This Row],[discounted_price]]&lt;200,"&lt;₹200",IF(Table2[[#This Row],[discounted_price]]&lt;=500, "₹200-₹500","&gt;₹500"))</f>
        <v>&gt;₹500</v>
      </c>
      <c r="H884" s="2">
        <v>1599</v>
      </c>
      <c r="I884" s="2">
        <f>Table2[[#This Row],[discounted_price]]*Table2[[#This Row],[actual_price]]</f>
        <v>1519050</v>
      </c>
      <c r="J884" s="1">
        <v>0.41</v>
      </c>
      <c r="K8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84" s="1" t="str">
        <f>IF(Table2[[#This Row],[discount_percentage]]&gt;=50%,"yes","no")</f>
        <v>no</v>
      </c>
      <c r="M884">
        <v>4.3</v>
      </c>
      <c r="N884" s="4">
        <v>5911</v>
      </c>
      <c r="O884" s="4">
        <f>Table2[[#This Row],[rating]]+(Table2[[#This Row],[rating_count]]/1000)</f>
        <v>10.210999999999999</v>
      </c>
      <c r="P884" t="s">
        <v>14107</v>
      </c>
      <c r="Q884" t="s">
        <v>10713</v>
      </c>
      <c r="R884" t="s">
        <v>10714</v>
      </c>
      <c r="S884" t="s">
        <v>10715</v>
      </c>
      <c r="T884" t="s">
        <v>10716</v>
      </c>
      <c r="U884" t="s">
        <v>10717</v>
      </c>
      <c r="V884" t="s">
        <v>10718</v>
      </c>
      <c r="W884" t="s">
        <v>10719</v>
      </c>
    </row>
    <row r="885" spans="1:23" hidden="1">
      <c r="A885" t="s">
        <v>37</v>
      </c>
      <c r="B885" t="s">
        <v>14328</v>
      </c>
      <c r="C885" t="s">
        <v>15599</v>
      </c>
      <c r="D885" t="str">
        <f>CONCATENATE(Table2[[#This Row],[Product Name Summarized]]&amp; "…")</f>
        <v>Sounce Fast Phone…</v>
      </c>
      <c r="E885" t="s">
        <v>15582</v>
      </c>
      <c r="F885">
        <v>199</v>
      </c>
      <c r="G885" t="str">
        <f>IF(Table2[[#This Row],[discounted_price]]&lt;200,"&lt;₹200",IF(Table2[[#This Row],[discounted_price]]&lt;=500, "₹200-₹500","&gt;₹500"))</f>
        <v>&lt;₹200</v>
      </c>
      <c r="H885" s="2">
        <v>1899</v>
      </c>
      <c r="I885" s="2">
        <f>Table2[[#This Row],[discounted_price]]*Table2[[#This Row],[actual_price]]</f>
        <v>377901</v>
      </c>
      <c r="J885" s="1">
        <v>0.9</v>
      </c>
      <c r="K8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885" s="1" t="str">
        <f>IF(Table2[[#This Row],[discount_percentage]]&gt;=50%,"yes","no")</f>
        <v>yes</v>
      </c>
      <c r="M885">
        <v>3.9</v>
      </c>
      <c r="N885" s="4">
        <v>7928</v>
      </c>
      <c r="O885" s="4">
        <f>Table2[[#This Row],[rating]]+(Table2[[#This Row],[rating_count]]/1000)</f>
        <v>11.827999999999999</v>
      </c>
      <c r="P885" t="s">
        <v>15594</v>
      </c>
      <c r="Q885" t="s">
        <v>40</v>
      </c>
      <c r="R885" t="s">
        <v>41</v>
      </c>
      <c r="S885" t="s">
        <v>42</v>
      </c>
      <c r="T885" t="s">
        <v>43</v>
      </c>
      <c r="U885" t="s">
        <v>44</v>
      </c>
      <c r="V885" t="s">
        <v>45</v>
      </c>
      <c r="W885" t="s">
        <v>46</v>
      </c>
    </row>
    <row r="886" spans="1:23" hidden="1">
      <c r="A886" t="s">
        <v>37</v>
      </c>
      <c r="B886" t="s">
        <v>14328</v>
      </c>
      <c r="C886" t="s">
        <v>15599</v>
      </c>
      <c r="D886" t="str">
        <f>CONCATENATE(Table2[[#This Row],[Product Name Summarized]]&amp; "…")</f>
        <v>Sounce Fast Phone…</v>
      </c>
      <c r="E886" t="s">
        <v>15582</v>
      </c>
      <c r="F886">
        <v>199</v>
      </c>
      <c r="G886" t="str">
        <f>IF(Table2[[#This Row],[discounted_price]]&lt;200,"&lt;₹200",IF(Table2[[#This Row],[discounted_price]]&lt;=500, "₹200-₹500","&gt;₹500"))</f>
        <v>&lt;₹200</v>
      </c>
      <c r="H886">
        <v>999</v>
      </c>
      <c r="I886" s="2">
        <f>Table2[[#This Row],[discounted_price]]*Table2[[#This Row],[actual_price]]</f>
        <v>198801</v>
      </c>
      <c r="J886" s="1">
        <v>0.8</v>
      </c>
      <c r="K8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86" s="1" t="str">
        <f>IF(Table2[[#This Row],[discount_percentage]]&gt;=50%,"yes","no")</f>
        <v>yes</v>
      </c>
      <c r="M886">
        <v>3.9</v>
      </c>
      <c r="N886" s="4">
        <v>7928</v>
      </c>
      <c r="O886" s="4">
        <f>Table2[[#This Row],[rating]]+(Table2[[#This Row],[rating_count]]/1000)</f>
        <v>11.827999999999999</v>
      </c>
      <c r="P886" t="s">
        <v>15592</v>
      </c>
      <c r="Q886" t="s">
        <v>40</v>
      </c>
      <c r="R886" t="s">
        <v>41</v>
      </c>
      <c r="S886" t="s">
        <v>42</v>
      </c>
      <c r="T886" t="s">
        <v>43</v>
      </c>
      <c r="U886" t="s">
        <v>3313</v>
      </c>
      <c r="V886" t="s">
        <v>3314</v>
      </c>
      <c r="W886" t="s">
        <v>3315</v>
      </c>
    </row>
    <row r="887" spans="1:23" hidden="1">
      <c r="A887" t="s">
        <v>37</v>
      </c>
      <c r="B887" t="s">
        <v>14328</v>
      </c>
      <c r="C887" t="s">
        <v>15599</v>
      </c>
      <c r="D887" t="str">
        <f>CONCATENATE(Table2[[#This Row],[Product Name Summarized]]&amp; "…")</f>
        <v>Sounce Fast Phone…</v>
      </c>
      <c r="E887" t="s">
        <v>15582</v>
      </c>
      <c r="F887">
        <v>199</v>
      </c>
      <c r="G887" t="str">
        <f>IF(Table2[[#This Row],[discounted_price]]&lt;200,"&lt;₹200",IF(Table2[[#This Row],[discounted_price]]&lt;=500, "₹200-₹500","&gt;₹500"))</f>
        <v>&lt;₹200</v>
      </c>
      <c r="H887">
        <v>999</v>
      </c>
      <c r="I887" s="2">
        <f>Table2[[#This Row],[discounted_price]]*Table2[[#This Row],[actual_price]]</f>
        <v>198801</v>
      </c>
      <c r="J887" s="1">
        <v>0.8</v>
      </c>
      <c r="K8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87" s="1" t="str">
        <f>IF(Table2[[#This Row],[discount_percentage]]&gt;=50%,"yes","no")</f>
        <v>yes</v>
      </c>
      <c r="M887">
        <v>3.9</v>
      </c>
      <c r="N887" s="4">
        <v>7928</v>
      </c>
      <c r="O887" s="4">
        <f>Table2[[#This Row],[rating]]+(Table2[[#This Row],[rating_count]]/1000)</f>
        <v>11.827999999999999</v>
      </c>
      <c r="P887" t="s">
        <v>13077</v>
      </c>
      <c r="Q887" t="s">
        <v>40</v>
      </c>
      <c r="R887" t="s">
        <v>41</v>
      </c>
      <c r="S887" t="s">
        <v>42</v>
      </c>
      <c r="T887" t="s">
        <v>43</v>
      </c>
      <c r="U887" t="s">
        <v>44</v>
      </c>
      <c r="V887" t="s">
        <v>45</v>
      </c>
      <c r="W887" t="s">
        <v>5112</v>
      </c>
    </row>
    <row r="888" spans="1:23" hidden="1">
      <c r="A888" t="s">
        <v>11616</v>
      </c>
      <c r="B888" t="s">
        <v>15451</v>
      </c>
      <c r="C888" t="s">
        <v>16582</v>
      </c>
      <c r="D888" t="str">
        <f>CONCATENATE(Table2[[#This Row],[Product Name Summarized]]&amp; "…")</f>
        <v>Aquaguard Aura Ro+Uv+Uf+Taste…</v>
      </c>
      <c r="E888" t="s">
        <v>15586</v>
      </c>
      <c r="F888" s="2">
        <v>15999</v>
      </c>
      <c r="G888" s="2" t="str">
        <f>IF(Table2[[#This Row],[discounted_price]]&lt;200,"&lt;₹200",IF(Table2[[#This Row],[discounted_price]]&lt;=500, "₹200-₹500","&gt;₹500"))</f>
        <v>&gt;₹500</v>
      </c>
      <c r="H888" s="2">
        <v>24500</v>
      </c>
      <c r="I888" s="2">
        <f>Table2[[#This Row],[discounted_price]]*Table2[[#This Row],[actual_price]]</f>
        <v>391975500</v>
      </c>
      <c r="J888" s="1">
        <v>0.35</v>
      </c>
      <c r="K8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888" s="1" t="str">
        <f>IF(Table2[[#This Row],[discount_percentage]]&gt;=50%,"yes","no")</f>
        <v>no</v>
      </c>
      <c r="M888">
        <v>4</v>
      </c>
      <c r="N888" s="4">
        <v>11206</v>
      </c>
      <c r="O888" s="4">
        <f>Table2[[#This Row],[rating]]+(Table2[[#This Row],[rating_count]]/1000)</f>
        <v>15.206</v>
      </c>
      <c r="P888" t="s">
        <v>14191</v>
      </c>
      <c r="Q888" t="s">
        <v>11619</v>
      </c>
      <c r="R888" t="s">
        <v>11620</v>
      </c>
      <c r="S888" t="s">
        <v>11621</v>
      </c>
      <c r="T888" t="s">
        <v>11622</v>
      </c>
      <c r="U888" t="s">
        <v>11623</v>
      </c>
      <c r="V888" t="s">
        <v>11624</v>
      </c>
      <c r="W888" t="s">
        <v>11625</v>
      </c>
    </row>
    <row r="889" spans="1:23" hidden="1">
      <c r="A889" t="s">
        <v>4338</v>
      </c>
      <c r="B889" t="s">
        <v>14794</v>
      </c>
      <c r="C889" t="s">
        <v>15942</v>
      </c>
      <c r="D889" t="str">
        <f>CONCATENATE(Table2[[#This Row],[Product Name Summarized]]&amp; "…")</f>
        <v>Sounce 360 Adjustable…</v>
      </c>
      <c r="E889" t="s">
        <v>15583</v>
      </c>
      <c r="F889">
        <v>499</v>
      </c>
      <c r="G889" t="str">
        <f>IF(Table2[[#This Row],[discounted_price]]&lt;200,"&lt;₹200",IF(Table2[[#This Row],[discounted_price]]&lt;=500, "₹200-₹500","&gt;₹500"))</f>
        <v>₹200-₹500</v>
      </c>
      <c r="H889" s="2">
        <v>1899</v>
      </c>
      <c r="I889" s="2">
        <f>Table2[[#This Row],[discounted_price]]*Table2[[#This Row],[actual_price]]</f>
        <v>947601</v>
      </c>
      <c r="J889" s="1">
        <v>0.74</v>
      </c>
      <c r="K8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89" s="1" t="str">
        <f>IF(Table2[[#This Row],[discount_percentage]]&gt;=50%,"yes","no")</f>
        <v>yes</v>
      </c>
      <c r="M889">
        <v>4.0999999999999996</v>
      </c>
      <c r="N889" s="4">
        <v>1475</v>
      </c>
      <c r="O889" s="4">
        <f>Table2[[#This Row],[rating]]+(Table2[[#This Row],[rating_count]]/1000)</f>
        <v>5.5749999999999993</v>
      </c>
      <c r="P889" t="s">
        <v>13504</v>
      </c>
      <c r="Q889" t="s">
        <v>4341</v>
      </c>
      <c r="R889" t="s">
        <v>4342</v>
      </c>
      <c r="S889" t="s">
        <v>4343</v>
      </c>
      <c r="T889" t="s">
        <v>4344</v>
      </c>
      <c r="U889" t="s">
        <v>4345</v>
      </c>
      <c r="V889" t="s">
        <v>4346</v>
      </c>
      <c r="W889" t="s">
        <v>4347</v>
      </c>
    </row>
    <row r="890" spans="1:23" hidden="1">
      <c r="A890" t="s">
        <v>3607</v>
      </c>
      <c r="B890" t="s">
        <v>14709</v>
      </c>
      <c r="C890" t="s">
        <v>15880</v>
      </c>
      <c r="D890" t="str">
        <f>CONCATENATE(Table2[[#This Row],[Product Name Summarized]]&amp; "…")</f>
        <v>Boat Xtend Smartwatch…</v>
      </c>
      <c r="E890" t="s">
        <v>15583</v>
      </c>
      <c r="F890" s="2">
        <v>2999</v>
      </c>
      <c r="G890" s="2" t="str">
        <f>IF(Table2[[#This Row],[discounted_price]]&lt;200,"&lt;₹200",IF(Table2[[#This Row],[discounted_price]]&lt;=500, "₹200-₹500","&gt;₹500"))</f>
        <v>&gt;₹500</v>
      </c>
      <c r="H890" s="2">
        <v>7990</v>
      </c>
      <c r="I890" s="2">
        <f>Table2[[#This Row],[discounted_price]]*Table2[[#This Row],[actual_price]]</f>
        <v>23962010</v>
      </c>
      <c r="J890" s="1">
        <v>0.62</v>
      </c>
      <c r="K8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90" s="1" t="str">
        <f>IF(Table2[[#This Row],[discount_percentage]]&gt;=50%,"yes","no")</f>
        <v>yes</v>
      </c>
      <c r="M890">
        <v>4.0999999999999996</v>
      </c>
      <c r="N890" s="4">
        <v>48449</v>
      </c>
      <c r="O890" s="4">
        <f>Table2[[#This Row],[rating]]+(Table2[[#This Row],[rating_count]]/1000)</f>
        <v>52.548999999999999</v>
      </c>
      <c r="P890" t="s">
        <v>13414</v>
      </c>
      <c r="Q890" t="s">
        <v>3609</v>
      </c>
      <c r="R890" t="s">
        <v>3610</v>
      </c>
      <c r="S890" t="s">
        <v>3611</v>
      </c>
      <c r="T890" t="s">
        <v>3612</v>
      </c>
      <c r="U890" t="s">
        <v>3613</v>
      </c>
      <c r="V890" t="s">
        <v>3614</v>
      </c>
      <c r="W890" t="s">
        <v>3615</v>
      </c>
    </row>
    <row r="891" spans="1:23" hidden="1">
      <c r="A891" t="s">
        <v>3607</v>
      </c>
      <c r="B891" t="s">
        <v>14709</v>
      </c>
      <c r="C891" t="s">
        <v>15880</v>
      </c>
      <c r="D891" t="str">
        <f>CONCATENATE(Table2[[#This Row],[Product Name Summarized]]&amp; "…")</f>
        <v>Boat Xtend Smartwatch…</v>
      </c>
      <c r="E891" t="s">
        <v>15583</v>
      </c>
      <c r="F891" s="2">
        <v>2999</v>
      </c>
      <c r="G891" s="2" t="str">
        <f>IF(Table2[[#This Row],[discounted_price]]&lt;200,"&lt;₹200",IF(Table2[[#This Row],[discounted_price]]&lt;=500, "₹200-₹500","&gt;₹500"))</f>
        <v>&gt;₹500</v>
      </c>
      <c r="H891" s="2">
        <v>7990</v>
      </c>
      <c r="I891" s="2">
        <f>Table2[[#This Row],[discounted_price]]*Table2[[#This Row],[actual_price]]</f>
        <v>23962010</v>
      </c>
      <c r="J891" s="1">
        <v>0.62</v>
      </c>
      <c r="K8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91" s="1" t="str">
        <f>IF(Table2[[#This Row],[discount_percentage]]&gt;=50%,"yes","no")</f>
        <v>yes</v>
      </c>
      <c r="M891">
        <v>4.0999999999999996</v>
      </c>
      <c r="N891" s="4">
        <v>48448</v>
      </c>
      <c r="O891" s="4">
        <f>Table2[[#This Row],[rating]]+(Table2[[#This Row],[rating_count]]/1000)</f>
        <v>52.548000000000002</v>
      </c>
      <c r="P891" t="s">
        <v>13414</v>
      </c>
      <c r="Q891" t="s">
        <v>3609</v>
      </c>
      <c r="R891" t="s">
        <v>3610</v>
      </c>
      <c r="S891" t="s">
        <v>3611</v>
      </c>
      <c r="T891" t="s">
        <v>3612</v>
      </c>
      <c r="U891" t="s">
        <v>3613</v>
      </c>
      <c r="V891" t="s">
        <v>5559</v>
      </c>
      <c r="W891" t="s">
        <v>5560</v>
      </c>
    </row>
    <row r="892" spans="1:23" hidden="1">
      <c r="A892" t="s">
        <v>8812</v>
      </c>
      <c r="B892" t="s">
        <v>15201</v>
      </c>
      <c r="C892" t="s">
        <v>16325</v>
      </c>
      <c r="D892" t="str">
        <f>CONCATENATE(Table2[[#This Row],[Product Name Summarized]]&amp; "…")</f>
        <v>Lifelong Llek15 Electric…</v>
      </c>
      <c r="E892" t="s">
        <v>15586</v>
      </c>
      <c r="F892">
        <v>549</v>
      </c>
      <c r="G892" t="str">
        <f>IF(Table2[[#This Row],[discounted_price]]&lt;200,"&lt;₹200",IF(Table2[[#This Row],[discounted_price]]&lt;=500, "₹200-₹500","&gt;₹500"))</f>
        <v>&gt;₹500</v>
      </c>
      <c r="H892" s="2">
        <v>1000</v>
      </c>
      <c r="I892" s="2">
        <f>Table2[[#This Row],[discounted_price]]*Table2[[#This Row],[actual_price]]</f>
        <v>549000</v>
      </c>
      <c r="J892" s="1">
        <v>0.45</v>
      </c>
      <c r="K8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92" s="1" t="str">
        <f>IF(Table2[[#This Row],[discount_percentage]]&gt;=50%,"yes","no")</f>
        <v>no</v>
      </c>
      <c r="M892">
        <v>3.6</v>
      </c>
      <c r="N892" s="4">
        <v>1074</v>
      </c>
      <c r="O892" s="4">
        <f>Table2[[#This Row],[rating]]+(Table2[[#This Row],[rating_count]]/1000)</f>
        <v>4.6740000000000004</v>
      </c>
      <c r="P892" t="s">
        <v>13923</v>
      </c>
      <c r="Q892" t="s">
        <v>8815</v>
      </c>
      <c r="R892" t="s">
        <v>8816</v>
      </c>
      <c r="S892" t="s">
        <v>8817</v>
      </c>
      <c r="T892" t="s">
        <v>8818</v>
      </c>
      <c r="U892" t="s">
        <v>8819</v>
      </c>
      <c r="V892" t="s">
        <v>8820</v>
      </c>
      <c r="W892" t="s">
        <v>8821</v>
      </c>
    </row>
    <row r="893" spans="1:23" hidden="1">
      <c r="A893" t="s">
        <v>3876</v>
      </c>
      <c r="B893" t="s">
        <v>14742</v>
      </c>
      <c r="C893" t="s">
        <v>15912</v>
      </c>
      <c r="D893" t="str">
        <f>CONCATENATE(Table2[[#This Row],[Product Name Summarized]]&amp; "…")</f>
        <v>Portronics Carpower Mini…</v>
      </c>
      <c r="E893" t="s">
        <v>15583</v>
      </c>
      <c r="F893">
        <v>337</v>
      </c>
      <c r="G893" t="str">
        <f>IF(Table2[[#This Row],[discounted_price]]&lt;200,"&lt;₹200",IF(Table2[[#This Row],[discounted_price]]&lt;=500, "₹200-₹500","&gt;₹500"))</f>
        <v>₹200-₹500</v>
      </c>
      <c r="H893">
        <v>699</v>
      </c>
      <c r="I893" s="2">
        <f>Table2[[#This Row],[discounted_price]]*Table2[[#This Row],[actual_price]]</f>
        <v>235563</v>
      </c>
      <c r="J893" s="1">
        <v>0.52</v>
      </c>
      <c r="K8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893" s="1" t="str">
        <f>IF(Table2[[#This Row],[discount_percentage]]&gt;=50%,"yes","no")</f>
        <v>yes</v>
      </c>
      <c r="M893">
        <v>4.2</v>
      </c>
      <c r="N893" s="4">
        <v>4969</v>
      </c>
      <c r="O893" s="4">
        <f>Table2[[#This Row],[rating]]+(Table2[[#This Row],[rating_count]]/1000)</f>
        <v>9.1690000000000005</v>
      </c>
      <c r="P893" t="s">
        <v>13458</v>
      </c>
      <c r="Q893" t="s">
        <v>3879</v>
      </c>
      <c r="R893" t="s">
        <v>3880</v>
      </c>
      <c r="S893" t="s">
        <v>3881</v>
      </c>
      <c r="T893" t="s">
        <v>3882</v>
      </c>
      <c r="U893" t="s">
        <v>3883</v>
      </c>
      <c r="V893" t="s">
        <v>3884</v>
      </c>
      <c r="W893" t="s">
        <v>3885</v>
      </c>
    </row>
    <row r="894" spans="1:23" hidden="1">
      <c r="A894" t="s">
        <v>6148</v>
      </c>
      <c r="B894" t="s">
        <v>14961</v>
      </c>
      <c r="C894" t="s">
        <v>15862</v>
      </c>
      <c r="D894" t="str">
        <f>CONCATENATE(Table2[[#This Row],[Product Name Summarized]]&amp; "…")</f>
        <v>Fire-Boltt India'S No…</v>
      </c>
      <c r="E894" t="s">
        <v>15583</v>
      </c>
      <c r="F894" s="2">
        <v>2499</v>
      </c>
      <c r="G894" s="2" t="str">
        <f>IF(Table2[[#This Row],[discounted_price]]&lt;200,"&lt;₹200",IF(Table2[[#This Row],[discounted_price]]&lt;=500, "₹200-₹500","&gt;₹500"))</f>
        <v>&gt;₹500</v>
      </c>
      <c r="H894" s="2">
        <v>9999</v>
      </c>
      <c r="I894" s="2">
        <f>Table2[[#This Row],[discounted_price]]*Table2[[#This Row],[actual_price]]</f>
        <v>24987501</v>
      </c>
      <c r="J894" s="1">
        <v>0.75</v>
      </c>
      <c r="K8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94" s="1" t="str">
        <f>IF(Table2[[#This Row],[discount_percentage]]&gt;=50%,"yes","no")</f>
        <v>yes</v>
      </c>
      <c r="M894">
        <v>4.0999999999999996</v>
      </c>
      <c r="N894" s="4">
        <v>42139</v>
      </c>
      <c r="O894" s="4">
        <f>Table2[[#This Row],[rating]]+(Table2[[#This Row],[rating_count]]/1000)</f>
        <v>46.239000000000004</v>
      </c>
      <c r="P894" t="s">
        <v>13673</v>
      </c>
      <c r="Q894" t="s">
        <v>6151</v>
      </c>
      <c r="R894" t="s">
        <v>6152</v>
      </c>
      <c r="S894" t="s">
        <v>6153</v>
      </c>
      <c r="T894" t="s">
        <v>6154</v>
      </c>
      <c r="U894" t="s">
        <v>6155</v>
      </c>
      <c r="V894" t="s">
        <v>6156</v>
      </c>
      <c r="W894" t="s">
        <v>6157</v>
      </c>
    </row>
    <row r="895" spans="1:23" hidden="1">
      <c r="A895" t="s">
        <v>1011</v>
      </c>
      <c r="B895" t="s">
        <v>14425</v>
      </c>
      <c r="C895" t="s">
        <v>15686</v>
      </c>
      <c r="D895" t="str">
        <f>CONCATENATE(Table2[[#This Row],[Product Name Summarized]]&amp; "…")</f>
        <v>Boat Laptop, Smartphone…</v>
      </c>
      <c r="E895" t="s">
        <v>15582</v>
      </c>
      <c r="F895">
        <v>273.10000000000002</v>
      </c>
      <c r="G895" t="str">
        <f>IF(Table2[[#This Row],[discounted_price]]&lt;200,"&lt;₹200",IF(Table2[[#This Row],[discounted_price]]&lt;=500, "₹200-₹500","&gt;₹500"))</f>
        <v>₹200-₹500</v>
      </c>
      <c r="H895">
        <v>999</v>
      </c>
      <c r="I895" s="2">
        <f>Table2[[#This Row],[discounted_price]]*Table2[[#This Row],[actual_price]]</f>
        <v>272826.90000000002</v>
      </c>
      <c r="J895" s="1">
        <v>0.73</v>
      </c>
      <c r="K8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895" s="1" t="str">
        <f>IF(Table2[[#This Row],[discount_percentage]]&gt;=50%,"yes","no")</f>
        <v>yes</v>
      </c>
      <c r="M895">
        <v>4.3</v>
      </c>
      <c r="N895" s="4">
        <v>20850</v>
      </c>
      <c r="O895" s="4">
        <f>Table2[[#This Row],[rating]]+(Table2[[#This Row],[rating_count]]/1000)</f>
        <v>25.150000000000002</v>
      </c>
      <c r="P895" t="s">
        <v>13173</v>
      </c>
      <c r="Q895" t="s">
        <v>295</v>
      </c>
      <c r="R895" t="s">
        <v>296</v>
      </c>
      <c r="S895" t="s">
        <v>297</v>
      </c>
      <c r="T895" t="s">
        <v>298</v>
      </c>
      <c r="U895" t="s">
        <v>299</v>
      </c>
      <c r="V895" t="s">
        <v>1014</v>
      </c>
      <c r="W895" t="s">
        <v>1015</v>
      </c>
    </row>
    <row r="896" spans="1:23" hidden="1">
      <c r="A896" t="s">
        <v>778</v>
      </c>
      <c r="B896" t="s">
        <v>14401</v>
      </c>
      <c r="C896" t="s">
        <v>15665</v>
      </c>
      <c r="D896" t="str">
        <f>CONCATENATE(Table2[[#This Row],[Product Name Summarized]]&amp; "…")</f>
        <v>Boat A 350…</v>
      </c>
      <c r="E896" t="s">
        <v>15582</v>
      </c>
      <c r="F896">
        <v>299</v>
      </c>
      <c r="G896" t="str">
        <f>IF(Table2[[#This Row],[discounted_price]]&lt;200,"&lt;₹200",IF(Table2[[#This Row],[discounted_price]]&lt;=500, "₹200-₹500","&gt;₹500"))</f>
        <v>₹200-₹500</v>
      </c>
      <c r="H896">
        <v>799</v>
      </c>
      <c r="I896" s="2">
        <f>Table2[[#This Row],[discounted_price]]*Table2[[#This Row],[actual_price]]</f>
        <v>238901</v>
      </c>
      <c r="J896" s="1">
        <v>0.63</v>
      </c>
      <c r="K8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896" s="1" t="str">
        <f>IF(Table2[[#This Row],[discount_percentage]]&gt;=50%,"yes","no")</f>
        <v>yes</v>
      </c>
      <c r="M896">
        <v>4.4000000000000004</v>
      </c>
      <c r="N896" s="4">
        <v>28791</v>
      </c>
      <c r="O896" s="4">
        <f>Table2[[#This Row],[rating]]+(Table2[[#This Row],[rating_count]]/1000)</f>
        <v>33.191000000000003</v>
      </c>
      <c r="P896" t="s">
        <v>13148</v>
      </c>
      <c r="Q896" t="s">
        <v>781</v>
      </c>
      <c r="R896" t="s">
        <v>782</v>
      </c>
      <c r="S896" t="s">
        <v>783</v>
      </c>
      <c r="T896" t="s">
        <v>784</v>
      </c>
      <c r="U896" t="s">
        <v>785</v>
      </c>
      <c r="V896" t="s">
        <v>786</v>
      </c>
      <c r="W896" t="s">
        <v>787</v>
      </c>
    </row>
    <row r="897" spans="1:23">
      <c r="A897" t="s">
        <v>12693</v>
      </c>
      <c r="B897" t="s">
        <v>15551</v>
      </c>
      <c r="C897" t="s">
        <v>16687</v>
      </c>
      <c r="D897" t="str">
        <f>CONCATENATE(Table2[[#This Row],[Product Name Summarized]]&amp; "…")</f>
        <v>Agaro Royal Stand…</v>
      </c>
      <c r="E897" t="s">
        <v>15586</v>
      </c>
      <c r="F897" s="2">
        <v>5999</v>
      </c>
      <c r="G897" s="2" t="str">
        <f>IF(Table2[[#This Row],[discounted_price]]&lt;200,"&lt;₹200",IF(Table2[[#This Row],[discounted_price]]&lt;=500, "₹200-₹500","&gt;₹500"))</f>
        <v>&gt;₹500</v>
      </c>
      <c r="H897" s="2">
        <v>11495</v>
      </c>
      <c r="I897" s="2">
        <f>Table2[[#This Row],[discounted_price]]*Table2[[#This Row],[actual_price]]</f>
        <v>68958505</v>
      </c>
      <c r="J897" s="1">
        <v>0.48</v>
      </c>
      <c r="K8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897" s="1" t="str">
        <f>IF(Table2[[#This Row],[discount_percentage]]&gt;=50%,"yes","no")</f>
        <v>no</v>
      </c>
      <c r="M897">
        <v>4.3</v>
      </c>
      <c r="N897" s="4">
        <v>534</v>
      </c>
      <c r="O897" s="4">
        <f>Table2[[#This Row],[rating]]+(Table2[[#This Row],[rating_count]]/1000)</f>
        <v>4.8339999999999996</v>
      </c>
      <c r="P897" t="s">
        <v>14295</v>
      </c>
      <c r="Q897" t="s">
        <v>12697</v>
      </c>
      <c r="R897" t="s">
        <v>12698</v>
      </c>
      <c r="S897" t="s">
        <v>12699</v>
      </c>
      <c r="T897" t="s">
        <v>12700</v>
      </c>
      <c r="U897" t="s">
        <v>12701</v>
      </c>
      <c r="V897" t="s">
        <v>12702</v>
      </c>
      <c r="W897" t="s">
        <v>12703</v>
      </c>
    </row>
    <row r="898" spans="1:23">
      <c r="A898" t="s">
        <v>2355</v>
      </c>
      <c r="B898" t="s">
        <v>14576</v>
      </c>
      <c r="C898" t="s">
        <v>15791</v>
      </c>
      <c r="D898" t="str">
        <f>CONCATENATE(Table2[[#This Row],[Product Name Summarized]]&amp; "…")</f>
        <v>Cubetek 3 In…</v>
      </c>
      <c r="E898" t="s">
        <v>15583</v>
      </c>
      <c r="F898" s="2">
        <v>1990</v>
      </c>
      <c r="G898" s="2" t="str">
        <f>IF(Table2[[#This Row],[discounted_price]]&lt;200,"&lt;₹200",IF(Table2[[#This Row],[discounted_price]]&lt;=500, "₹200-₹500","&gt;₹500"))</f>
        <v>&gt;₹500</v>
      </c>
      <c r="H898" s="2">
        <v>3100</v>
      </c>
      <c r="I898" s="2">
        <f>Table2[[#This Row],[discounted_price]]*Table2[[#This Row],[actual_price]]</f>
        <v>6169000</v>
      </c>
      <c r="J898" s="1">
        <v>0.36</v>
      </c>
      <c r="K8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898" s="1" t="str">
        <f>IF(Table2[[#This Row],[discount_percentage]]&gt;=50%,"yes","no")</f>
        <v>no</v>
      </c>
      <c r="M898">
        <v>4</v>
      </c>
      <c r="N898" s="4">
        <v>897</v>
      </c>
      <c r="O898" s="4">
        <f>Table2[[#This Row],[rating]]+(Table2[[#This Row],[rating_count]]/1000)</f>
        <v>4.8970000000000002</v>
      </c>
      <c r="P898" t="s">
        <v>13309</v>
      </c>
      <c r="Q898" t="s">
        <v>2359</v>
      </c>
      <c r="R898" t="s">
        <v>2360</v>
      </c>
      <c r="S898" t="s">
        <v>2361</v>
      </c>
      <c r="T898" t="s">
        <v>2362</v>
      </c>
      <c r="U898" t="s">
        <v>2363</v>
      </c>
      <c r="V898" t="s">
        <v>2364</v>
      </c>
      <c r="W898" t="s">
        <v>2365</v>
      </c>
    </row>
    <row r="899" spans="1:23" hidden="1">
      <c r="A899" t="s">
        <v>5696</v>
      </c>
      <c r="B899" t="s">
        <v>14920</v>
      </c>
      <c r="C899" t="s">
        <v>16056</v>
      </c>
      <c r="D899" t="str">
        <f>CONCATENATE(Table2[[#This Row],[Product Name Summarized]]&amp; "…")</f>
        <v>Rts [2 Pack]…</v>
      </c>
      <c r="E899" t="s">
        <v>15582</v>
      </c>
      <c r="F899">
        <v>294</v>
      </c>
      <c r="G899" t="str">
        <f>IF(Table2[[#This Row],[discounted_price]]&lt;200,"&lt;₹200",IF(Table2[[#This Row],[discounted_price]]&lt;=500, "₹200-₹500","&gt;₹500"))</f>
        <v>₹200-₹500</v>
      </c>
      <c r="H899" s="2">
        <v>4999</v>
      </c>
      <c r="I899" s="2">
        <f>Table2[[#This Row],[discounted_price]]*Table2[[#This Row],[actual_price]]</f>
        <v>1469706</v>
      </c>
      <c r="J899" s="1">
        <v>0.94</v>
      </c>
      <c r="K8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L899" s="1" t="str">
        <f>IF(Table2[[#This Row],[discount_percentage]]&gt;=50%,"yes","no")</f>
        <v>yes</v>
      </c>
      <c r="M899">
        <v>4.3</v>
      </c>
      <c r="N899" s="4">
        <v>4426</v>
      </c>
      <c r="O899" s="4">
        <f>Table2[[#This Row],[rating]]+(Table2[[#This Row],[rating_count]]/1000)</f>
        <v>8.7259999999999991</v>
      </c>
      <c r="P899" t="s">
        <v>13630</v>
      </c>
      <c r="Q899" t="s">
        <v>5700</v>
      </c>
      <c r="R899" t="s">
        <v>5701</v>
      </c>
      <c r="S899" t="s">
        <v>5702</v>
      </c>
      <c r="T899" t="s">
        <v>5703</v>
      </c>
      <c r="U899" t="s">
        <v>5704</v>
      </c>
      <c r="V899" t="s">
        <v>5705</v>
      </c>
      <c r="W899" t="s">
        <v>5706</v>
      </c>
    </row>
    <row r="900" spans="1:23" hidden="1">
      <c r="A900" t="s">
        <v>6101</v>
      </c>
      <c r="B900" t="s">
        <v>14956</v>
      </c>
      <c r="C900" t="s">
        <v>16091</v>
      </c>
      <c r="D900" t="str">
        <f>CONCATENATE(Table2[[#This Row],[Product Name Summarized]]&amp; "…")</f>
        <v>Zebronics Zeb-90Hb Usb…</v>
      </c>
      <c r="E900" t="s">
        <v>15582</v>
      </c>
      <c r="F900">
        <v>179</v>
      </c>
      <c r="G900" t="str">
        <f>IF(Table2[[#This Row],[discounted_price]]&lt;200,"&lt;₹200",IF(Table2[[#This Row],[discounted_price]]&lt;=500, "₹200-₹500","&gt;₹500"))</f>
        <v>&lt;₹200</v>
      </c>
      <c r="H900">
        <v>499</v>
      </c>
      <c r="I900" s="2">
        <f>Table2[[#This Row],[discounted_price]]*Table2[[#This Row],[actual_price]]</f>
        <v>89321</v>
      </c>
      <c r="J900" s="1">
        <v>0.64</v>
      </c>
      <c r="K9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00" s="1" t="str">
        <f>IF(Table2[[#This Row],[discount_percentage]]&gt;=50%,"yes","no")</f>
        <v>yes</v>
      </c>
      <c r="M900">
        <v>3.4</v>
      </c>
      <c r="N900" s="4">
        <v>9385</v>
      </c>
      <c r="O900" s="4">
        <f>Table2[[#This Row],[rating]]+(Table2[[#This Row],[rating_count]]/1000)</f>
        <v>12.785</v>
      </c>
      <c r="P900" t="s">
        <v>13668</v>
      </c>
      <c r="Q900" t="s">
        <v>6105</v>
      </c>
      <c r="R900" t="s">
        <v>6106</v>
      </c>
      <c r="S900" t="s">
        <v>6107</v>
      </c>
      <c r="T900" t="s">
        <v>6108</v>
      </c>
      <c r="U900" t="s">
        <v>6109</v>
      </c>
      <c r="V900" t="s">
        <v>6110</v>
      </c>
      <c r="W900" t="s">
        <v>6111</v>
      </c>
    </row>
    <row r="901" spans="1:23">
      <c r="A901" t="s">
        <v>2741</v>
      </c>
      <c r="B901" t="s">
        <v>14616</v>
      </c>
      <c r="C901" t="s">
        <v>15819</v>
      </c>
      <c r="D901" t="str">
        <f>CONCATENATE(Table2[[#This Row],[Product Name Summarized]]&amp; "…")</f>
        <v>Irusu Play Vr…</v>
      </c>
      <c r="E901" t="s">
        <v>15583</v>
      </c>
      <c r="F901" s="2">
        <v>2699</v>
      </c>
      <c r="G901" s="2" t="str">
        <f>IF(Table2[[#This Row],[discounted_price]]&lt;200,"&lt;₹200",IF(Table2[[#This Row],[discounted_price]]&lt;=500, "₹200-₹500","&gt;₹500"))</f>
        <v>&gt;₹500</v>
      </c>
      <c r="H901" s="2">
        <v>3500</v>
      </c>
      <c r="I901" s="2">
        <f>Table2[[#This Row],[discounted_price]]*Table2[[#This Row],[actual_price]]</f>
        <v>9446500</v>
      </c>
      <c r="J901" s="1">
        <v>0.23</v>
      </c>
      <c r="K9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01" s="1" t="str">
        <f>IF(Table2[[#This Row],[discount_percentage]]&gt;=50%,"yes","no")</f>
        <v>no</v>
      </c>
      <c r="M901">
        <v>3.5</v>
      </c>
      <c r="N901" s="4">
        <v>621</v>
      </c>
      <c r="O901" s="4">
        <f>Table2[[#This Row],[rating]]+(Table2[[#This Row],[rating_count]]/1000)</f>
        <v>4.1210000000000004</v>
      </c>
      <c r="P901" t="s">
        <v>13349</v>
      </c>
      <c r="Q901" t="s">
        <v>2745</v>
      </c>
      <c r="R901" t="s">
        <v>2746</v>
      </c>
      <c r="S901" t="s">
        <v>2747</v>
      </c>
      <c r="T901" t="s">
        <v>2748</v>
      </c>
      <c r="U901" t="s">
        <v>2749</v>
      </c>
      <c r="V901" t="s">
        <v>2750</v>
      </c>
      <c r="W901" t="s">
        <v>2751</v>
      </c>
    </row>
    <row r="902" spans="1:23" hidden="1">
      <c r="A902" t="s">
        <v>12029</v>
      </c>
      <c r="B902" t="s">
        <v>15488</v>
      </c>
      <c r="C902" t="s">
        <v>16622</v>
      </c>
      <c r="D902" t="str">
        <f>CONCATENATE(Table2[[#This Row],[Product Name Summarized]]&amp; "…")</f>
        <v>Racold Pronto Pro…</v>
      </c>
      <c r="E902" t="s">
        <v>15586</v>
      </c>
      <c r="F902" s="2">
        <v>2949</v>
      </c>
      <c r="G902" s="2" t="str">
        <f>IF(Table2[[#This Row],[discounted_price]]&lt;200,"&lt;₹200",IF(Table2[[#This Row],[discounted_price]]&lt;=500, "₹200-₹500","&gt;₹500"))</f>
        <v>&gt;₹500</v>
      </c>
      <c r="H902" s="2">
        <v>4849</v>
      </c>
      <c r="I902" s="2">
        <f>Table2[[#This Row],[discounted_price]]*Table2[[#This Row],[actual_price]]</f>
        <v>14299701</v>
      </c>
      <c r="J902" s="1">
        <v>0.39</v>
      </c>
      <c r="K9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02" s="1" t="str">
        <f>IF(Table2[[#This Row],[discount_percentage]]&gt;=50%,"yes","no")</f>
        <v>no</v>
      </c>
      <c r="M902">
        <v>4.2</v>
      </c>
      <c r="N902" s="4">
        <v>7968</v>
      </c>
      <c r="O902" s="4">
        <f>Table2[[#This Row],[rating]]+(Table2[[#This Row],[rating_count]]/1000)</f>
        <v>12.167999999999999</v>
      </c>
      <c r="P902" t="s">
        <v>14230</v>
      </c>
      <c r="Q902" t="s">
        <v>12032</v>
      </c>
      <c r="R902" t="s">
        <v>12033</v>
      </c>
      <c r="S902" t="s">
        <v>12034</v>
      </c>
      <c r="T902" t="s">
        <v>12035</v>
      </c>
      <c r="U902" t="s">
        <v>12036</v>
      </c>
      <c r="V902" t="s">
        <v>12037</v>
      </c>
      <c r="W902" t="s">
        <v>12038</v>
      </c>
    </row>
    <row r="903" spans="1:23" hidden="1">
      <c r="A903" t="s">
        <v>3786</v>
      </c>
      <c r="B903" t="s">
        <v>14731</v>
      </c>
      <c r="C903" t="s">
        <v>15857</v>
      </c>
      <c r="D903" t="str">
        <f>CONCATENATE(Table2[[#This Row],[Product Name Summarized]]&amp; "…")</f>
        <v>Noise Colorfit Pulse…</v>
      </c>
      <c r="E903" t="s">
        <v>15583</v>
      </c>
      <c r="F903" s="2">
        <v>1599</v>
      </c>
      <c r="G903" s="2" t="str">
        <f>IF(Table2[[#This Row],[discounted_price]]&lt;200,"&lt;₹200",IF(Table2[[#This Row],[discounted_price]]&lt;=500, "₹200-₹500","&gt;₹500"))</f>
        <v>&gt;₹500</v>
      </c>
      <c r="H903" s="2">
        <v>4999</v>
      </c>
      <c r="I903" s="2">
        <f>Table2[[#This Row],[discounted_price]]*Table2[[#This Row],[actual_price]]</f>
        <v>7993401</v>
      </c>
      <c r="J903" s="1">
        <v>0.68</v>
      </c>
      <c r="K9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03" s="1" t="str">
        <f>IF(Table2[[#This Row],[discount_percentage]]&gt;=50%,"yes","no")</f>
        <v>yes</v>
      </c>
      <c r="M903">
        <v>4</v>
      </c>
      <c r="N903" s="4">
        <v>67951</v>
      </c>
      <c r="O903" s="4">
        <f>Table2[[#This Row],[rating]]+(Table2[[#This Row],[rating_count]]/1000)</f>
        <v>71.950999999999993</v>
      </c>
      <c r="P903" t="s">
        <v>13450</v>
      </c>
      <c r="Q903" t="s">
        <v>5689</v>
      </c>
      <c r="R903" t="s">
        <v>5690</v>
      </c>
      <c r="S903" t="s">
        <v>5691</v>
      </c>
      <c r="T903" t="s">
        <v>5692</v>
      </c>
      <c r="U903" t="s">
        <v>5693</v>
      </c>
      <c r="V903" t="s">
        <v>5694</v>
      </c>
      <c r="W903" t="s">
        <v>5695</v>
      </c>
    </row>
    <row r="904" spans="1:23" hidden="1">
      <c r="A904" t="s">
        <v>3786</v>
      </c>
      <c r="B904" t="s">
        <v>14731</v>
      </c>
      <c r="C904" t="s">
        <v>15857</v>
      </c>
      <c r="D904" t="str">
        <f>CONCATENATE(Table2[[#This Row],[Product Name Summarized]]&amp; "…")</f>
        <v>Noise Colorfit Pulse…</v>
      </c>
      <c r="E904" t="s">
        <v>15583</v>
      </c>
      <c r="F904" s="2">
        <v>1599</v>
      </c>
      <c r="G904" s="2" t="str">
        <f>IF(Table2[[#This Row],[discounted_price]]&lt;200,"&lt;₹200",IF(Table2[[#This Row],[discounted_price]]&lt;=500, "₹200-₹500","&gt;₹500"))</f>
        <v>&gt;₹500</v>
      </c>
      <c r="H904" s="2">
        <v>4999</v>
      </c>
      <c r="I904" s="2">
        <f>Table2[[#This Row],[discounted_price]]*Table2[[#This Row],[actual_price]]</f>
        <v>7993401</v>
      </c>
      <c r="J904" s="1">
        <v>0.68</v>
      </c>
      <c r="K9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04" s="1" t="str">
        <f>IF(Table2[[#This Row],[discount_percentage]]&gt;=50%,"yes","no")</f>
        <v>yes</v>
      </c>
      <c r="M904">
        <v>4</v>
      </c>
      <c r="N904" s="4">
        <v>67950</v>
      </c>
      <c r="O904" s="4">
        <f>Table2[[#This Row],[rating]]+(Table2[[#This Row],[rating_count]]/1000)</f>
        <v>71.95</v>
      </c>
      <c r="P904" t="s">
        <v>13450</v>
      </c>
      <c r="Q904" t="s">
        <v>3789</v>
      </c>
      <c r="R904" t="s">
        <v>3790</v>
      </c>
      <c r="S904" t="s">
        <v>3791</v>
      </c>
      <c r="T904" t="s">
        <v>3792</v>
      </c>
      <c r="U904" t="s">
        <v>3793</v>
      </c>
      <c r="V904" t="s">
        <v>3794</v>
      </c>
      <c r="W904" t="s">
        <v>3795</v>
      </c>
    </row>
    <row r="905" spans="1:23" hidden="1">
      <c r="A905" t="s">
        <v>8751</v>
      </c>
      <c r="B905" t="s">
        <v>15195</v>
      </c>
      <c r="C905" t="s">
        <v>16319</v>
      </c>
      <c r="D905" t="str">
        <f>CONCATENATE(Table2[[#This Row],[Product Name Summarized]]&amp; "…")</f>
        <v>Bajaj Splendora 3…</v>
      </c>
      <c r="E905" t="s">
        <v>15586</v>
      </c>
      <c r="F905" s="2">
        <v>2599</v>
      </c>
      <c r="G905" s="2" t="str">
        <f>IF(Table2[[#This Row],[discounted_price]]&lt;200,"&lt;₹200",IF(Table2[[#This Row],[discounted_price]]&lt;=500, "₹200-₹500","&gt;₹500"))</f>
        <v>&gt;₹500</v>
      </c>
      <c r="H905" s="2">
        <v>5890</v>
      </c>
      <c r="I905" s="2">
        <f>Table2[[#This Row],[discounted_price]]*Table2[[#This Row],[actual_price]]</f>
        <v>15308110</v>
      </c>
      <c r="J905" s="1">
        <v>0.56000000000000005</v>
      </c>
      <c r="K9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05" s="1" t="str">
        <f>IF(Table2[[#This Row],[discount_percentage]]&gt;=50%,"yes","no")</f>
        <v>yes</v>
      </c>
      <c r="M905">
        <v>4.0999999999999996</v>
      </c>
      <c r="N905" s="4">
        <v>21783</v>
      </c>
      <c r="O905" s="4">
        <f>Table2[[#This Row],[rating]]+(Table2[[#This Row],[rating_count]]/1000)</f>
        <v>25.883000000000003</v>
      </c>
      <c r="P905" t="s">
        <v>13917</v>
      </c>
      <c r="Q905" t="s">
        <v>8754</v>
      </c>
      <c r="R905" t="s">
        <v>8755</v>
      </c>
      <c r="S905" t="s">
        <v>8756</v>
      </c>
      <c r="T905" t="s">
        <v>8757</v>
      </c>
      <c r="U905" t="s">
        <v>13064</v>
      </c>
      <c r="V905" t="s">
        <v>8758</v>
      </c>
      <c r="W905" t="s">
        <v>8759</v>
      </c>
    </row>
    <row r="906" spans="1:23" hidden="1">
      <c r="A906" t="s">
        <v>9120</v>
      </c>
      <c r="B906" t="s">
        <v>15227</v>
      </c>
      <c r="C906" t="s">
        <v>16321</v>
      </c>
      <c r="D906" t="str">
        <f>CONCATENATE(Table2[[#This Row],[Product Name Summarized]]&amp; "…")</f>
        <v>Bajaj New Shakti…</v>
      </c>
      <c r="E906" t="s">
        <v>15586</v>
      </c>
      <c r="F906" s="2">
        <v>6299</v>
      </c>
      <c r="G906" s="2" t="str">
        <f>IF(Table2[[#This Row],[discounted_price]]&lt;200,"&lt;₹200",IF(Table2[[#This Row],[discounted_price]]&lt;=500, "₹200-₹500","&gt;₹500"))</f>
        <v>&gt;₹500</v>
      </c>
      <c r="H906" s="2">
        <v>15270</v>
      </c>
      <c r="I906" s="2">
        <f>Table2[[#This Row],[discounted_price]]*Table2[[#This Row],[actual_price]]</f>
        <v>96185730</v>
      </c>
      <c r="J906" s="1">
        <v>0.59</v>
      </c>
      <c r="K9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06" s="1" t="str">
        <f>IF(Table2[[#This Row],[discount_percentage]]&gt;=50%,"yes","no")</f>
        <v>yes</v>
      </c>
      <c r="M906">
        <v>4.0999999999999996</v>
      </c>
      <c r="N906" s="4">
        <v>3233</v>
      </c>
      <c r="O906" s="4">
        <f>Table2[[#This Row],[rating]]+(Table2[[#This Row],[rating_count]]/1000)</f>
        <v>7.3330000000000002</v>
      </c>
      <c r="P906" t="s">
        <v>13953</v>
      </c>
      <c r="Q906" t="s">
        <v>9123</v>
      </c>
      <c r="R906" t="s">
        <v>9124</v>
      </c>
      <c r="S906" t="s">
        <v>9125</v>
      </c>
      <c r="T906" t="s">
        <v>9126</v>
      </c>
      <c r="U906" t="s">
        <v>9127</v>
      </c>
      <c r="V906" t="s">
        <v>9128</v>
      </c>
      <c r="W906" t="s">
        <v>9129</v>
      </c>
    </row>
    <row r="907" spans="1:23" hidden="1">
      <c r="A907" t="s">
        <v>8771</v>
      </c>
      <c r="B907" t="s">
        <v>15197</v>
      </c>
      <c r="C907" t="s">
        <v>16321</v>
      </c>
      <c r="D907" t="str">
        <f>CONCATENATE(Table2[[#This Row],[Product Name Summarized]]&amp; "…")</f>
        <v>Bajaj New Shakti…</v>
      </c>
      <c r="E907" t="s">
        <v>15586</v>
      </c>
      <c r="F907" s="2">
        <v>5499</v>
      </c>
      <c r="G907" s="2" t="str">
        <f>IF(Table2[[#This Row],[discounted_price]]&lt;200,"&lt;₹200",IF(Table2[[#This Row],[discounted_price]]&lt;=500, "₹200-₹500","&gt;₹500"))</f>
        <v>&gt;₹500</v>
      </c>
      <c r="H907" s="2">
        <v>13150</v>
      </c>
      <c r="I907" s="2">
        <f>Table2[[#This Row],[discounted_price]]*Table2[[#This Row],[actual_price]]</f>
        <v>72311850</v>
      </c>
      <c r="J907" s="1">
        <v>0.57999999999999996</v>
      </c>
      <c r="K9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07" s="1" t="str">
        <f>IF(Table2[[#This Row],[discount_percentage]]&gt;=50%,"yes","no")</f>
        <v>yes</v>
      </c>
      <c r="M907">
        <v>4.2</v>
      </c>
      <c r="N907" s="4">
        <v>6398</v>
      </c>
      <c r="O907" s="4">
        <f>Table2[[#This Row],[rating]]+(Table2[[#This Row],[rating_count]]/1000)</f>
        <v>10.597999999999999</v>
      </c>
      <c r="P907" t="s">
        <v>13919</v>
      </c>
      <c r="Q907" t="s">
        <v>8775</v>
      </c>
      <c r="R907" t="s">
        <v>8776</v>
      </c>
      <c r="S907" t="s">
        <v>8777</v>
      </c>
      <c r="T907" t="s">
        <v>8778</v>
      </c>
      <c r="U907" t="s">
        <v>8779</v>
      </c>
      <c r="V907" t="s">
        <v>8780</v>
      </c>
      <c r="W907" t="s">
        <v>8781</v>
      </c>
    </row>
    <row r="908" spans="1:23" hidden="1">
      <c r="A908" t="s">
        <v>9252</v>
      </c>
      <c r="B908" t="s">
        <v>15240</v>
      </c>
      <c r="C908" t="s">
        <v>16321</v>
      </c>
      <c r="D908" t="str">
        <f>CONCATENATE(Table2[[#This Row],[Product Name Summarized]]&amp; "…")</f>
        <v>Bajaj New Shakti…</v>
      </c>
      <c r="E908" t="s">
        <v>15586</v>
      </c>
      <c r="F908" s="2">
        <v>4999</v>
      </c>
      <c r="G908" s="2" t="str">
        <f>IF(Table2[[#This Row],[discounted_price]]&lt;200,"&lt;₹200",IF(Table2[[#This Row],[discounted_price]]&lt;=500, "₹200-₹500","&gt;₹500"))</f>
        <v>&gt;₹500</v>
      </c>
      <c r="H908" s="2">
        <v>9650</v>
      </c>
      <c r="I908" s="2">
        <f>Table2[[#This Row],[discounted_price]]*Table2[[#This Row],[actual_price]]</f>
        <v>48240350</v>
      </c>
      <c r="J908" s="1">
        <v>0.48</v>
      </c>
      <c r="K9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08" s="1" t="str">
        <f>IF(Table2[[#This Row],[discount_percentage]]&gt;=50%,"yes","no")</f>
        <v>no</v>
      </c>
      <c r="M908">
        <v>4.2</v>
      </c>
      <c r="N908" s="4">
        <v>1772</v>
      </c>
      <c r="O908" s="4">
        <f>Table2[[#This Row],[rating]]+(Table2[[#This Row],[rating_count]]/1000)</f>
        <v>5.9720000000000004</v>
      </c>
      <c r="P908" t="s">
        <v>13966</v>
      </c>
      <c r="Q908" t="s">
        <v>9255</v>
      </c>
      <c r="R908" t="s">
        <v>9256</v>
      </c>
      <c r="S908" t="s">
        <v>9257</v>
      </c>
      <c r="T908" t="s">
        <v>9258</v>
      </c>
      <c r="U908" t="s">
        <v>9259</v>
      </c>
      <c r="V908" t="s">
        <v>9260</v>
      </c>
      <c r="W908" t="s">
        <v>9261</v>
      </c>
    </row>
    <row r="909" spans="1:23" hidden="1">
      <c r="A909" t="s">
        <v>9436</v>
      </c>
      <c r="B909" t="s">
        <v>15256</v>
      </c>
      <c r="C909" t="s">
        <v>16382</v>
      </c>
      <c r="D909" t="str">
        <f>CONCATENATE(Table2[[#This Row],[Product Name Summarized]]&amp; "…")</f>
        <v>Philips Digital Air…</v>
      </c>
      <c r="E909" t="s">
        <v>15586</v>
      </c>
      <c r="F909" s="2">
        <v>8799</v>
      </c>
      <c r="G909" s="2" t="str">
        <f>IF(Table2[[#This Row],[discounted_price]]&lt;200,"&lt;₹200",IF(Table2[[#This Row],[discounted_price]]&lt;=500, "₹200-₹500","&gt;₹500"))</f>
        <v>&gt;₹500</v>
      </c>
      <c r="H909" s="2">
        <v>11595</v>
      </c>
      <c r="I909" s="2">
        <f>Table2[[#This Row],[discounted_price]]*Table2[[#This Row],[actual_price]]</f>
        <v>102024405</v>
      </c>
      <c r="J909" s="1">
        <v>0.24</v>
      </c>
      <c r="K9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09" s="1" t="str">
        <f>IF(Table2[[#This Row],[discount_percentage]]&gt;=50%,"yes","no")</f>
        <v>no</v>
      </c>
      <c r="M909">
        <v>4.4000000000000004</v>
      </c>
      <c r="N909" s="4">
        <v>2981</v>
      </c>
      <c r="O909" s="4">
        <f>Table2[[#This Row],[rating]]+(Table2[[#This Row],[rating_count]]/1000)</f>
        <v>7.3810000000000002</v>
      </c>
      <c r="P909" t="s">
        <v>13984</v>
      </c>
      <c r="Q909" t="s">
        <v>9439</v>
      </c>
      <c r="R909" t="s">
        <v>9440</v>
      </c>
      <c r="S909" t="s">
        <v>9441</v>
      </c>
      <c r="T909" t="s">
        <v>9442</v>
      </c>
      <c r="U909" t="s">
        <v>9443</v>
      </c>
      <c r="V909" t="s">
        <v>9444</v>
      </c>
      <c r="W909" t="s">
        <v>9445</v>
      </c>
    </row>
    <row r="910" spans="1:23" hidden="1">
      <c r="A910" t="s">
        <v>12019</v>
      </c>
      <c r="B910" t="s">
        <v>15487</v>
      </c>
      <c r="C910" t="s">
        <v>16621</v>
      </c>
      <c r="D910" t="str">
        <f>CONCATENATE(Table2[[#This Row],[Product Name Summarized]]&amp; "…")</f>
        <v>Kitchen Kit Electric…</v>
      </c>
      <c r="E910" t="s">
        <v>15586</v>
      </c>
      <c r="F910">
        <v>479</v>
      </c>
      <c r="G910" t="str">
        <f>IF(Table2[[#This Row],[discounted_price]]&lt;200,"&lt;₹200",IF(Table2[[#This Row],[discounted_price]]&lt;=500, "₹200-₹500","&gt;₹500"))</f>
        <v>₹200-₹500</v>
      </c>
      <c r="H910" s="2">
        <v>1999</v>
      </c>
      <c r="I910" s="2">
        <f>Table2[[#This Row],[discounted_price]]*Table2[[#This Row],[actual_price]]</f>
        <v>957521</v>
      </c>
      <c r="J910" s="1">
        <v>0.76</v>
      </c>
      <c r="K9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910" s="1" t="str">
        <f>IF(Table2[[#This Row],[discount_percentage]]&gt;=50%,"yes","no")</f>
        <v>yes</v>
      </c>
      <c r="M910">
        <v>3.4</v>
      </c>
      <c r="N910" s="4">
        <v>1066</v>
      </c>
      <c r="O910" s="4">
        <f>Table2[[#This Row],[rating]]+(Table2[[#This Row],[rating_count]]/1000)</f>
        <v>4.4660000000000002</v>
      </c>
      <c r="P910" t="s">
        <v>14229</v>
      </c>
      <c r="Q910" t="s">
        <v>12022</v>
      </c>
      <c r="R910" t="s">
        <v>12023</v>
      </c>
      <c r="S910" t="s">
        <v>12024</v>
      </c>
      <c r="T910" t="s">
        <v>12025</v>
      </c>
      <c r="U910" t="s">
        <v>12026</v>
      </c>
      <c r="V910" t="s">
        <v>12027</v>
      </c>
      <c r="W910" t="s">
        <v>12028</v>
      </c>
    </row>
    <row r="911" spans="1:23" hidden="1">
      <c r="A911" t="s">
        <v>9784</v>
      </c>
      <c r="B911" t="s">
        <v>9785</v>
      </c>
      <c r="C911" t="s">
        <v>16414</v>
      </c>
      <c r="D911" t="str">
        <f>CONCATENATE(Table2[[#This Row],[Product Name Summarized]]&amp; "…")</f>
        <v>Cookwell Bullet Mixer…</v>
      </c>
      <c r="E911" t="s">
        <v>15586</v>
      </c>
      <c r="F911" s="2">
        <v>2464</v>
      </c>
      <c r="G911" s="2" t="str">
        <f>IF(Table2[[#This Row],[discounted_price]]&lt;200,"&lt;₹200",IF(Table2[[#This Row],[discounted_price]]&lt;=500, "₹200-₹500","&gt;₹500"))</f>
        <v>&gt;₹500</v>
      </c>
      <c r="H911" s="2">
        <v>6000</v>
      </c>
      <c r="I911" s="2">
        <f>Table2[[#This Row],[discounted_price]]*Table2[[#This Row],[actual_price]]</f>
        <v>14784000</v>
      </c>
      <c r="J911" s="1">
        <v>0.59</v>
      </c>
      <c r="K9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11" s="1" t="str">
        <f>IF(Table2[[#This Row],[discount_percentage]]&gt;=50%,"yes","no")</f>
        <v>yes</v>
      </c>
      <c r="M911">
        <v>4.0999999999999996</v>
      </c>
      <c r="N911" s="4">
        <v>8866</v>
      </c>
      <c r="O911" s="4">
        <f>Table2[[#This Row],[rating]]+(Table2[[#This Row],[rating_count]]/1000)</f>
        <v>12.965999999999999</v>
      </c>
      <c r="P911" t="s">
        <v>14018</v>
      </c>
      <c r="Q911" t="s">
        <v>9787</v>
      </c>
      <c r="R911" t="s">
        <v>9788</v>
      </c>
      <c r="S911" t="s">
        <v>9789</v>
      </c>
      <c r="T911" t="s">
        <v>9790</v>
      </c>
      <c r="U911" t="s">
        <v>9791</v>
      </c>
      <c r="V911" t="s">
        <v>9792</v>
      </c>
      <c r="W911" t="s">
        <v>9793</v>
      </c>
    </row>
    <row r="912" spans="1:23">
      <c r="A912" t="s">
        <v>2098</v>
      </c>
      <c r="B912" t="s">
        <v>14547</v>
      </c>
      <c r="C912" t="s">
        <v>15771</v>
      </c>
      <c r="D912" t="str">
        <f>CONCATENATE(Table2[[#This Row],[Product Name Summarized]]&amp; "…")</f>
        <v>7Seven¬Æ Tcl Remote…</v>
      </c>
      <c r="E912" t="s">
        <v>15583</v>
      </c>
      <c r="F912">
        <v>399</v>
      </c>
      <c r="G912" t="str">
        <f>IF(Table2[[#This Row],[discounted_price]]&lt;200,"&lt;₹200",IF(Table2[[#This Row],[discounted_price]]&lt;=500, "₹200-₹500","&gt;₹500"))</f>
        <v>₹200-₹500</v>
      </c>
      <c r="H912">
        <v>899</v>
      </c>
      <c r="I912" s="2">
        <f>Table2[[#This Row],[discounted_price]]*Table2[[#This Row],[actual_price]]</f>
        <v>358701</v>
      </c>
      <c r="J912" s="1">
        <v>0.56000000000000005</v>
      </c>
      <c r="K9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12" s="1" t="str">
        <f>IF(Table2[[#This Row],[discount_percentage]]&gt;=50%,"yes","no")</f>
        <v>yes</v>
      </c>
      <c r="M912">
        <v>3.4</v>
      </c>
      <c r="N912" s="4">
        <v>431</v>
      </c>
      <c r="O912" s="4">
        <f>Table2[[#This Row],[rating]]+(Table2[[#This Row],[rating_count]]/1000)</f>
        <v>3.831</v>
      </c>
      <c r="P912" t="s">
        <v>13282</v>
      </c>
      <c r="Q912" t="s">
        <v>2101</v>
      </c>
      <c r="R912" t="s">
        <v>2102</v>
      </c>
      <c r="S912" t="s">
        <v>2103</v>
      </c>
      <c r="T912" t="s">
        <v>2104</v>
      </c>
      <c r="U912" t="s">
        <v>2105</v>
      </c>
      <c r="V912" t="s">
        <v>2106</v>
      </c>
      <c r="W912" t="s">
        <v>2107</v>
      </c>
    </row>
    <row r="913" spans="1:23">
      <c r="A913" t="s">
        <v>975</v>
      </c>
      <c r="B913" t="s">
        <v>14421</v>
      </c>
      <c r="C913" t="s">
        <v>15682</v>
      </c>
      <c r="D913" t="str">
        <f>CONCATENATE(Table2[[#This Row],[Product Name Summarized]]&amp; "…")</f>
        <v>Crossvolt Compatible Dash/Warp…</v>
      </c>
      <c r="E913" t="s">
        <v>15582</v>
      </c>
      <c r="F913">
        <v>299</v>
      </c>
      <c r="G913" t="str">
        <f>IF(Table2[[#This Row],[discounted_price]]&lt;200,"&lt;₹200",IF(Table2[[#This Row],[discounted_price]]&lt;=500, "₹200-₹500","&gt;₹500"))</f>
        <v>₹200-₹500</v>
      </c>
      <c r="H913">
        <v>999</v>
      </c>
      <c r="I913" s="2">
        <f>Table2[[#This Row],[discounted_price]]*Table2[[#This Row],[actual_price]]</f>
        <v>298701</v>
      </c>
      <c r="J913" s="1">
        <v>0.7</v>
      </c>
      <c r="K9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13" s="1" t="str">
        <f>IF(Table2[[#This Row],[discount_percentage]]&gt;=50%,"yes","no")</f>
        <v>yes</v>
      </c>
      <c r="M913">
        <v>4.3</v>
      </c>
      <c r="N913" s="4">
        <v>766</v>
      </c>
      <c r="O913" s="4">
        <f>Table2[[#This Row],[rating]]+(Table2[[#This Row],[rating_count]]/1000)</f>
        <v>5.0659999999999998</v>
      </c>
      <c r="P913" t="s">
        <v>13169</v>
      </c>
      <c r="Q913" t="s">
        <v>978</v>
      </c>
      <c r="R913" t="s">
        <v>979</v>
      </c>
      <c r="S913" t="s">
        <v>980</v>
      </c>
      <c r="T913" t="s">
        <v>981</v>
      </c>
      <c r="U913" t="s">
        <v>982</v>
      </c>
      <c r="V913" t="s">
        <v>983</v>
      </c>
      <c r="W913" t="s">
        <v>984</v>
      </c>
    </row>
    <row r="914" spans="1:23" hidden="1">
      <c r="A914" t="s">
        <v>10489</v>
      </c>
      <c r="B914" t="s">
        <v>15352</v>
      </c>
      <c r="C914" t="s">
        <v>16479</v>
      </c>
      <c r="D914" t="str">
        <f>CONCATENATE(Table2[[#This Row],[Product Name Summarized]]&amp; "…")</f>
        <v>Enem Sealing Machine…</v>
      </c>
      <c r="E914" t="s">
        <v>15586</v>
      </c>
      <c r="F914" s="2">
        <v>1595</v>
      </c>
      <c r="G914" s="2" t="str">
        <f>IF(Table2[[#This Row],[discounted_price]]&lt;200,"&lt;₹200",IF(Table2[[#This Row],[discounted_price]]&lt;=500, "₹200-₹500","&gt;₹500"))</f>
        <v>&gt;₹500</v>
      </c>
      <c r="H914" s="2">
        <v>1799</v>
      </c>
      <c r="I914" s="2">
        <f>Table2[[#This Row],[discounted_price]]*Table2[[#This Row],[actual_price]]</f>
        <v>2869405</v>
      </c>
      <c r="J914" s="1">
        <v>0.11</v>
      </c>
      <c r="K9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914" s="1" t="str">
        <f>IF(Table2[[#This Row],[discount_percentage]]&gt;=50%,"yes","no")</f>
        <v>no</v>
      </c>
      <c r="M914">
        <v>4</v>
      </c>
      <c r="N914" s="4">
        <v>2877</v>
      </c>
      <c r="O914" s="4">
        <f>Table2[[#This Row],[rating]]+(Table2[[#This Row],[rating_count]]/1000)</f>
        <v>6.8769999999999998</v>
      </c>
      <c r="P914" t="s">
        <v>14085</v>
      </c>
      <c r="Q914" t="s">
        <v>10492</v>
      </c>
      <c r="R914" t="s">
        <v>10493</v>
      </c>
      <c r="S914" t="s">
        <v>10494</v>
      </c>
      <c r="T914" t="s">
        <v>10495</v>
      </c>
      <c r="U914" t="s">
        <v>10496</v>
      </c>
      <c r="V914" t="s">
        <v>10497</v>
      </c>
      <c r="W914" t="s">
        <v>10498</v>
      </c>
    </row>
    <row r="915" spans="1:23" hidden="1">
      <c r="A915" t="s">
        <v>6430</v>
      </c>
      <c r="B915" t="s">
        <v>14986</v>
      </c>
      <c r="C915" t="s">
        <v>16120</v>
      </c>
      <c r="D915" t="str">
        <f>CONCATENATE(Table2[[#This Row],[Product Name Summarized]]&amp; "…")</f>
        <v>Zebronics Zeb-Jaguar Wireless…</v>
      </c>
      <c r="E915" t="s">
        <v>15582</v>
      </c>
      <c r="F915">
        <v>399</v>
      </c>
      <c r="G915" t="str">
        <f>IF(Table2[[#This Row],[discounted_price]]&lt;200,"&lt;₹200",IF(Table2[[#This Row],[discounted_price]]&lt;=500, "₹200-₹500","&gt;₹500"))</f>
        <v>₹200-₹500</v>
      </c>
      <c r="H915" s="2">
        <v>1190</v>
      </c>
      <c r="I915" s="2">
        <f>Table2[[#This Row],[discounted_price]]*Table2[[#This Row],[actual_price]]</f>
        <v>474810</v>
      </c>
      <c r="J915" s="1">
        <v>0.66</v>
      </c>
      <c r="K9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15" s="1" t="str">
        <f>IF(Table2[[#This Row],[discount_percentage]]&gt;=50%,"yes","no")</f>
        <v>yes</v>
      </c>
      <c r="M915">
        <v>4.0999999999999996</v>
      </c>
      <c r="N915" s="4">
        <v>2809</v>
      </c>
      <c r="O915" s="4">
        <f>Table2[[#This Row],[rating]]+(Table2[[#This Row],[rating_count]]/1000)</f>
        <v>6.9089999999999998</v>
      </c>
      <c r="P915" t="s">
        <v>13698</v>
      </c>
      <c r="Q915" t="s">
        <v>6433</v>
      </c>
      <c r="R915" t="s">
        <v>6434</v>
      </c>
      <c r="S915" t="s">
        <v>6435</v>
      </c>
      <c r="T915" t="s">
        <v>6436</v>
      </c>
      <c r="U915" t="s">
        <v>6437</v>
      </c>
      <c r="V915" t="s">
        <v>6438</v>
      </c>
      <c r="W915" t="s">
        <v>6439</v>
      </c>
    </row>
    <row r="916" spans="1:23" hidden="1">
      <c r="A916" t="s">
        <v>5667</v>
      </c>
      <c r="B916" t="s">
        <v>14918</v>
      </c>
      <c r="C916" t="s">
        <v>16055</v>
      </c>
      <c r="D916" t="str">
        <f>CONCATENATE(Table2[[#This Row],[Product Name Summarized]]&amp; "…")</f>
        <v>Tp-Link Usb Bluetooth…</v>
      </c>
      <c r="E916" t="s">
        <v>15582</v>
      </c>
      <c r="F916">
        <v>599</v>
      </c>
      <c r="G916" t="str">
        <f>IF(Table2[[#This Row],[discounted_price]]&lt;200,"&lt;₹200",IF(Table2[[#This Row],[discounted_price]]&lt;=500, "₹200-₹500","&gt;₹500"))</f>
        <v>&gt;₹500</v>
      </c>
      <c r="H916">
        <v>899</v>
      </c>
      <c r="I916" s="2">
        <f>Table2[[#This Row],[discounted_price]]*Table2[[#This Row],[actual_price]]</f>
        <v>538501</v>
      </c>
      <c r="J916" s="1">
        <v>0.33</v>
      </c>
      <c r="K9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16" s="1" t="str">
        <f>IF(Table2[[#This Row],[discount_percentage]]&gt;=50%,"yes","no")</f>
        <v>no</v>
      </c>
      <c r="M916">
        <v>4.3</v>
      </c>
      <c r="N916" s="4">
        <v>95116</v>
      </c>
      <c r="O916" s="4">
        <f>Table2[[#This Row],[rating]]+(Table2[[#This Row],[rating_count]]/1000)</f>
        <v>99.415999999999997</v>
      </c>
      <c r="P916" t="s">
        <v>13628</v>
      </c>
      <c r="Q916" t="s">
        <v>5671</v>
      </c>
      <c r="R916" t="s">
        <v>5672</v>
      </c>
      <c r="S916" t="s">
        <v>5673</v>
      </c>
      <c r="T916" t="s">
        <v>5674</v>
      </c>
      <c r="U916" t="s">
        <v>5675</v>
      </c>
      <c r="V916" t="s">
        <v>5676</v>
      </c>
      <c r="W916" t="s">
        <v>5677</v>
      </c>
    </row>
    <row r="917" spans="1:23">
      <c r="A917" t="s">
        <v>2382</v>
      </c>
      <c r="B917" t="s">
        <v>14579</v>
      </c>
      <c r="C917" t="s">
        <v>15678</v>
      </c>
      <c r="D917" t="str">
        <f>CONCATENATE(Table2[[#This Row],[Product Name Summarized]]&amp; "…")</f>
        <v>Dealfreez Case Compatible…</v>
      </c>
      <c r="E917" t="s">
        <v>15583</v>
      </c>
      <c r="F917">
        <v>349</v>
      </c>
      <c r="G917" t="str">
        <f>IF(Table2[[#This Row],[discounted_price]]&lt;200,"&lt;₹200",IF(Table2[[#This Row],[discounted_price]]&lt;=500, "₹200-₹500","&gt;₹500"))</f>
        <v>₹200-₹500</v>
      </c>
      <c r="H917">
        <v>999</v>
      </c>
      <c r="I917" s="2">
        <f>Table2[[#This Row],[discounted_price]]*Table2[[#This Row],[actual_price]]</f>
        <v>348651</v>
      </c>
      <c r="J917" s="1">
        <v>0.65</v>
      </c>
      <c r="K9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17" s="1" t="str">
        <f>IF(Table2[[#This Row],[discount_percentage]]&gt;=50%,"yes","no")</f>
        <v>yes</v>
      </c>
      <c r="M917">
        <v>4.2</v>
      </c>
      <c r="N917" s="4">
        <v>513</v>
      </c>
      <c r="O917" s="4">
        <f>Table2[[#This Row],[rating]]+(Table2[[#This Row],[rating_count]]/1000)</f>
        <v>4.7130000000000001</v>
      </c>
      <c r="P917" t="s">
        <v>13312</v>
      </c>
      <c r="Q917" t="s">
        <v>2385</v>
      </c>
      <c r="R917" t="s">
        <v>2386</v>
      </c>
      <c r="S917" t="s">
        <v>2387</v>
      </c>
      <c r="T917" t="s">
        <v>2388</v>
      </c>
      <c r="U917" t="s">
        <v>2389</v>
      </c>
      <c r="V917" t="s">
        <v>2390</v>
      </c>
      <c r="W917" t="s">
        <v>2391</v>
      </c>
    </row>
    <row r="918" spans="1:23" hidden="1">
      <c r="A918" t="s">
        <v>27</v>
      </c>
      <c r="B918" t="s">
        <v>14327</v>
      </c>
      <c r="C918" t="s">
        <v>15598</v>
      </c>
      <c r="D918" t="str">
        <f>CONCATENATE(Table2[[#This Row],[Product Name Summarized]]&amp; "…")</f>
        <v>Ambrane Unbreakable 60W…</v>
      </c>
      <c r="E918" t="s">
        <v>15582</v>
      </c>
      <c r="F918">
        <v>199</v>
      </c>
      <c r="G918" t="str">
        <f>IF(Table2[[#This Row],[discounted_price]]&lt;200,"&lt;₹200",IF(Table2[[#This Row],[discounted_price]]&lt;=500, "₹200-₹500","&gt;₹500"))</f>
        <v>&lt;₹200</v>
      </c>
      <c r="H918">
        <v>349</v>
      </c>
      <c r="I918" s="2">
        <f>Table2[[#This Row],[discounted_price]]*Table2[[#This Row],[actual_price]]</f>
        <v>69451</v>
      </c>
      <c r="J918" s="1">
        <v>0.43</v>
      </c>
      <c r="K9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18" s="1" t="str">
        <f>IF(Table2[[#This Row],[discount_percentage]]&gt;=50%,"yes","no")</f>
        <v>no</v>
      </c>
      <c r="M918">
        <v>4</v>
      </c>
      <c r="N918" s="4">
        <v>43994</v>
      </c>
      <c r="O918" s="4">
        <f>Table2[[#This Row],[rating]]+(Table2[[#This Row],[rating_count]]/1000)</f>
        <v>47.994</v>
      </c>
      <c r="P918" t="s">
        <v>13076</v>
      </c>
      <c r="Q918" t="s">
        <v>30</v>
      </c>
      <c r="R918" t="s">
        <v>31</v>
      </c>
      <c r="S918" t="s">
        <v>32</v>
      </c>
      <c r="T918" t="s">
        <v>33</v>
      </c>
      <c r="U918" t="s">
        <v>34</v>
      </c>
      <c r="V918" t="s">
        <v>35</v>
      </c>
      <c r="W918" t="s">
        <v>36</v>
      </c>
    </row>
    <row r="919" spans="1:23" hidden="1">
      <c r="A919" t="s">
        <v>27</v>
      </c>
      <c r="B919" t="s">
        <v>14327</v>
      </c>
      <c r="C919" t="s">
        <v>15598</v>
      </c>
      <c r="D919" t="str">
        <f>CONCATENATE(Table2[[#This Row],[Product Name Summarized]]&amp; "…")</f>
        <v>Ambrane Unbreakable 60W…</v>
      </c>
      <c r="E919" t="s">
        <v>15582</v>
      </c>
      <c r="F919">
        <v>199</v>
      </c>
      <c r="G919" t="str">
        <f>IF(Table2[[#This Row],[discounted_price]]&lt;200,"&lt;₹200",IF(Table2[[#This Row],[discounted_price]]&lt;=500, "₹200-₹500","&gt;₹500"))</f>
        <v>&lt;₹200</v>
      </c>
      <c r="H919">
        <v>349</v>
      </c>
      <c r="I919" s="2">
        <f>Table2[[#This Row],[discounted_price]]*Table2[[#This Row],[actual_price]]</f>
        <v>69451</v>
      </c>
      <c r="J919" s="1">
        <v>0.43</v>
      </c>
      <c r="K9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19" s="1" t="str">
        <f>IF(Table2[[#This Row],[discount_percentage]]&gt;=50%,"yes","no")</f>
        <v>no</v>
      </c>
      <c r="M919">
        <v>4</v>
      </c>
      <c r="N919" s="4">
        <v>43994</v>
      </c>
      <c r="O919" s="4">
        <f>Table2[[#This Row],[rating]]+(Table2[[#This Row],[rating_count]]/1000)</f>
        <v>47.994</v>
      </c>
      <c r="P919" t="s">
        <v>13076</v>
      </c>
      <c r="Q919" t="s">
        <v>30</v>
      </c>
      <c r="R919" t="s">
        <v>31</v>
      </c>
      <c r="S919" t="s">
        <v>32</v>
      </c>
      <c r="T919" t="s">
        <v>33</v>
      </c>
      <c r="U919" t="s">
        <v>34</v>
      </c>
      <c r="V919" t="s">
        <v>35</v>
      </c>
      <c r="W919" t="s">
        <v>5111</v>
      </c>
    </row>
    <row r="920" spans="1:23" hidden="1">
      <c r="A920" t="s">
        <v>27</v>
      </c>
      <c r="B920" t="s">
        <v>14327</v>
      </c>
      <c r="C920" t="s">
        <v>15598</v>
      </c>
      <c r="D920" t="str">
        <f>CONCATENATE(Table2[[#This Row],[Product Name Summarized]]&amp; "…")</f>
        <v>Ambrane Unbreakable 60W…</v>
      </c>
      <c r="E920" t="s">
        <v>15582</v>
      </c>
      <c r="F920">
        <v>199</v>
      </c>
      <c r="G920" t="str">
        <f>IF(Table2[[#This Row],[discounted_price]]&lt;200,"&lt;₹200",IF(Table2[[#This Row],[discounted_price]]&lt;=500, "₹200-₹500","&gt;₹500"))</f>
        <v>&lt;₹200</v>
      </c>
      <c r="H920">
        <v>349</v>
      </c>
      <c r="I920" s="2">
        <f>Table2[[#This Row],[discounted_price]]*Table2[[#This Row],[actual_price]]</f>
        <v>69451</v>
      </c>
      <c r="J920" s="1">
        <v>0.43</v>
      </c>
      <c r="K9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20" s="1" t="str">
        <f>IF(Table2[[#This Row],[discount_percentage]]&gt;=50%,"yes","no")</f>
        <v>no</v>
      </c>
      <c r="M920">
        <v>4</v>
      </c>
      <c r="N920" s="4">
        <v>43993</v>
      </c>
      <c r="O920" s="4">
        <f>Table2[[#This Row],[rating]]+(Table2[[#This Row],[rating_count]]/1000)</f>
        <v>47.993000000000002</v>
      </c>
      <c r="P920" t="s">
        <v>13076</v>
      </c>
      <c r="Q920" t="s">
        <v>30</v>
      </c>
      <c r="R920" t="s">
        <v>31</v>
      </c>
      <c r="S920" t="s">
        <v>32</v>
      </c>
      <c r="T920" t="s">
        <v>33</v>
      </c>
      <c r="U920" t="s">
        <v>34</v>
      </c>
      <c r="V920" t="s">
        <v>3300</v>
      </c>
      <c r="W920" t="s">
        <v>3301</v>
      </c>
    </row>
    <row r="921" spans="1:23" hidden="1">
      <c r="A921" t="s">
        <v>4755</v>
      </c>
      <c r="B921" t="s">
        <v>14836</v>
      </c>
      <c r="C921" t="s">
        <v>15976</v>
      </c>
      <c r="D921" t="str">
        <f>CONCATENATE(Table2[[#This Row],[Product Name Summarized]]&amp; "…")</f>
        <v>Ambrane 27000Mah Power…</v>
      </c>
      <c r="E921" t="s">
        <v>15583</v>
      </c>
      <c r="F921" s="2">
        <v>2499</v>
      </c>
      <c r="G921" s="2" t="str">
        <f>IF(Table2[[#This Row],[discounted_price]]&lt;200,"&lt;₹200",IF(Table2[[#This Row],[discounted_price]]&lt;=500, "₹200-₹500","&gt;₹500"))</f>
        <v>&gt;₹500</v>
      </c>
      <c r="H921" s="2">
        <v>2999</v>
      </c>
      <c r="I921" s="2">
        <f>Table2[[#This Row],[discounted_price]]*Table2[[#This Row],[actual_price]]</f>
        <v>7494501</v>
      </c>
      <c r="J921" s="1">
        <v>0.17</v>
      </c>
      <c r="K9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921" s="1" t="str">
        <f>IF(Table2[[#This Row],[discount_percentage]]&gt;=50%,"yes","no")</f>
        <v>no</v>
      </c>
      <c r="M921">
        <v>4.0999999999999996</v>
      </c>
      <c r="N921" s="4">
        <v>3156</v>
      </c>
      <c r="O921" s="4">
        <f>Table2[[#This Row],[rating]]+(Table2[[#This Row],[rating_count]]/1000)</f>
        <v>7.2560000000000002</v>
      </c>
      <c r="P921" t="s">
        <v>13548</v>
      </c>
      <c r="Q921" t="s">
        <v>4758</v>
      </c>
      <c r="R921" t="s">
        <v>4759</v>
      </c>
      <c r="S921" t="s">
        <v>4760</v>
      </c>
      <c r="T921" t="s">
        <v>4761</v>
      </c>
      <c r="U921" t="s">
        <v>4762</v>
      </c>
      <c r="V921" t="s">
        <v>4763</v>
      </c>
      <c r="W921" t="s">
        <v>4764</v>
      </c>
    </row>
    <row r="922" spans="1:23" hidden="1">
      <c r="A922" t="s">
        <v>6482</v>
      </c>
      <c r="B922" t="s">
        <v>14991</v>
      </c>
      <c r="C922" t="s">
        <v>16125</v>
      </c>
      <c r="D922" t="str">
        <f>CONCATENATE(Table2[[#This Row],[Product Name Summarized]]&amp; "…")</f>
        <v>Noise Buds Vs201…</v>
      </c>
      <c r="E922" t="s">
        <v>15583</v>
      </c>
      <c r="F922" s="2">
        <v>1299</v>
      </c>
      <c r="G922" s="2" t="str">
        <f>IF(Table2[[#This Row],[discounted_price]]&lt;200,"&lt;₹200",IF(Table2[[#This Row],[discounted_price]]&lt;=500, "₹200-₹500","&gt;₹500"))</f>
        <v>&gt;₹500</v>
      </c>
      <c r="H922" s="2">
        <v>2999</v>
      </c>
      <c r="I922" s="2">
        <f>Table2[[#This Row],[discounted_price]]*Table2[[#This Row],[actual_price]]</f>
        <v>3895701</v>
      </c>
      <c r="J922" s="1">
        <v>0.56999999999999995</v>
      </c>
      <c r="K9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22" s="1" t="str">
        <f>IF(Table2[[#This Row],[discount_percentage]]&gt;=50%,"yes","no")</f>
        <v>yes</v>
      </c>
      <c r="M922">
        <v>3.8</v>
      </c>
      <c r="N922" s="4">
        <v>14629</v>
      </c>
      <c r="O922" s="4">
        <f>Table2[[#This Row],[rating]]+(Table2[[#This Row],[rating_count]]/1000)</f>
        <v>18.428999999999998</v>
      </c>
      <c r="P922" t="s">
        <v>13703</v>
      </c>
      <c r="Q922" t="s">
        <v>6485</v>
      </c>
      <c r="R922" t="s">
        <v>6486</v>
      </c>
      <c r="S922" t="s">
        <v>6487</v>
      </c>
      <c r="T922" t="s">
        <v>6488</v>
      </c>
      <c r="U922" t="s">
        <v>6489</v>
      </c>
      <c r="V922" t="s">
        <v>6490</v>
      </c>
      <c r="W922" t="s">
        <v>6491</v>
      </c>
    </row>
    <row r="923" spans="1:23">
      <c r="A923" t="s">
        <v>10690</v>
      </c>
      <c r="B923" t="s">
        <v>15370</v>
      </c>
      <c r="C923" t="s">
        <v>16497</v>
      </c>
      <c r="D923" t="str">
        <f>CONCATENATE(Table2[[#This Row],[Product Name Summarized]]&amp; "…")</f>
        <v>Sui Generis Electric…</v>
      </c>
      <c r="E923" t="s">
        <v>15586</v>
      </c>
      <c r="F923">
        <v>210</v>
      </c>
      <c r="G923" t="str">
        <f>IF(Table2[[#This Row],[discounted_price]]&lt;200,"&lt;₹200",IF(Table2[[#This Row],[discounted_price]]&lt;=500, "₹200-₹500","&gt;₹500"))</f>
        <v>₹200-₹500</v>
      </c>
      <c r="H923">
        <v>699</v>
      </c>
      <c r="I923" s="2">
        <f>Table2[[#This Row],[discounted_price]]*Table2[[#This Row],[actual_price]]</f>
        <v>146790</v>
      </c>
      <c r="J923" s="1">
        <v>0.7</v>
      </c>
      <c r="K9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23" s="1" t="str">
        <f>IF(Table2[[#This Row],[discount_percentage]]&gt;=50%,"yes","no")</f>
        <v>yes</v>
      </c>
      <c r="M923">
        <v>3.7</v>
      </c>
      <c r="N923" s="4">
        <v>74</v>
      </c>
      <c r="O923" s="4">
        <f>Table2[[#This Row],[rating]]+(Table2[[#This Row],[rating_count]]/1000)</f>
        <v>3.774</v>
      </c>
      <c r="P923" t="s">
        <v>14105</v>
      </c>
      <c r="Q923" t="s">
        <v>10693</v>
      </c>
      <c r="R923" t="s">
        <v>10694</v>
      </c>
      <c r="S923" t="s">
        <v>10695</v>
      </c>
      <c r="T923" t="s">
        <v>10696</v>
      </c>
      <c r="U923" t="s">
        <v>10697</v>
      </c>
      <c r="V923" t="s">
        <v>10698</v>
      </c>
      <c r="W923" t="s">
        <v>10699</v>
      </c>
    </row>
    <row r="924" spans="1:23">
      <c r="A924" t="s">
        <v>2167</v>
      </c>
      <c r="B924" t="s">
        <v>14553</v>
      </c>
      <c r="C924" t="s">
        <v>15688</v>
      </c>
      <c r="D924" t="str">
        <f>CONCATENATE(Table2[[#This Row],[Product Name Summarized]]&amp; "…")</f>
        <v>Electvision Remote Control…</v>
      </c>
      <c r="E924" t="s">
        <v>15583</v>
      </c>
      <c r="F924">
        <v>349</v>
      </c>
      <c r="G924" t="str">
        <f>IF(Table2[[#This Row],[discounted_price]]&lt;200,"&lt;₹200",IF(Table2[[#This Row],[discounted_price]]&lt;=500, "₹200-₹500","&gt;₹500"))</f>
        <v>₹200-₹500</v>
      </c>
      <c r="H924" s="2">
        <v>1999</v>
      </c>
      <c r="I924" s="2">
        <f>Table2[[#This Row],[discounted_price]]*Table2[[#This Row],[actual_price]]</f>
        <v>697651</v>
      </c>
      <c r="J924" s="1">
        <v>0.83</v>
      </c>
      <c r="K9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924" s="1" t="str">
        <f>IF(Table2[[#This Row],[discount_percentage]]&gt;=50%,"yes","no")</f>
        <v>yes</v>
      </c>
      <c r="M924">
        <v>3.8</v>
      </c>
      <c r="N924" s="4">
        <v>197</v>
      </c>
      <c r="O924" s="4">
        <f>Table2[[#This Row],[rating]]+(Table2[[#This Row],[rating_count]]/1000)</f>
        <v>3.9969999999999999</v>
      </c>
      <c r="P924" t="s">
        <v>13288</v>
      </c>
      <c r="Q924" t="s">
        <v>2170</v>
      </c>
      <c r="R924" t="s">
        <v>2171</v>
      </c>
      <c r="S924" t="s">
        <v>2172</v>
      </c>
      <c r="T924" t="s">
        <v>2173</v>
      </c>
      <c r="U924" t="s">
        <v>2174</v>
      </c>
      <c r="V924" t="s">
        <v>2175</v>
      </c>
      <c r="W924" t="s">
        <v>2176</v>
      </c>
    </row>
    <row r="925" spans="1:23" hidden="1">
      <c r="A925" t="s">
        <v>7784</v>
      </c>
      <c r="B925" t="s">
        <v>15111</v>
      </c>
      <c r="C925" t="s">
        <v>16155</v>
      </c>
      <c r="D925" t="str">
        <f>CONCATENATE(Table2[[#This Row],[Product Name Summarized]]&amp; "…")</f>
        <v>Tvara Lcd Writing…</v>
      </c>
      <c r="E925" t="s">
        <v>15582</v>
      </c>
      <c r="F925">
        <v>354</v>
      </c>
      <c r="G925" t="str">
        <f>IF(Table2[[#This Row],[discounted_price]]&lt;200,"&lt;₹200",IF(Table2[[#This Row],[discounted_price]]&lt;=500, "₹200-₹500","&gt;₹500"))</f>
        <v>₹200-₹500</v>
      </c>
      <c r="H925" s="2">
        <v>1500</v>
      </c>
      <c r="I925" s="2">
        <f>Table2[[#This Row],[discounted_price]]*Table2[[#This Row],[actual_price]]</f>
        <v>531000</v>
      </c>
      <c r="J925" s="1">
        <v>0.76</v>
      </c>
      <c r="K9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925" s="1" t="str">
        <f>IF(Table2[[#This Row],[discount_percentage]]&gt;=50%,"yes","no")</f>
        <v>yes</v>
      </c>
      <c r="M925">
        <v>4</v>
      </c>
      <c r="N925" s="4">
        <v>1026</v>
      </c>
      <c r="O925" s="4">
        <f>Table2[[#This Row],[rating]]+(Table2[[#This Row],[rating_count]]/1000)</f>
        <v>5.0259999999999998</v>
      </c>
      <c r="P925" t="s">
        <v>13826</v>
      </c>
      <c r="Q925" t="s">
        <v>7787</v>
      </c>
      <c r="R925" t="s">
        <v>7788</v>
      </c>
      <c r="S925" t="s">
        <v>7789</v>
      </c>
      <c r="T925" t="s">
        <v>7790</v>
      </c>
      <c r="U925" t="s">
        <v>7791</v>
      </c>
      <c r="V925" t="s">
        <v>7792</v>
      </c>
      <c r="W925" t="s">
        <v>7793</v>
      </c>
    </row>
    <row r="926" spans="1:23" hidden="1">
      <c r="A926" t="s">
        <v>3564</v>
      </c>
      <c r="B926" t="s">
        <v>14703</v>
      </c>
      <c r="C926" t="s">
        <v>15892</v>
      </c>
      <c r="D926" t="str">
        <f>CONCATENATE(Table2[[#This Row],[Product Name Summarized]]&amp; "…")</f>
        <v>Ambrane 10000Mah Slim…</v>
      </c>
      <c r="E926" t="s">
        <v>15583</v>
      </c>
      <c r="F926">
        <v>999</v>
      </c>
      <c r="G926" t="str">
        <f>IF(Table2[[#This Row],[discounted_price]]&lt;200,"&lt;₹200",IF(Table2[[#This Row],[discounted_price]]&lt;=500, "₹200-₹500","&gt;₹500"))</f>
        <v>&gt;₹500</v>
      </c>
      <c r="H926" s="2">
        <v>1599</v>
      </c>
      <c r="I926" s="2">
        <f>Table2[[#This Row],[discounted_price]]*Table2[[#This Row],[actual_price]]</f>
        <v>1597401</v>
      </c>
      <c r="J926" s="1">
        <v>0.38</v>
      </c>
      <c r="K9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26" s="1" t="str">
        <f>IF(Table2[[#This Row],[discount_percentage]]&gt;=50%,"yes","no")</f>
        <v>no</v>
      </c>
      <c r="M926">
        <v>4</v>
      </c>
      <c r="N926" s="4">
        <v>7222</v>
      </c>
      <c r="O926" s="4">
        <f>Table2[[#This Row],[rating]]+(Table2[[#This Row],[rating_count]]/1000)</f>
        <v>11.222000000000001</v>
      </c>
      <c r="P926" t="s">
        <v>13430</v>
      </c>
      <c r="Q926" t="s">
        <v>3567</v>
      </c>
      <c r="R926" t="s">
        <v>3568</v>
      </c>
      <c r="S926" t="s">
        <v>3569</v>
      </c>
      <c r="T926" t="s">
        <v>3570</v>
      </c>
      <c r="U926" t="s">
        <v>3571</v>
      </c>
      <c r="V926" t="s">
        <v>3572</v>
      </c>
      <c r="W926" t="s">
        <v>3573</v>
      </c>
    </row>
    <row r="927" spans="1:23" hidden="1">
      <c r="A927" t="s">
        <v>586</v>
      </c>
      <c r="B927" t="s">
        <v>14383</v>
      </c>
      <c r="C927" t="s">
        <v>15650</v>
      </c>
      <c r="D927" t="str">
        <f>CONCATENATE(Table2[[#This Row],[Product Name Summarized]]&amp; "…")</f>
        <v>Lapster 1.5 Mtr…</v>
      </c>
      <c r="E927" t="s">
        <v>15582</v>
      </c>
      <c r="F927">
        <v>139</v>
      </c>
      <c r="G927" t="str">
        <f>IF(Table2[[#This Row],[discounted_price]]&lt;200,"&lt;₹200",IF(Table2[[#This Row],[discounted_price]]&lt;=500, "₹200-₹500","&gt;₹500"))</f>
        <v>&lt;₹200</v>
      </c>
      <c r="H927">
        <v>999</v>
      </c>
      <c r="I927" s="2">
        <f>Table2[[#This Row],[discounted_price]]*Table2[[#This Row],[actual_price]]</f>
        <v>138861</v>
      </c>
      <c r="J927" s="1">
        <v>0.86</v>
      </c>
      <c r="K9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927" s="1" t="str">
        <f>IF(Table2[[#This Row],[discount_percentage]]&gt;=50%,"yes","no")</f>
        <v>yes</v>
      </c>
      <c r="M927">
        <v>4</v>
      </c>
      <c r="N927" s="4">
        <v>1313</v>
      </c>
      <c r="O927" s="4">
        <f>Table2[[#This Row],[rating]]+(Table2[[#This Row],[rating_count]]/1000)</f>
        <v>5.3129999999999997</v>
      </c>
      <c r="P927" t="s">
        <v>13129</v>
      </c>
      <c r="Q927" t="s">
        <v>589</v>
      </c>
      <c r="R927" t="s">
        <v>590</v>
      </c>
      <c r="S927" t="s">
        <v>591</v>
      </c>
      <c r="T927" t="s">
        <v>592</v>
      </c>
      <c r="U927" t="s">
        <v>593</v>
      </c>
      <c r="V927" t="s">
        <v>594</v>
      </c>
      <c r="W927" t="s">
        <v>595</v>
      </c>
    </row>
    <row r="928" spans="1:23" hidden="1">
      <c r="A928" t="s">
        <v>586</v>
      </c>
      <c r="B928" t="s">
        <v>14383</v>
      </c>
      <c r="C928" t="s">
        <v>15650</v>
      </c>
      <c r="D928" t="str">
        <f>CONCATENATE(Table2[[#This Row],[Product Name Summarized]]&amp; "…")</f>
        <v>Lapster 1.5 Mtr…</v>
      </c>
      <c r="E928" t="s">
        <v>15582</v>
      </c>
      <c r="F928">
        <v>139</v>
      </c>
      <c r="G928" t="str">
        <f>IF(Table2[[#This Row],[discounted_price]]&lt;200,"&lt;₹200",IF(Table2[[#This Row],[discounted_price]]&lt;=500, "₹200-₹500","&gt;₹500"))</f>
        <v>&lt;₹200</v>
      </c>
      <c r="H928">
        <v>999</v>
      </c>
      <c r="I928" s="2">
        <f>Table2[[#This Row],[discounted_price]]*Table2[[#This Row],[actual_price]]</f>
        <v>138861</v>
      </c>
      <c r="J928" s="1">
        <v>0.86</v>
      </c>
      <c r="K9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928" s="1" t="str">
        <f>IF(Table2[[#This Row],[discount_percentage]]&gt;=50%,"yes","no")</f>
        <v>yes</v>
      </c>
      <c r="M928">
        <v>4</v>
      </c>
      <c r="N928" s="4">
        <v>1313</v>
      </c>
      <c r="O928" s="4">
        <f>Table2[[#This Row],[rating]]+(Table2[[#This Row],[rating_count]]/1000)</f>
        <v>5.3129999999999997</v>
      </c>
      <c r="P928" t="s">
        <v>13129</v>
      </c>
      <c r="Q928" t="s">
        <v>589</v>
      </c>
      <c r="R928" t="s">
        <v>590</v>
      </c>
      <c r="S928" t="s">
        <v>591</v>
      </c>
      <c r="T928" t="s">
        <v>592</v>
      </c>
      <c r="U928" t="s">
        <v>593</v>
      </c>
      <c r="V928" t="s">
        <v>594</v>
      </c>
      <c r="W928" t="s">
        <v>7852</v>
      </c>
    </row>
    <row r="929" spans="1:23" hidden="1">
      <c r="A929" t="s">
        <v>7254</v>
      </c>
      <c r="B929" t="s">
        <v>15062</v>
      </c>
      <c r="C929" t="s">
        <v>15812</v>
      </c>
      <c r="D929" t="str">
        <f>CONCATENATE(Table2[[#This Row],[Product Name Summarized]]&amp; "…")</f>
        <v>Ls Lapster Quality…</v>
      </c>
      <c r="E929" t="s">
        <v>15582</v>
      </c>
      <c r="F929">
        <v>115</v>
      </c>
      <c r="G929" t="str">
        <f>IF(Table2[[#This Row],[discounted_price]]&lt;200,"&lt;₹200",IF(Table2[[#This Row],[discounted_price]]&lt;=500, "₹200-₹500","&gt;₹500"))</f>
        <v>&lt;₹200</v>
      </c>
      <c r="H929">
        <v>999</v>
      </c>
      <c r="I929" s="2">
        <f>Table2[[#This Row],[discounted_price]]*Table2[[#This Row],[actual_price]]</f>
        <v>114885</v>
      </c>
      <c r="J929" s="1">
        <v>0.88</v>
      </c>
      <c r="K9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929" s="1" t="str">
        <f>IF(Table2[[#This Row],[discount_percentage]]&gt;=50%,"yes","no")</f>
        <v>yes</v>
      </c>
      <c r="M929">
        <v>3.3</v>
      </c>
      <c r="N929" s="4">
        <v>5692</v>
      </c>
      <c r="O929" s="4">
        <f>Table2[[#This Row],[rating]]+(Table2[[#This Row],[rating_count]]/1000)</f>
        <v>8.9920000000000009</v>
      </c>
      <c r="P929" t="s">
        <v>13775</v>
      </c>
      <c r="Q929" t="s">
        <v>7257</v>
      </c>
      <c r="R929" t="s">
        <v>7258</v>
      </c>
      <c r="S929" t="s">
        <v>7259</v>
      </c>
      <c r="T929" t="s">
        <v>7260</v>
      </c>
      <c r="U929" t="s">
        <v>7261</v>
      </c>
      <c r="V929" t="s">
        <v>7262</v>
      </c>
      <c r="W929" t="s">
        <v>7263</v>
      </c>
    </row>
    <row r="930" spans="1:23">
      <c r="A930" t="s">
        <v>11124</v>
      </c>
      <c r="B930" t="s">
        <v>11125</v>
      </c>
      <c r="C930" t="s">
        <v>16535</v>
      </c>
      <c r="D930" t="str">
        <f>CONCATENATE(Table2[[#This Row],[Product Name Summarized]]&amp; "…")</f>
        <v>Maharaja Whiteline Nano…</v>
      </c>
      <c r="E930" t="s">
        <v>15586</v>
      </c>
      <c r="F930" s="2">
        <v>1235</v>
      </c>
      <c r="G930" s="2" t="str">
        <f>IF(Table2[[#This Row],[discounted_price]]&lt;200,"&lt;₹200",IF(Table2[[#This Row],[discounted_price]]&lt;=500, "₹200-₹500","&gt;₹500"))</f>
        <v>&gt;₹500</v>
      </c>
      <c r="H930" s="2">
        <v>1499</v>
      </c>
      <c r="I930" s="2">
        <f>Table2[[#This Row],[discounted_price]]*Table2[[#This Row],[actual_price]]</f>
        <v>1851265</v>
      </c>
      <c r="J930" s="1">
        <v>0.18</v>
      </c>
      <c r="K9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930" s="1" t="str">
        <f>IF(Table2[[#This Row],[discount_percentage]]&gt;=50%,"yes","no")</f>
        <v>no</v>
      </c>
      <c r="M930">
        <v>4.0999999999999996</v>
      </c>
      <c r="N930" s="4">
        <v>203</v>
      </c>
      <c r="O930" s="4">
        <f>Table2[[#This Row],[rating]]+(Table2[[#This Row],[rating_count]]/1000)</f>
        <v>4.3029999999999999</v>
      </c>
      <c r="P930" t="s">
        <v>14145</v>
      </c>
      <c r="Q930" t="s">
        <v>11127</v>
      </c>
      <c r="R930" t="s">
        <v>11128</v>
      </c>
      <c r="S930" t="s">
        <v>11129</v>
      </c>
      <c r="T930" t="s">
        <v>11130</v>
      </c>
      <c r="U930" t="s">
        <v>11131</v>
      </c>
      <c r="V930" t="s">
        <v>11132</v>
      </c>
      <c r="W930" t="s">
        <v>11133</v>
      </c>
    </row>
    <row r="931" spans="1:23" hidden="1">
      <c r="A931" t="s">
        <v>1116</v>
      </c>
      <c r="B931" t="s">
        <v>14437</v>
      </c>
      <c r="C931" t="s">
        <v>15694</v>
      </c>
      <c r="D931" t="str">
        <f>CONCATENATE(Table2[[#This Row],[Product Name Summarized]]&amp; "…")</f>
        <v>Hisense 108 Cm…</v>
      </c>
      <c r="E931" t="s">
        <v>15583</v>
      </c>
      <c r="F931" s="2">
        <v>20990</v>
      </c>
      <c r="G931" s="2" t="str">
        <f>IF(Table2[[#This Row],[discounted_price]]&lt;200,"&lt;₹200",IF(Table2[[#This Row],[discounted_price]]&lt;=500, "₹200-₹500","&gt;₹500"))</f>
        <v>&gt;₹500</v>
      </c>
      <c r="H931" s="2">
        <v>44990</v>
      </c>
      <c r="I931" s="2">
        <f>Table2[[#This Row],[discounted_price]]*Table2[[#This Row],[actual_price]]</f>
        <v>944340100</v>
      </c>
      <c r="J931" s="1">
        <v>0.53</v>
      </c>
      <c r="K9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31" s="1" t="str">
        <f>IF(Table2[[#This Row],[discount_percentage]]&gt;=50%,"yes","no")</f>
        <v>yes</v>
      </c>
      <c r="M931">
        <v>4.0999999999999996</v>
      </c>
      <c r="N931" s="4">
        <v>1259</v>
      </c>
      <c r="O931" s="4">
        <f>Table2[[#This Row],[rating]]+(Table2[[#This Row],[rating_count]]/1000)</f>
        <v>5.359</v>
      </c>
      <c r="P931" t="s">
        <v>13184</v>
      </c>
      <c r="Q931" t="s">
        <v>1119</v>
      </c>
      <c r="R931" t="s">
        <v>1120</v>
      </c>
      <c r="S931" t="s">
        <v>1121</v>
      </c>
      <c r="T931" t="s">
        <v>1122</v>
      </c>
      <c r="U931" t="s">
        <v>1123</v>
      </c>
      <c r="V931" t="s">
        <v>1124</v>
      </c>
      <c r="W931" t="s">
        <v>1125</v>
      </c>
    </row>
    <row r="932" spans="1:23">
      <c r="A932" t="s">
        <v>10194</v>
      </c>
      <c r="B932" t="s">
        <v>15324</v>
      </c>
      <c r="C932" t="s">
        <v>16452</v>
      </c>
      <c r="D932" t="str">
        <f>CONCATENATE(Table2[[#This Row],[Product Name Summarized]]&amp; "…")</f>
        <v>Homepack 750W Radiant…</v>
      </c>
      <c r="E932" t="s">
        <v>15586</v>
      </c>
      <c r="F932">
        <v>649</v>
      </c>
      <c r="G932" t="str">
        <f>IF(Table2[[#This Row],[discounted_price]]&lt;200,"&lt;₹200",IF(Table2[[#This Row],[discounted_price]]&lt;=500, "₹200-₹500","&gt;₹500"))</f>
        <v>&gt;₹500</v>
      </c>
      <c r="H932">
        <v>999</v>
      </c>
      <c r="I932" s="2">
        <f>Table2[[#This Row],[discounted_price]]*Table2[[#This Row],[actual_price]]</f>
        <v>648351</v>
      </c>
      <c r="J932" s="1">
        <v>0.35</v>
      </c>
      <c r="K9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32" s="1" t="str">
        <f>IF(Table2[[#This Row],[discount_percentage]]&gt;=50%,"yes","no")</f>
        <v>no</v>
      </c>
      <c r="M932">
        <v>3.8</v>
      </c>
      <c r="N932" s="4">
        <v>49</v>
      </c>
      <c r="O932" s="4">
        <f>Table2[[#This Row],[rating]]+(Table2[[#This Row],[rating_count]]/1000)</f>
        <v>3.8489999999999998</v>
      </c>
      <c r="P932" t="s">
        <v>14057</v>
      </c>
      <c r="Q932" t="s">
        <v>10197</v>
      </c>
      <c r="R932" t="s">
        <v>10198</v>
      </c>
      <c r="S932" t="s">
        <v>10199</v>
      </c>
      <c r="T932" t="s">
        <v>10200</v>
      </c>
      <c r="U932" t="s">
        <v>10201</v>
      </c>
      <c r="V932" t="s">
        <v>10202</v>
      </c>
      <c r="W932" t="s">
        <v>10203</v>
      </c>
    </row>
    <row r="933" spans="1:23">
      <c r="A933" t="s">
        <v>7952</v>
      </c>
      <c r="B933" t="s">
        <v>15127</v>
      </c>
      <c r="C933" t="s">
        <v>16251</v>
      </c>
      <c r="D933" t="str">
        <f>CONCATENATE(Table2[[#This Row],[Product Name Summarized]]&amp; "…")</f>
        <v>Classmate Pulse 1…</v>
      </c>
      <c r="E933" t="s">
        <v>15585</v>
      </c>
      <c r="F933">
        <v>300</v>
      </c>
      <c r="G933" t="str">
        <f>IF(Table2[[#This Row],[discounted_price]]&lt;200,"&lt;₹200",IF(Table2[[#This Row],[discounted_price]]&lt;=500, "₹200-₹500","&gt;₹500"))</f>
        <v>₹200-₹500</v>
      </c>
      <c r="H933">
        <v>300</v>
      </c>
      <c r="I933" s="2">
        <f>Table2[[#This Row],[discounted_price]]*Table2[[#This Row],[actual_price]]</f>
        <v>90000</v>
      </c>
      <c r="J933" s="1">
        <v>0</v>
      </c>
      <c r="K9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933" s="1" t="str">
        <f>IF(Table2[[#This Row],[discount_percentage]]&gt;=50%,"yes","no")</f>
        <v>no</v>
      </c>
      <c r="M933">
        <v>4.2</v>
      </c>
      <c r="N933" s="4">
        <v>419</v>
      </c>
      <c r="O933" s="4">
        <f>Table2[[#This Row],[rating]]+(Table2[[#This Row],[rating_count]]/1000)</f>
        <v>4.6189999999999998</v>
      </c>
      <c r="P933" t="s">
        <v>13843</v>
      </c>
      <c r="Q933" t="s">
        <v>7955</v>
      </c>
      <c r="R933" t="s">
        <v>7956</v>
      </c>
      <c r="S933" t="s">
        <v>7957</v>
      </c>
      <c r="T933" t="s">
        <v>7958</v>
      </c>
      <c r="U933" t="s">
        <v>7959</v>
      </c>
      <c r="V933" t="s">
        <v>7960</v>
      </c>
      <c r="W933" t="s">
        <v>7961</v>
      </c>
    </row>
    <row r="934" spans="1:23" hidden="1">
      <c r="A934" t="s">
        <v>8284</v>
      </c>
      <c r="B934" t="s">
        <v>15156</v>
      </c>
      <c r="C934" t="s">
        <v>16279</v>
      </c>
      <c r="D934" t="str">
        <f>CONCATENATE(Table2[[#This Row],[Product Name Summarized]]&amp; "…")</f>
        <v>Lenovo 130 Wireless…</v>
      </c>
      <c r="E934" t="s">
        <v>15582</v>
      </c>
      <c r="F934">
        <v>579</v>
      </c>
      <c r="G934" t="str">
        <f>IF(Table2[[#This Row],[discounted_price]]&lt;200,"&lt;₹200",IF(Table2[[#This Row],[discounted_price]]&lt;=500, "₹200-₹500","&gt;₹500"))</f>
        <v>&gt;₹500</v>
      </c>
      <c r="H934" s="2">
        <v>1090</v>
      </c>
      <c r="I934" s="2">
        <f>Table2[[#This Row],[discounted_price]]*Table2[[#This Row],[actual_price]]</f>
        <v>631110</v>
      </c>
      <c r="J934" s="1">
        <v>0.47</v>
      </c>
      <c r="K9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34" s="1" t="str">
        <f>IF(Table2[[#This Row],[discount_percentage]]&gt;=50%,"yes","no")</f>
        <v>no</v>
      </c>
      <c r="M934">
        <v>4.4000000000000004</v>
      </c>
      <c r="N934" s="4">
        <v>3482</v>
      </c>
      <c r="O934" s="4">
        <f>Table2[[#This Row],[rating]]+(Table2[[#This Row],[rating_count]]/1000)</f>
        <v>7.8820000000000006</v>
      </c>
      <c r="P934" t="s">
        <v>13874</v>
      </c>
      <c r="Q934" t="s">
        <v>8287</v>
      </c>
      <c r="R934" t="s">
        <v>8288</v>
      </c>
      <c r="S934" t="s">
        <v>8289</v>
      </c>
      <c r="T934" t="s">
        <v>8290</v>
      </c>
      <c r="U934" t="s">
        <v>8291</v>
      </c>
      <c r="V934" t="s">
        <v>8292</v>
      </c>
      <c r="W934" t="s">
        <v>8293</v>
      </c>
    </row>
    <row r="935" spans="1:23" hidden="1">
      <c r="A935" t="s">
        <v>10559</v>
      </c>
      <c r="B935" t="s">
        <v>15359</v>
      </c>
      <c r="C935" t="s">
        <v>16485</v>
      </c>
      <c r="D935" t="str">
        <f>CONCATENATE(Table2[[#This Row],[Product Name Summarized]]&amp; "…")</f>
        <v>Wipro Vesta Electric…</v>
      </c>
      <c r="E935" t="s">
        <v>15586</v>
      </c>
      <c r="F935" s="2">
        <v>1052</v>
      </c>
      <c r="G935" s="2" t="str">
        <f>IF(Table2[[#This Row],[discounted_price]]&lt;200,"&lt;₹200",IF(Table2[[#This Row],[discounted_price]]&lt;=500, "₹200-₹500","&gt;₹500"))</f>
        <v>&gt;₹500</v>
      </c>
      <c r="H935" s="2">
        <v>1790</v>
      </c>
      <c r="I935" s="2">
        <f>Table2[[#This Row],[discounted_price]]*Table2[[#This Row],[actual_price]]</f>
        <v>1883080</v>
      </c>
      <c r="J935" s="1">
        <v>0.41</v>
      </c>
      <c r="K9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35" s="1" t="str">
        <f>IF(Table2[[#This Row],[discount_percentage]]&gt;=50%,"yes","no")</f>
        <v>no</v>
      </c>
      <c r="M935">
        <v>4.3</v>
      </c>
      <c r="N935" s="4">
        <v>1404</v>
      </c>
      <c r="O935" s="4">
        <f>Table2[[#This Row],[rating]]+(Table2[[#This Row],[rating_count]]/1000)</f>
        <v>5.7039999999999997</v>
      </c>
      <c r="P935" t="s">
        <v>14092</v>
      </c>
      <c r="Q935" t="s">
        <v>10562</v>
      </c>
      <c r="R935" t="s">
        <v>10563</v>
      </c>
      <c r="S935" t="s">
        <v>10564</v>
      </c>
      <c r="T935" t="s">
        <v>10565</v>
      </c>
      <c r="U935" t="s">
        <v>10566</v>
      </c>
      <c r="V935" t="s">
        <v>10567</v>
      </c>
      <c r="W935" t="s">
        <v>10568</v>
      </c>
    </row>
    <row r="936" spans="1:23">
      <c r="A936" t="s">
        <v>2211</v>
      </c>
      <c r="B936" t="s">
        <v>14559</v>
      </c>
      <c r="C936" t="s">
        <v>15639</v>
      </c>
      <c r="D936" t="str">
        <f>CONCATENATE(Table2[[#This Row],[Product Name Summarized]]&amp; "…")</f>
        <v>7Seven¬Æ Compatible For…</v>
      </c>
      <c r="E936" t="s">
        <v>15583</v>
      </c>
      <c r="F936">
        <v>349</v>
      </c>
      <c r="G936" t="str">
        <f>IF(Table2[[#This Row],[discounted_price]]&lt;200,"&lt;₹200",IF(Table2[[#This Row],[discounted_price]]&lt;=500, "₹200-₹500","&gt;₹500"))</f>
        <v>₹200-₹500</v>
      </c>
      <c r="H936">
        <v>799</v>
      </c>
      <c r="I936" s="2">
        <f>Table2[[#This Row],[discounted_price]]*Table2[[#This Row],[actual_price]]</f>
        <v>278851</v>
      </c>
      <c r="J936" s="1">
        <v>0.56000000000000005</v>
      </c>
      <c r="K9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36" s="1" t="str">
        <f>IF(Table2[[#This Row],[discount_percentage]]&gt;=50%,"yes","no")</f>
        <v>yes</v>
      </c>
      <c r="M936">
        <v>3.6</v>
      </c>
      <c r="N936" s="4">
        <v>323</v>
      </c>
      <c r="O936" s="4">
        <f>Table2[[#This Row],[rating]]+(Table2[[#This Row],[rating_count]]/1000)</f>
        <v>3.923</v>
      </c>
      <c r="P936" t="s">
        <v>13293</v>
      </c>
      <c r="Q936" t="s">
        <v>2214</v>
      </c>
      <c r="R936" t="s">
        <v>2215</v>
      </c>
      <c r="S936" t="s">
        <v>2216</v>
      </c>
      <c r="T936" t="s">
        <v>2217</v>
      </c>
      <c r="U936" t="s">
        <v>2218</v>
      </c>
      <c r="V936" t="s">
        <v>2219</v>
      </c>
      <c r="W936" t="s">
        <v>2220</v>
      </c>
    </row>
    <row r="937" spans="1:23" hidden="1">
      <c r="A937" t="s">
        <v>8272</v>
      </c>
      <c r="B937" t="s">
        <v>15155</v>
      </c>
      <c r="C937" t="s">
        <v>16278</v>
      </c>
      <c r="D937" t="str">
        <f>CONCATENATE(Table2[[#This Row],[Product Name Summarized]]&amp; "…")</f>
        <v>Pc Square Laptop…</v>
      </c>
      <c r="E937" t="s">
        <v>15582</v>
      </c>
      <c r="F937">
        <v>499</v>
      </c>
      <c r="G937" t="str">
        <f>IF(Table2[[#This Row],[discounted_price]]&lt;200,"&lt;₹200",IF(Table2[[#This Row],[discounted_price]]&lt;=500, "₹200-₹500","&gt;₹500"))</f>
        <v>₹200-₹500</v>
      </c>
      <c r="H937" s="2">
        <v>1299</v>
      </c>
      <c r="I937" s="2">
        <f>Table2[[#This Row],[discounted_price]]*Table2[[#This Row],[actual_price]]</f>
        <v>648201</v>
      </c>
      <c r="J937" s="1">
        <v>0.62</v>
      </c>
      <c r="K9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37" s="1" t="str">
        <f>IF(Table2[[#This Row],[discount_percentage]]&gt;=50%,"yes","no")</f>
        <v>yes</v>
      </c>
      <c r="M937">
        <v>4.0999999999999996</v>
      </c>
      <c r="N937" s="4">
        <v>2740</v>
      </c>
      <c r="O937" s="4">
        <f>Table2[[#This Row],[rating]]+(Table2[[#This Row],[rating_count]]/1000)</f>
        <v>6.84</v>
      </c>
      <c r="P937" t="s">
        <v>13873</v>
      </c>
      <c r="Q937" t="s">
        <v>8275</v>
      </c>
      <c r="R937" t="s">
        <v>8276</v>
      </c>
      <c r="S937" t="s">
        <v>8277</v>
      </c>
      <c r="T937" t="s">
        <v>8278</v>
      </c>
      <c r="U937" t="s">
        <v>8279</v>
      </c>
      <c r="V937" t="s">
        <v>8280</v>
      </c>
      <c r="W937" t="s">
        <v>8281</v>
      </c>
    </row>
    <row r="938" spans="1:23" hidden="1">
      <c r="A938" t="s">
        <v>4794</v>
      </c>
      <c r="B938" t="s">
        <v>14841</v>
      </c>
      <c r="C938" t="s">
        <v>15980</v>
      </c>
      <c r="D938" t="str">
        <f>CONCATENATE(Table2[[#This Row],[Product Name Summarized]]&amp; "…")</f>
        <v>Dyazo Usb 3.0…</v>
      </c>
      <c r="E938" t="s">
        <v>15583</v>
      </c>
      <c r="F938">
        <v>139</v>
      </c>
      <c r="G938" t="str">
        <f>IF(Table2[[#This Row],[discounted_price]]&lt;200,"&lt;₹200",IF(Table2[[#This Row],[discounted_price]]&lt;=500, "₹200-₹500","&gt;₹500"))</f>
        <v>&lt;₹200</v>
      </c>
      <c r="H938">
        <v>499</v>
      </c>
      <c r="I938" s="2">
        <f>Table2[[#This Row],[discounted_price]]*Table2[[#This Row],[actual_price]]</f>
        <v>69361</v>
      </c>
      <c r="J938" s="1">
        <v>0.72</v>
      </c>
      <c r="K9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938" s="1" t="str">
        <f>IF(Table2[[#This Row],[discount_percentage]]&gt;=50%,"yes","no")</f>
        <v>yes</v>
      </c>
      <c r="M938">
        <v>4.2</v>
      </c>
      <c r="N938" s="4">
        <v>4971</v>
      </c>
      <c r="O938" s="4">
        <f>Table2[[#This Row],[rating]]+(Table2[[#This Row],[rating_count]]/1000)</f>
        <v>9.1709999999999994</v>
      </c>
      <c r="P938" t="s">
        <v>13552</v>
      </c>
      <c r="Q938" t="s">
        <v>4797</v>
      </c>
      <c r="R938" t="s">
        <v>4798</v>
      </c>
      <c r="S938" t="s">
        <v>4799</v>
      </c>
      <c r="T938" t="s">
        <v>4800</v>
      </c>
      <c r="U938" t="s">
        <v>4801</v>
      </c>
      <c r="V938" t="s">
        <v>4802</v>
      </c>
      <c r="W938" t="s">
        <v>4803</v>
      </c>
    </row>
    <row r="939" spans="1:23" hidden="1">
      <c r="A939" t="s">
        <v>4635</v>
      </c>
      <c r="B939" t="s">
        <v>14824</v>
      </c>
      <c r="C939" t="s">
        <v>15968</v>
      </c>
      <c r="D939" t="str">
        <f>CONCATENATE(Table2[[#This Row],[Product Name Summarized]]&amp; "…")</f>
        <v>Lava A1 Josh…</v>
      </c>
      <c r="E939" t="s">
        <v>15583</v>
      </c>
      <c r="F939" s="2">
        <v>1055</v>
      </c>
      <c r="G939" s="2" t="str">
        <f>IF(Table2[[#This Row],[discounted_price]]&lt;200,"&lt;₹200",IF(Table2[[#This Row],[discounted_price]]&lt;=500, "₹200-₹500","&gt;₹500"))</f>
        <v>&gt;₹500</v>
      </c>
      <c r="H939" s="2">
        <v>1249</v>
      </c>
      <c r="I939" s="2">
        <f>Table2[[#This Row],[discounted_price]]*Table2[[#This Row],[actual_price]]</f>
        <v>1317695</v>
      </c>
      <c r="J939" s="1">
        <v>0.16</v>
      </c>
      <c r="K9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939" s="1" t="str">
        <f>IF(Table2[[#This Row],[discount_percentage]]&gt;=50%,"yes","no")</f>
        <v>no</v>
      </c>
      <c r="M939">
        <v>3.8</v>
      </c>
      <c r="N939" s="4">
        <v>2352</v>
      </c>
      <c r="O939" s="4">
        <f>Table2[[#This Row],[rating]]+(Table2[[#This Row],[rating_count]]/1000)</f>
        <v>6.1519999999999992</v>
      </c>
      <c r="P939" t="s">
        <v>13535</v>
      </c>
      <c r="Q939" t="s">
        <v>4638</v>
      </c>
      <c r="R939" t="s">
        <v>4639</v>
      </c>
      <c r="S939" t="s">
        <v>4640</v>
      </c>
      <c r="T939" t="s">
        <v>4641</v>
      </c>
      <c r="U939" t="s">
        <v>4642</v>
      </c>
      <c r="V939" t="s">
        <v>4643</v>
      </c>
      <c r="W939" t="s">
        <v>4644</v>
      </c>
    </row>
    <row r="940" spans="1:23">
      <c r="A940" t="s">
        <v>12614</v>
      </c>
      <c r="B940" t="s">
        <v>15544</v>
      </c>
      <c r="C940" t="s">
        <v>16679</v>
      </c>
      <c r="D940" t="str">
        <f>CONCATENATE(Table2[[#This Row],[Product Name Summarized]]&amp; "…")</f>
        <v>Kent Powp-Sediment Filter…</v>
      </c>
      <c r="E940" t="s">
        <v>15586</v>
      </c>
      <c r="F940">
        <v>231</v>
      </c>
      <c r="G940" t="str">
        <f>IF(Table2[[#This Row],[discounted_price]]&lt;200,"&lt;₹200",IF(Table2[[#This Row],[discounted_price]]&lt;=500, "₹200-₹500","&gt;₹500"))</f>
        <v>₹200-₹500</v>
      </c>
      <c r="H940">
        <v>260</v>
      </c>
      <c r="I940" s="2">
        <f>Table2[[#This Row],[discounted_price]]*Table2[[#This Row],[actual_price]]</f>
        <v>60060</v>
      </c>
      <c r="J940" s="1">
        <v>0.11</v>
      </c>
      <c r="K9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940" s="1" t="str">
        <f>IF(Table2[[#This Row],[discount_percentage]]&gt;=50%,"yes","no")</f>
        <v>no</v>
      </c>
      <c r="M940">
        <v>4.0999999999999996</v>
      </c>
      <c r="N940" s="4">
        <v>490</v>
      </c>
      <c r="O940" s="4">
        <f>Table2[[#This Row],[rating]]+(Table2[[#This Row],[rating_count]]/1000)</f>
        <v>4.59</v>
      </c>
      <c r="P940" t="s">
        <v>14287</v>
      </c>
      <c r="Q940" t="s">
        <v>12617</v>
      </c>
      <c r="R940" t="s">
        <v>12618</v>
      </c>
      <c r="S940" t="s">
        <v>12619</v>
      </c>
      <c r="T940" t="s">
        <v>12620</v>
      </c>
      <c r="U940" t="s">
        <v>13073</v>
      </c>
      <c r="V940" t="s">
        <v>12621</v>
      </c>
      <c r="W940" t="s">
        <v>12622</v>
      </c>
    </row>
    <row r="941" spans="1:23" hidden="1">
      <c r="A941" t="s">
        <v>6524</v>
      </c>
      <c r="B941" t="s">
        <v>14995</v>
      </c>
      <c r="C941" t="s">
        <v>16129</v>
      </c>
      <c r="D941" t="str">
        <f>CONCATENATE(Table2[[#This Row],[Product Name Summarized]]&amp; "…")</f>
        <v>Digitek¬Æ (Drl-14C) Professional…</v>
      </c>
      <c r="E941" t="s">
        <v>15583</v>
      </c>
      <c r="F941" s="2">
        <v>1699</v>
      </c>
      <c r="G941" s="2" t="str">
        <f>IF(Table2[[#This Row],[discounted_price]]&lt;200,"&lt;₹200",IF(Table2[[#This Row],[discounted_price]]&lt;=500, "₹200-₹500","&gt;₹500"))</f>
        <v>&gt;₹500</v>
      </c>
      <c r="H941" s="2">
        <v>3495</v>
      </c>
      <c r="I941" s="2">
        <f>Table2[[#This Row],[discounted_price]]*Table2[[#This Row],[actual_price]]</f>
        <v>5938005</v>
      </c>
      <c r="J941" s="1">
        <v>0.51</v>
      </c>
      <c r="K9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41" s="1" t="str">
        <f>IF(Table2[[#This Row],[discount_percentage]]&gt;=50%,"yes","no")</f>
        <v>yes</v>
      </c>
      <c r="M941">
        <v>4.0999999999999996</v>
      </c>
      <c r="N941" s="4">
        <v>14371</v>
      </c>
      <c r="O941" s="4">
        <f>Table2[[#This Row],[rating]]+(Table2[[#This Row],[rating_count]]/1000)</f>
        <v>18.471</v>
      </c>
      <c r="P941" t="s">
        <v>13707</v>
      </c>
      <c r="Q941" t="s">
        <v>6528</v>
      </c>
      <c r="R941" t="s">
        <v>6529</v>
      </c>
      <c r="S941" t="s">
        <v>6530</v>
      </c>
      <c r="T941" t="s">
        <v>6531</v>
      </c>
      <c r="U941" t="s">
        <v>6532</v>
      </c>
      <c r="V941" t="s">
        <v>6533</v>
      </c>
      <c r="W941" t="s">
        <v>6534</v>
      </c>
    </row>
    <row r="942" spans="1:23" hidden="1">
      <c r="A942" t="s">
        <v>4413</v>
      </c>
      <c r="B942" t="s">
        <v>14801</v>
      </c>
      <c r="C942" t="s">
        <v>15949</v>
      </c>
      <c r="D942" t="str">
        <f>CONCATENATE(Table2[[#This Row],[Product Name Summarized]]&amp; "…")</f>
        <v>Noise Colorfit Ultra…</v>
      </c>
      <c r="E942" t="s">
        <v>15583</v>
      </c>
      <c r="F942" s="2">
        <v>2799</v>
      </c>
      <c r="G942" s="2" t="str">
        <f>IF(Table2[[#This Row],[discounted_price]]&lt;200,"&lt;₹200",IF(Table2[[#This Row],[discounted_price]]&lt;=500, "₹200-₹500","&gt;₹500"))</f>
        <v>&gt;₹500</v>
      </c>
      <c r="H942" s="2">
        <v>6499</v>
      </c>
      <c r="I942" s="2">
        <f>Table2[[#This Row],[discounted_price]]*Table2[[#This Row],[actual_price]]</f>
        <v>18190701</v>
      </c>
      <c r="J942" s="1">
        <v>0.56999999999999995</v>
      </c>
      <c r="K9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42" s="1" t="str">
        <f>IF(Table2[[#This Row],[discount_percentage]]&gt;=50%,"yes","no")</f>
        <v>yes</v>
      </c>
      <c r="M942">
        <v>4.0999999999999996</v>
      </c>
      <c r="N942" s="4">
        <v>38879</v>
      </c>
      <c r="O942" s="4">
        <f>Table2[[#This Row],[rating]]+(Table2[[#This Row],[rating_count]]/1000)</f>
        <v>42.978999999999999</v>
      </c>
      <c r="P942" t="s">
        <v>13512</v>
      </c>
      <c r="Q942" t="s">
        <v>4416</v>
      </c>
      <c r="R942" t="s">
        <v>4417</v>
      </c>
      <c r="S942" t="s">
        <v>4418</v>
      </c>
      <c r="T942" t="s">
        <v>4419</v>
      </c>
      <c r="U942" t="s">
        <v>4420</v>
      </c>
      <c r="V942" t="s">
        <v>4421</v>
      </c>
      <c r="W942" t="s">
        <v>4422</v>
      </c>
    </row>
    <row r="943" spans="1:23" hidden="1">
      <c r="A943" t="s">
        <v>7580</v>
      </c>
      <c r="B943" t="s">
        <v>15092</v>
      </c>
      <c r="C943" t="s">
        <v>16219</v>
      </c>
      <c r="D943" t="str">
        <f>CONCATENATE(Table2[[#This Row],[Product Name Summarized]]&amp; "…")</f>
        <v>Redragon K617 Fizz…</v>
      </c>
      <c r="E943" t="s">
        <v>15582</v>
      </c>
      <c r="F943" s="2">
        <v>2649</v>
      </c>
      <c r="G943" s="2" t="str">
        <f>IF(Table2[[#This Row],[discounted_price]]&lt;200,"&lt;₹200",IF(Table2[[#This Row],[discounted_price]]&lt;=500, "₹200-₹500","&gt;₹500"))</f>
        <v>&gt;₹500</v>
      </c>
      <c r="H943" s="2">
        <v>3499</v>
      </c>
      <c r="I943" s="2">
        <f>Table2[[#This Row],[discounted_price]]*Table2[[#This Row],[actual_price]]</f>
        <v>9268851</v>
      </c>
      <c r="J943" s="1">
        <v>0.24</v>
      </c>
      <c r="K9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43" s="1" t="str">
        <f>IF(Table2[[#This Row],[discount_percentage]]&gt;=50%,"yes","no")</f>
        <v>no</v>
      </c>
      <c r="M943">
        <v>4.5</v>
      </c>
      <c r="N943" s="4">
        <v>1271</v>
      </c>
      <c r="O943" s="4">
        <f>Table2[[#This Row],[rating]]+(Table2[[#This Row],[rating_count]]/1000)</f>
        <v>5.7709999999999999</v>
      </c>
      <c r="P943" t="s">
        <v>13807</v>
      </c>
      <c r="Q943" t="s">
        <v>7584</v>
      </c>
      <c r="R943" t="s">
        <v>7585</v>
      </c>
      <c r="S943" t="s">
        <v>7586</v>
      </c>
      <c r="T943" t="s">
        <v>7587</v>
      </c>
      <c r="U943" t="s">
        <v>7588</v>
      </c>
      <c r="V943" t="s">
        <v>7589</v>
      </c>
      <c r="W943" t="s">
        <v>7590</v>
      </c>
    </row>
    <row r="944" spans="1:23">
      <c r="A944" t="s">
        <v>2191</v>
      </c>
      <c r="B944" t="s">
        <v>14557</v>
      </c>
      <c r="C944" t="s">
        <v>15777</v>
      </c>
      <c r="D944" t="str">
        <f>CONCATENATE(Table2[[#This Row],[Product Name Summarized]]&amp; "…")</f>
        <v>Croma 3A Fast…</v>
      </c>
      <c r="E944" t="s">
        <v>15582</v>
      </c>
      <c r="F944">
        <v>129</v>
      </c>
      <c r="G944" t="str">
        <f>IF(Table2[[#This Row],[discounted_price]]&lt;200,"&lt;₹200",IF(Table2[[#This Row],[discounted_price]]&lt;=500, "₹200-₹500","&gt;₹500"))</f>
        <v>&lt;₹200</v>
      </c>
      <c r="H944" s="2">
        <v>1000</v>
      </c>
      <c r="I944" s="2">
        <f>Table2[[#This Row],[discounted_price]]*Table2[[#This Row],[actual_price]]</f>
        <v>129000</v>
      </c>
      <c r="J944" s="1">
        <v>0.87</v>
      </c>
      <c r="K9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944" s="1" t="str">
        <f>IF(Table2[[#This Row],[discount_percentage]]&gt;=50%,"yes","no")</f>
        <v>yes</v>
      </c>
      <c r="M944">
        <v>3.9</v>
      </c>
      <c r="N944" s="4">
        <v>295</v>
      </c>
      <c r="O944" s="4">
        <f>Table2[[#This Row],[rating]]+(Table2[[#This Row],[rating_count]]/1000)</f>
        <v>4.1950000000000003</v>
      </c>
      <c r="P944" t="s">
        <v>13291</v>
      </c>
      <c r="Q944" t="s">
        <v>2194</v>
      </c>
      <c r="R944" t="s">
        <v>2195</v>
      </c>
      <c r="S944" t="s">
        <v>2196</v>
      </c>
      <c r="T944" t="s">
        <v>2197</v>
      </c>
      <c r="U944" t="s">
        <v>2198</v>
      </c>
      <c r="V944" t="s">
        <v>2199</v>
      </c>
      <c r="W944" t="s">
        <v>2200</v>
      </c>
    </row>
    <row r="945" spans="1:23" hidden="1">
      <c r="A945" t="s">
        <v>917</v>
      </c>
      <c r="B945" t="s">
        <v>14416</v>
      </c>
      <c r="C945" t="s">
        <v>15678</v>
      </c>
      <c r="D945" t="str">
        <f>CONCATENATE(Table2[[#This Row],[Product Name Summarized]]&amp; "…")</f>
        <v>Dealfreez Case Compatible…</v>
      </c>
      <c r="E945" t="s">
        <v>15583</v>
      </c>
      <c r="F945">
        <v>349</v>
      </c>
      <c r="G945" t="str">
        <f>IF(Table2[[#This Row],[discounted_price]]&lt;200,"&lt;₹200",IF(Table2[[#This Row],[discounted_price]]&lt;=500, "₹200-₹500","&gt;₹500"))</f>
        <v>₹200-₹500</v>
      </c>
      <c r="H945" s="2">
        <v>1499</v>
      </c>
      <c r="I945" s="2">
        <f>Table2[[#This Row],[discounted_price]]*Table2[[#This Row],[actual_price]]</f>
        <v>523151</v>
      </c>
      <c r="J945" s="1">
        <v>0.77</v>
      </c>
      <c r="K9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945" s="1" t="str">
        <f>IF(Table2[[#This Row],[discount_percentage]]&gt;=50%,"yes","no")</f>
        <v>yes</v>
      </c>
      <c r="M945">
        <v>4.3</v>
      </c>
      <c r="N945" s="4">
        <v>4145</v>
      </c>
      <c r="O945" s="4">
        <f>Table2[[#This Row],[rating]]+(Table2[[#This Row],[rating_count]]/1000)</f>
        <v>8.4450000000000003</v>
      </c>
      <c r="P945" t="s">
        <v>13163</v>
      </c>
      <c r="Q945" t="s">
        <v>920</v>
      </c>
      <c r="R945" t="s">
        <v>921</v>
      </c>
      <c r="S945" t="s">
        <v>922</v>
      </c>
      <c r="T945" t="s">
        <v>923</v>
      </c>
      <c r="U945" t="s">
        <v>924</v>
      </c>
      <c r="V945" t="s">
        <v>925</v>
      </c>
      <c r="W945" t="s">
        <v>926</v>
      </c>
    </row>
    <row r="946" spans="1:23">
      <c r="A946" t="s">
        <v>1784</v>
      </c>
      <c r="B946" t="s">
        <v>14515</v>
      </c>
      <c r="C946" t="s">
        <v>15749</v>
      </c>
      <c r="D946" t="str">
        <f>CONCATENATE(Table2[[#This Row],[Product Name Summarized]]&amp; "…")</f>
        <v>Cotbolt Silicone Case…</v>
      </c>
      <c r="E946" t="s">
        <v>15583</v>
      </c>
      <c r="F946">
        <v>349</v>
      </c>
      <c r="G946" t="str">
        <f>IF(Table2[[#This Row],[discounted_price]]&lt;200,"&lt;₹200",IF(Table2[[#This Row],[discounted_price]]&lt;=500, "₹200-₹500","&gt;₹500"))</f>
        <v>₹200-₹500</v>
      </c>
      <c r="H946">
        <v>999</v>
      </c>
      <c r="I946" s="2">
        <f>Table2[[#This Row],[discounted_price]]*Table2[[#This Row],[actual_price]]</f>
        <v>348651</v>
      </c>
      <c r="J946" s="1">
        <v>0.65</v>
      </c>
      <c r="K9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46" s="1" t="str">
        <f>IF(Table2[[#This Row],[discount_percentage]]&gt;=50%,"yes","no")</f>
        <v>yes</v>
      </c>
      <c r="M946">
        <v>4</v>
      </c>
      <c r="N946" s="4">
        <v>839</v>
      </c>
      <c r="O946" s="4">
        <f>Table2[[#This Row],[rating]]+(Table2[[#This Row],[rating_count]]/1000)</f>
        <v>4.8390000000000004</v>
      </c>
      <c r="P946" t="s">
        <v>13252</v>
      </c>
      <c r="Q946" t="s">
        <v>1787</v>
      </c>
      <c r="R946" t="s">
        <v>1788</v>
      </c>
      <c r="S946" t="s">
        <v>1789</v>
      </c>
      <c r="T946" t="s">
        <v>1790</v>
      </c>
      <c r="U946" t="s">
        <v>1791</v>
      </c>
      <c r="V946" t="s">
        <v>1792</v>
      </c>
      <c r="W946" t="s">
        <v>1793</v>
      </c>
    </row>
    <row r="947" spans="1:23">
      <c r="A947" t="s">
        <v>1704</v>
      </c>
      <c r="B947" t="s">
        <v>14506</v>
      </c>
      <c r="C947" t="s">
        <v>15743</v>
      </c>
      <c r="D947" t="str">
        <f>CONCATENATE(Table2[[#This Row],[Product Name Summarized]]&amp; "…")</f>
        <v>Duracell Micro Usb…</v>
      </c>
      <c r="E947" t="s">
        <v>15582</v>
      </c>
      <c r="F947">
        <v>320</v>
      </c>
      <c r="G947" t="str">
        <f>IF(Table2[[#This Row],[discounted_price]]&lt;200,"&lt;₹200",IF(Table2[[#This Row],[discounted_price]]&lt;=500, "₹200-₹500","&gt;₹500"))</f>
        <v>₹200-₹500</v>
      </c>
      <c r="H947">
        <v>599</v>
      </c>
      <c r="I947" s="2">
        <f>Table2[[#This Row],[discounted_price]]*Table2[[#This Row],[actual_price]]</f>
        <v>191680</v>
      </c>
      <c r="J947" s="1">
        <v>0.47</v>
      </c>
      <c r="K9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47" s="1" t="str">
        <f>IF(Table2[[#This Row],[discount_percentage]]&gt;=50%,"yes","no")</f>
        <v>no</v>
      </c>
      <c r="M947">
        <v>4.0999999999999996</v>
      </c>
      <c r="N947" s="4">
        <v>491</v>
      </c>
      <c r="O947" s="4">
        <f>Table2[[#This Row],[rating]]+(Table2[[#This Row],[rating_count]]/1000)</f>
        <v>4.5909999999999993</v>
      </c>
      <c r="P947" t="s">
        <v>13246</v>
      </c>
      <c r="Q947" t="s">
        <v>1707</v>
      </c>
      <c r="R947" t="s">
        <v>1708</v>
      </c>
      <c r="S947" t="s">
        <v>1709</v>
      </c>
      <c r="T947" t="s">
        <v>1710</v>
      </c>
      <c r="U947" t="s">
        <v>1711</v>
      </c>
      <c r="V947" t="s">
        <v>1712</v>
      </c>
      <c r="W947" t="s">
        <v>1713</v>
      </c>
    </row>
    <row r="948" spans="1:23">
      <c r="A948" t="s">
        <v>1342</v>
      </c>
      <c r="B948" t="s">
        <v>14462</v>
      </c>
      <c r="C948" t="s">
        <v>15716</v>
      </c>
      <c r="D948" t="str">
        <f>CONCATENATE(Table2[[#This Row],[Product Name Summarized]]&amp; "…")</f>
        <v>Duracell Type-C To…</v>
      </c>
      <c r="E948" t="s">
        <v>15582</v>
      </c>
      <c r="F948">
        <v>368</v>
      </c>
      <c r="G948" t="str">
        <f>IF(Table2[[#This Row],[discounted_price]]&lt;200,"&lt;₹200",IF(Table2[[#This Row],[discounted_price]]&lt;=500, "₹200-₹500","&gt;₹500"))</f>
        <v>₹200-₹500</v>
      </c>
      <c r="H948">
        <v>699</v>
      </c>
      <c r="I948" s="2">
        <f>Table2[[#This Row],[discounted_price]]*Table2[[#This Row],[actual_price]]</f>
        <v>257232</v>
      </c>
      <c r="J948" s="1">
        <v>0.47</v>
      </c>
      <c r="K9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48" s="1" t="str">
        <f>IF(Table2[[#This Row],[discount_percentage]]&gt;=50%,"yes","no")</f>
        <v>no</v>
      </c>
      <c r="M948">
        <v>4.2</v>
      </c>
      <c r="N948" s="4">
        <v>387</v>
      </c>
      <c r="O948" s="4">
        <f>Table2[[#This Row],[rating]]+(Table2[[#This Row],[rating_count]]/1000)</f>
        <v>4.5869999999999997</v>
      </c>
      <c r="P948" t="s">
        <v>13206</v>
      </c>
      <c r="Q948" t="s">
        <v>1345</v>
      </c>
      <c r="R948" t="s">
        <v>1346</v>
      </c>
      <c r="S948" t="s">
        <v>1347</v>
      </c>
      <c r="T948" t="s">
        <v>1348</v>
      </c>
      <c r="U948" t="s">
        <v>1349</v>
      </c>
      <c r="V948" t="s">
        <v>1350</v>
      </c>
      <c r="W948" t="s">
        <v>1351</v>
      </c>
    </row>
    <row r="949" spans="1:23">
      <c r="A949" t="s">
        <v>386</v>
      </c>
      <c r="B949" t="s">
        <v>14363</v>
      </c>
      <c r="C949" t="s">
        <v>15632</v>
      </c>
      <c r="D949" t="str">
        <f>CONCATENATE(Table2[[#This Row],[Product Name Summarized]]&amp; "…")</f>
        <v>Duracell Type C…</v>
      </c>
      <c r="E949" t="s">
        <v>15582</v>
      </c>
      <c r="F949">
        <v>970</v>
      </c>
      <c r="G949" t="str">
        <f>IF(Table2[[#This Row],[discounted_price]]&lt;200,"&lt;₹200",IF(Table2[[#This Row],[discounted_price]]&lt;=500, "₹200-₹500","&gt;₹500"))</f>
        <v>&gt;₹500</v>
      </c>
      <c r="H949" s="2">
        <v>1999</v>
      </c>
      <c r="I949" s="2">
        <f>Table2[[#This Row],[discounted_price]]*Table2[[#This Row],[actual_price]]</f>
        <v>1939030</v>
      </c>
      <c r="J949" s="1">
        <v>0.51</v>
      </c>
      <c r="K9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49" s="1" t="str">
        <f>IF(Table2[[#This Row],[discount_percentage]]&gt;=50%,"yes","no")</f>
        <v>yes</v>
      </c>
      <c r="M949">
        <v>4.2</v>
      </c>
      <c r="N949" s="4">
        <v>462</v>
      </c>
      <c r="O949" s="4">
        <f>Table2[[#This Row],[rating]]+(Table2[[#This Row],[rating_count]]/1000)</f>
        <v>4.6619999999999999</v>
      </c>
      <c r="P949" t="s">
        <v>388</v>
      </c>
      <c r="Q949" t="s">
        <v>389</v>
      </c>
      <c r="R949" t="s">
        <v>390</v>
      </c>
      <c r="S949" t="s">
        <v>391</v>
      </c>
      <c r="T949" t="s">
        <v>392</v>
      </c>
      <c r="U949" t="s">
        <v>393</v>
      </c>
      <c r="V949" t="s">
        <v>394</v>
      </c>
      <c r="W949" t="s">
        <v>395</v>
      </c>
    </row>
    <row r="950" spans="1:23">
      <c r="A950" t="s">
        <v>386</v>
      </c>
      <c r="B950" t="s">
        <v>14363</v>
      </c>
      <c r="C950" t="s">
        <v>15632</v>
      </c>
      <c r="D950" t="str">
        <f>CONCATENATE(Table2[[#This Row],[Product Name Summarized]]&amp; "…")</f>
        <v>Duracell Type C…</v>
      </c>
      <c r="E950" t="s">
        <v>15582</v>
      </c>
      <c r="F950">
        <v>970</v>
      </c>
      <c r="G950" t="str">
        <f>IF(Table2[[#This Row],[discounted_price]]&lt;200,"&lt;₹200",IF(Table2[[#This Row],[discounted_price]]&lt;=500, "₹200-₹500","&gt;₹500"))</f>
        <v>&gt;₹500</v>
      </c>
      <c r="H950" s="2">
        <v>1999</v>
      </c>
      <c r="I950" s="2">
        <f>Table2[[#This Row],[discounted_price]]*Table2[[#This Row],[actual_price]]</f>
        <v>1939030</v>
      </c>
      <c r="J950" s="1">
        <v>0.51</v>
      </c>
      <c r="K9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50" s="1" t="str">
        <f>IF(Table2[[#This Row],[discount_percentage]]&gt;=50%,"yes","no")</f>
        <v>yes</v>
      </c>
      <c r="M950">
        <v>4.2</v>
      </c>
      <c r="N950" s="4">
        <v>462</v>
      </c>
      <c r="O950" s="4">
        <f>Table2[[#This Row],[rating]]+(Table2[[#This Row],[rating_count]]/1000)</f>
        <v>4.6619999999999999</v>
      </c>
      <c r="P950" t="s">
        <v>388</v>
      </c>
      <c r="Q950" t="s">
        <v>389</v>
      </c>
      <c r="R950" t="s">
        <v>390</v>
      </c>
      <c r="S950" t="s">
        <v>391</v>
      </c>
      <c r="T950" t="s">
        <v>392</v>
      </c>
      <c r="U950" t="s">
        <v>393</v>
      </c>
      <c r="V950" t="s">
        <v>7098</v>
      </c>
      <c r="W950" t="s">
        <v>7099</v>
      </c>
    </row>
    <row r="951" spans="1:23">
      <c r="A951" t="s">
        <v>203</v>
      </c>
      <c r="B951" t="s">
        <v>14346</v>
      </c>
      <c r="C951" t="s">
        <v>15613</v>
      </c>
      <c r="D951" t="str">
        <f>CONCATENATE(Table2[[#This Row],[Product Name Summarized]]&amp; "…")</f>
        <v>Duracell Usb Lightning…</v>
      </c>
      <c r="E951" t="s">
        <v>15582</v>
      </c>
      <c r="F951">
        <v>970</v>
      </c>
      <c r="G951" t="str">
        <f>IF(Table2[[#This Row],[discounted_price]]&lt;200,"&lt;₹200",IF(Table2[[#This Row],[discounted_price]]&lt;=500, "₹200-₹500","&gt;₹500"))</f>
        <v>&gt;₹500</v>
      </c>
      <c r="H951" s="2">
        <v>1799</v>
      </c>
      <c r="I951" s="2">
        <f>Table2[[#This Row],[discounted_price]]*Table2[[#This Row],[actual_price]]</f>
        <v>1745030</v>
      </c>
      <c r="J951" s="1">
        <v>0.46</v>
      </c>
      <c r="K9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51" s="1" t="str">
        <f>IF(Table2[[#This Row],[discount_percentage]]&gt;=50%,"yes","no")</f>
        <v>no</v>
      </c>
      <c r="M951">
        <v>4.5</v>
      </c>
      <c r="N951" s="4">
        <v>815</v>
      </c>
      <c r="O951" s="4">
        <f>Table2[[#This Row],[rating]]+(Table2[[#This Row],[rating_count]]/1000)</f>
        <v>5.3149999999999995</v>
      </c>
      <c r="P951" t="s">
        <v>205</v>
      </c>
      <c r="Q951" t="s">
        <v>206</v>
      </c>
      <c r="R951" t="s">
        <v>207</v>
      </c>
      <c r="S951" t="s">
        <v>208</v>
      </c>
      <c r="T951" t="s">
        <v>209</v>
      </c>
      <c r="U951" t="s">
        <v>210</v>
      </c>
      <c r="V951" t="s">
        <v>211</v>
      </c>
      <c r="W951" t="s">
        <v>212</v>
      </c>
    </row>
    <row r="952" spans="1:23">
      <c r="A952" t="s">
        <v>203</v>
      </c>
      <c r="B952" t="s">
        <v>14346</v>
      </c>
      <c r="C952" t="s">
        <v>15613</v>
      </c>
      <c r="D952" t="str">
        <f>CONCATENATE(Table2[[#This Row],[Product Name Summarized]]&amp; "…")</f>
        <v>Duracell Usb Lightning…</v>
      </c>
      <c r="E952" t="s">
        <v>15582</v>
      </c>
      <c r="F952">
        <v>970</v>
      </c>
      <c r="G952" t="str">
        <f>IF(Table2[[#This Row],[discounted_price]]&lt;200,"&lt;₹200",IF(Table2[[#This Row],[discounted_price]]&lt;=500, "₹200-₹500","&gt;₹500"))</f>
        <v>&gt;₹500</v>
      </c>
      <c r="H952" s="2">
        <v>1799</v>
      </c>
      <c r="I952" s="2">
        <f>Table2[[#This Row],[discounted_price]]*Table2[[#This Row],[actual_price]]</f>
        <v>1745030</v>
      </c>
      <c r="J952" s="1">
        <v>0.46</v>
      </c>
      <c r="K9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52" s="1" t="str">
        <f>IF(Table2[[#This Row],[discount_percentage]]&gt;=50%,"yes","no")</f>
        <v>no</v>
      </c>
      <c r="M952">
        <v>4.5</v>
      </c>
      <c r="N952" s="4">
        <v>815</v>
      </c>
      <c r="O952" s="4">
        <f>Table2[[#This Row],[rating]]+(Table2[[#This Row],[rating_count]]/1000)</f>
        <v>5.3149999999999995</v>
      </c>
      <c r="P952" t="s">
        <v>205</v>
      </c>
      <c r="Q952" t="s">
        <v>206</v>
      </c>
      <c r="R952" t="s">
        <v>207</v>
      </c>
      <c r="S952" t="s">
        <v>208</v>
      </c>
      <c r="T952" t="s">
        <v>209</v>
      </c>
      <c r="U952" t="s">
        <v>210</v>
      </c>
      <c r="V952" t="s">
        <v>3922</v>
      </c>
      <c r="W952" t="s">
        <v>3923</v>
      </c>
    </row>
    <row r="953" spans="1:23">
      <c r="A953" t="s">
        <v>203</v>
      </c>
      <c r="B953" t="s">
        <v>14346</v>
      </c>
      <c r="C953" t="s">
        <v>15613</v>
      </c>
      <c r="D953" t="str">
        <f>CONCATENATE(Table2[[#This Row],[Product Name Summarized]]&amp; "…")</f>
        <v>Duracell Usb Lightning…</v>
      </c>
      <c r="E953" t="s">
        <v>15582</v>
      </c>
      <c r="F953">
        <v>970</v>
      </c>
      <c r="G953" t="str">
        <f>IF(Table2[[#This Row],[discounted_price]]&lt;200,"&lt;₹200",IF(Table2[[#This Row],[discounted_price]]&lt;=500, "₹200-₹500","&gt;₹500"))</f>
        <v>&gt;₹500</v>
      </c>
      <c r="H953" s="2">
        <v>1799</v>
      </c>
      <c r="I953" s="2">
        <f>Table2[[#This Row],[discounted_price]]*Table2[[#This Row],[actual_price]]</f>
        <v>1745030</v>
      </c>
      <c r="J953" s="1">
        <v>0.46</v>
      </c>
      <c r="K9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53" s="1" t="str">
        <f>IF(Table2[[#This Row],[discount_percentage]]&gt;=50%,"yes","no")</f>
        <v>no</v>
      </c>
      <c r="M953">
        <v>4.5</v>
      </c>
      <c r="N953" s="4">
        <v>815</v>
      </c>
      <c r="O953" s="4">
        <f>Table2[[#This Row],[rating]]+(Table2[[#This Row],[rating_count]]/1000)</f>
        <v>5.3149999999999995</v>
      </c>
      <c r="P953" t="s">
        <v>205</v>
      </c>
      <c r="Q953" t="s">
        <v>206</v>
      </c>
      <c r="R953" t="s">
        <v>207</v>
      </c>
      <c r="S953" t="s">
        <v>208</v>
      </c>
      <c r="T953" t="s">
        <v>209</v>
      </c>
      <c r="U953" t="s">
        <v>210</v>
      </c>
      <c r="V953" t="s">
        <v>5741</v>
      </c>
      <c r="W953" t="s">
        <v>5742</v>
      </c>
    </row>
    <row r="954" spans="1:23">
      <c r="A954" t="s">
        <v>9529</v>
      </c>
      <c r="B954" t="s">
        <v>15265</v>
      </c>
      <c r="C954" t="s">
        <v>16391</v>
      </c>
      <c r="D954" t="str">
        <f>CONCATENATE(Table2[[#This Row],[Product Name Summarized]]&amp; "…")</f>
        <v>Crompton Insta Comfort…</v>
      </c>
      <c r="E954" t="s">
        <v>15586</v>
      </c>
      <c r="F954" s="2">
        <v>1959</v>
      </c>
      <c r="G954" s="2" t="str">
        <f>IF(Table2[[#This Row],[discounted_price]]&lt;200,"&lt;₹200",IF(Table2[[#This Row],[discounted_price]]&lt;=500, "₹200-₹500","&gt;₹500"))</f>
        <v>&gt;₹500</v>
      </c>
      <c r="H954" s="2">
        <v>2400</v>
      </c>
      <c r="I954" s="2">
        <f>Table2[[#This Row],[discounted_price]]*Table2[[#This Row],[actual_price]]</f>
        <v>4701600</v>
      </c>
      <c r="J954" s="1">
        <v>0.18</v>
      </c>
      <c r="K9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954" s="1" t="str">
        <f>IF(Table2[[#This Row],[discount_percentage]]&gt;=50%,"yes","no")</f>
        <v>no</v>
      </c>
      <c r="M954">
        <v>4</v>
      </c>
      <c r="N954" s="4">
        <v>237</v>
      </c>
      <c r="O954" s="4">
        <f>Table2[[#This Row],[rating]]+(Table2[[#This Row],[rating_count]]/1000)</f>
        <v>4.2370000000000001</v>
      </c>
      <c r="P954" t="s">
        <v>13993</v>
      </c>
      <c r="Q954" t="s">
        <v>9532</v>
      </c>
      <c r="R954" t="s">
        <v>9533</v>
      </c>
      <c r="S954" t="s">
        <v>9534</v>
      </c>
      <c r="T954" t="s">
        <v>9535</v>
      </c>
      <c r="U954" t="s">
        <v>9536</v>
      </c>
      <c r="V954" t="s">
        <v>9537</v>
      </c>
      <c r="W954" t="s">
        <v>9538</v>
      </c>
    </row>
    <row r="955" spans="1:23" hidden="1">
      <c r="A955" t="s">
        <v>9754</v>
      </c>
      <c r="B955" t="s">
        <v>15283</v>
      </c>
      <c r="C955" t="s">
        <v>16411</v>
      </c>
      <c r="D955" t="str">
        <f>CONCATENATE(Table2[[#This Row],[Product Name Summarized]]&amp; "…")</f>
        <v>Instacuppa Rechargeable Mini…</v>
      </c>
      <c r="E955" t="s">
        <v>15586</v>
      </c>
      <c r="F955">
        <v>999</v>
      </c>
      <c r="G955" t="str">
        <f>IF(Table2[[#This Row],[discounted_price]]&lt;200,"&lt;₹200",IF(Table2[[#This Row],[discounted_price]]&lt;=500, "₹200-₹500","&gt;₹500"))</f>
        <v>&gt;₹500</v>
      </c>
      <c r="H955" s="2">
        <v>1499</v>
      </c>
      <c r="I955" s="2">
        <f>Table2[[#This Row],[discounted_price]]*Table2[[#This Row],[actual_price]]</f>
        <v>1497501</v>
      </c>
      <c r="J955" s="1">
        <v>0.33</v>
      </c>
      <c r="K9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55" s="1" t="str">
        <f>IF(Table2[[#This Row],[discount_percentage]]&gt;=50%,"yes","no")</f>
        <v>no</v>
      </c>
      <c r="M955">
        <v>4.0999999999999996</v>
      </c>
      <c r="N955" s="4">
        <v>1646</v>
      </c>
      <c r="O955" s="4">
        <f>Table2[[#This Row],[rating]]+(Table2[[#This Row],[rating_count]]/1000)</f>
        <v>5.7459999999999996</v>
      </c>
      <c r="P955" t="s">
        <v>14015</v>
      </c>
      <c r="Q955" t="s">
        <v>9757</v>
      </c>
      <c r="R955" t="s">
        <v>9758</v>
      </c>
      <c r="S955" t="s">
        <v>9759</v>
      </c>
      <c r="T955" t="s">
        <v>9760</v>
      </c>
      <c r="U955" t="s">
        <v>9761</v>
      </c>
      <c r="V955" t="s">
        <v>9762</v>
      </c>
      <c r="W955" t="s">
        <v>9763</v>
      </c>
    </row>
    <row r="956" spans="1:23" hidden="1">
      <c r="A956" t="s">
        <v>312</v>
      </c>
      <c r="B956" t="s">
        <v>14356</v>
      </c>
      <c r="C956" t="s">
        <v>15624</v>
      </c>
      <c r="D956" t="str">
        <f>CONCATENATE(Table2[[#This Row],[Product Name Summarized]]&amp; "…")</f>
        <v>Ambrane 60W /…</v>
      </c>
      <c r="E956" t="s">
        <v>15582</v>
      </c>
      <c r="F956">
        <v>179</v>
      </c>
      <c r="G956" t="str">
        <f>IF(Table2[[#This Row],[discounted_price]]&lt;200,"&lt;₹200",IF(Table2[[#This Row],[discounted_price]]&lt;=500, "₹200-₹500","&gt;₹500"))</f>
        <v>&lt;₹200</v>
      </c>
      <c r="H956">
        <v>499</v>
      </c>
      <c r="I956" s="2">
        <f>Table2[[#This Row],[discounted_price]]*Table2[[#This Row],[actual_price]]</f>
        <v>89321</v>
      </c>
      <c r="J956" s="1">
        <v>0.64</v>
      </c>
      <c r="K9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56" s="1" t="str">
        <f>IF(Table2[[#This Row],[discount_percentage]]&gt;=50%,"yes","no")</f>
        <v>yes</v>
      </c>
      <c r="M956">
        <v>4</v>
      </c>
      <c r="N956" s="4">
        <v>1934</v>
      </c>
      <c r="O956" s="4">
        <f>Table2[[#This Row],[rating]]+(Table2[[#This Row],[rating_count]]/1000)</f>
        <v>5.9340000000000002</v>
      </c>
      <c r="P956" t="s">
        <v>13103</v>
      </c>
      <c r="Q956" t="s">
        <v>315</v>
      </c>
      <c r="R956" t="s">
        <v>316</v>
      </c>
      <c r="S956" t="s">
        <v>317</v>
      </c>
      <c r="T956" t="s">
        <v>13025</v>
      </c>
      <c r="U956" t="s">
        <v>13026</v>
      </c>
      <c r="V956" t="s">
        <v>318</v>
      </c>
      <c r="W956" t="s">
        <v>319</v>
      </c>
    </row>
    <row r="957" spans="1:23" hidden="1">
      <c r="A957" t="s">
        <v>312</v>
      </c>
      <c r="B957" t="s">
        <v>14356</v>
      </c>
      <c r="C957" t="s">
        <v>15624</v>
      </c>
      <c r="D957" t="str">
        <f>CONCATENATE(Table2[[#This Row],[Product Name Summarized]]&amp; "…")</f>
        <v>Ambrane 60W /…</v>
      </c>
      <c r="E957" t="s">
        <v>15582</v>
      </c>
      <c r="F957">
        <v>179</v>
      </c>
      <c r="G957" t="str">
        <f>IF(Table2[[#This Row],[discounted_price]]&lt;200,"&lt;₹200",IF(Table2[[#This Row],[discounted_price]]&lt;=500, "₹200-₹500","&gt;₹500"))</f>
        <v>&lt;₹200</v>
      </c>
      <c r="H957">
        <v>499</v>
      </c>
      <c r="I957" s="2">
        <f>Table2[[#This Row],[discounted_price]]*Table2[[#This Row],[actual_price]]</f>
        <v>89321</v>
      </c>
      <c r="J957" s="1">
        <v>0.64</v>
      </c>
      <c r="K9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57" s="1" t="str">
        <f>IF(Table2[[#This Row],[discount_percentage]]&gt;=50%,"yes","no")</f>
        <v>yes</v>
      </c>
      <c r="M957">
        <v>4</v>
      </c>
      <c r="N957" s="4">
        <v>1933</v>
      </c>
      <c r="O957" s="4">
        <f>Table2[[#This Row],[rating]]+(Table2[[#This Row],[rating_count]]/1000)</f>
        <v>5.9329999999999998</v>
      </c>
      <c r="P957" t="s">
        <v>13103</v>
      </c>
      <c r="Q957" t="s">
        <v>315</v>
      </c>
      <c r="R957" t="s">
        <v>316</v>
      </c>
      <c r="S957" t="s">
        <v>317</v>
      </c>
      <c r="T957" t="s">
        <v>13025</v>
      </c>
      <c r="U957" t="s">
        <v>13026</v>
      </c>
      <c r="V957" t="s">
        <v>318</v>
      </c>
      <c r="W957" t="s">
        <v>6813</v>
      </c>
    </row>
    <row r="958" spans="1:23">
      <c r="A958" t="s">
        <v>707</v>
      </c>
      <c r="B958" t="s">
        <v>14396</v>
      </c>
      <c r="C958" t="s">
        <v>15659</v>
      </c>
      <c r="D958" t="str">
        <f>CONCATENATE(Table2[[#This Row],[Product Name Summarized]]&amp; "…")</f>
        <v>Ambrane 2 In…</v>
      </c>
      <c r="E958" t="s">
        <v>15582</v>
      </c>
      <c r="F958">
        <v>199</v>
      </c>
      <c r="G958" t="str">
        <f>IF(Table2[[#This Row],[discounted_price]]&lt;200,"&lt;₹200",IF(Table2[[#This Row],[discounted_price]]&lt;=500, "₹200-₹500","&gt;₹500"))</f>
        <v>&lt;₹200</v>
      </c>
      <c r="H958">
        <v>499</v>
      </c>
      <c r="I958" s="2">
        <f>Table2[[#This Row],[discounted_price]]*Table2[[#This Row],[actual_price]]</f>
        <v>99301</v>
      </c>
      <c r="J958" s="1">
        <v>0.6</v>
      </c>
      <c r="K9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58" s="1" t="str">
        <f>IF(Table2[[#This Row],[discount_percentage]]&gt;=50%,"yes","no")</f>
        <v>yes</v>
      </c>
      <c r="M958">
        <v>4.0999999999999996</v>
      </c>
      <c r="N958" s="4">
        <v>602</v>
      </c>
      <c r="O958" s="4">
        <f>Table2[[#This Row],[rating]]+(Table2[[#This Row],[rating_count]]/1000)</f>
        <v>4.702</v>
      </c>
      <c r="P958" t="s">
        <v>13141</v>
      </c>
      <c r="Q958" t="s">
        <v>710</v>
      </c>
      <c r="R958" t="s">
        <v>711</v>
      </c>
      <c r="S958" t="s">
        <v>712</v>
      </c>
      <c r="T958" t="s">
        <v>713</v>
      </c>
      <c r="U958" t="s">
        <v>714</v>
      </c>
      <c r="V958" t="s">
        <v>715</v>
      </c>
      <c r="W958" t="s">
        <v>716</v>
      </c>
    </row>
    <row r="959" spans="1:23">
      <c r="A959" t="s">
        <v>707</v>
      </c>
      <c r="B959" t="s">
        <v>14396</v>
      </c>
      <c r="C959" t="s">
        <v>15659</v>
      </c>
      <c r="D959" t="str">
        <f>CONCATENATE(Table2[[#This Row],[Product Name Summarized]]&amp; "…")</f>
        <v>Ambrane 2 In…</v>
      </c>
      <c r="E959" t="s">
        <v>15582</v>
      </c>
      <c r="F959">
        <v>199</v>
      </c>
      <c r="G959" t="str">
        <f>IF(Table2[[#This Row],[discounted_price]]&lt;200,"&lt;₹200",IF(Table2[[#This Row],[discounted_price]]&lt;=500, "₹200-₹500","&gt;₹500"))</f>
        <v>&lt;₹200</v>
      </c>
      <c r="H959">
        <v>499</v>
      </c>
      <c r="I959" s="2">
        <f>Table2[[#This Row],[discounted_price]]*Table2[[#This Row],[actual_price]]</f>
        <v>99301</v>
      </c>
      <c r="J959" s="1">
        <v>0.6</v>
      </c>
      <c r="K9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59" s="1" t="str">
        <f>IF(Table2[[#This Row],[discount_percentage]]&gt;=50%,"yes","no")</f>
        <v>yes</v>
      </c>
      <c r="M959">
        <v>4.0999999999999996</v>
      </c>
      <c r="N959" s="4">
        <v>602</v>
      </c>
      <c r="O959" s="4">
        <f>Table2[[#This Row],[rating]]+(Table2[[#This Row],[rating_count]]/1000)</f>
        <v>4.702</v>
      </c>
      <c r="P959" t="s">
        <v>13141</v>
      </c>
      <c r="Q959" t="s">
        <v>710</v>
      </c>
      <c r="R959" t="s">
        <v>711</v>
      </c>
      <c r="S959" t="s">
        <v>712</v>
      </c>
      <c r="T959" t="s">
        <v>713</v>
      </c>
      <c r="U959" t="s">
        <v>714</v>
      </c>
      <c r="V959" t="s">
        <v>4697</v>
      </c>
      <c r="W959" t="s">
        <v>4698</v>
      </c>
    </row>
    <row r="960" spans="1:23">
      <c r="A960" t="s">
        <v>707</v>
      </c>
      <c r="B960" t="s">
        <v>14396</v>
      </c>
      <c r="C960" t="s">
        <v>15659</v>
      </c>
      <c r="D960" t="str">
        <f>CONCATENATE(Table2[[#This Row],[Product Name Summarized]]&amp; "…")</f>
        <v>Ambrane 2 In…</v>
      </c>
      <c r="E960" t="s">
        <v>15582</v>
      </c>
      <c r="F960">
        <v>199</v>
      </c>
      <c r="G960" t="str">
        <f>IF(Table2[[#This Row],[discounted_price]]&lt;200,"&lt;₹200",IF(Table2[[#This Row],[discounted_price]]&lt;=500, "₹200-₹500","&gt;₹500"))</f>
        <v>&lt;₹200</v>
      </c>
      <c r="H960">
        <v>499</v>
      </c>
      <c r="I960" s="2">
        <f>Table2[[#This Row],[discounted_price]]*Table2[[#This Row],[actual_price]]</f>
        <v>99301</v>
      </c>
      <c r="J960" s="1">
        <v>0.6</v>
      </c>
      <c r="K9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60" s="1" t="str">
        <f>IF(Table2[[#This Row],[discount_percentage]]&gt;=50%,"yes","no")</f>
        <v>yes</v>
      </c>
      <c r="M960">
        <v>4.0999999999999996</v>
      </c>
      <c r="N960" s="4">
        <v>602</v>
      </c>
      <c r="O960" s="4">
        <f>Table2[[#This Row],[rating]]+(Table2[[#This Row],[rating_count]]/1000)</f>
        <v>4.702</v>
      </c>
      <c r="P960" t="s">
        <v>13141</v>
      </c>
      <c r="Q960" t="s">
        <v>710</v>
      </c>
      <c r="R960" t="s">
        <v>711</v>
      </c>
      <c r="S960" t="s">
        <v>712</v>
      </c>
      <c r="T960" t="s">
        <v>713</v>
      </c>
      <c r="U960" t="s">
        <v>714</v>
      </c>
      <c r="V960" t="s">
        <v>8282</v>
      </c>
      <c r="W960" t="s">
        <v>8283</v>
      </c>
    </row>
    <row r="961" spans="1:23">
      <c r="A961" t="s">
        <v>1321</v>
      </c>
      <c r="B961" t="s">
        <v>14460</v>
      </c>
      <c r="C961" t="s">
        <v>15714</v>
      </c>
      <c r="D961" t="str">
        <f>CONCATENATE(Table2[[#This Row],[Product Name Summarized]]&amp; "…")</f>
        <v>Ambrane Fast 100W…</v>
      </c>
      <c r="E961" t="s">
        <v>15582</v>
      </c>
      <c r="F961">
        <v>499</v>
      </c>
      <c r="G961" t="str">
        <f>IF(Table2[[#This Row],[discounted_price]]&lt;200,"&lt;₹200",IF(Table2[[#This Row],[discounted_price]]&lt;=500, "₹200-₹500","&gt;₹500"))</f>
        <v>₹200-₹500</v>
      </c>
      <c r="H961">
        <v>899</v>
      </c>
      <c r="I961" s="2">
        <f>Table2[[#This Row],[discounted_price]]*Table2[[#This Row],[actual_price]]</f>
        <v>448601</v>
      </c>
      <c r="J961" s="1">
        <v>0.44</v>
      </c>
      <c r="K9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61" s="1" t="str">
        <f>IF(Table2[[#This Row],[discount_percentage]]&gt;=50%,"yes","no")</f>
        <v>no</v>
      </c>
      <c r="M961">
        <v>4.2</v>
      </c>
      <c r="N961" s="4">
        <v>919</v>
      </c>
      <c r="O961" s="4">
        <f>Table2[[#This Row],[rating]]+(Table2[[#This Row],[rating_count]]/1000)</f>
        <v>5.1189999999999998</v>
      </c>
      <c r="P961" t="s">
        <v>13204</v>
      </c>
      <c r="Q961" t="s">
        <v>1324</v>
      </c>
      <c r="R961" t="s">
        <v>1325</v>
      </c>
      <c r="S961" t="s">
        <v>1326</v>
      </c>
      <c r="T961" t="s">
        <v>1327</v>
      </c>
      <c r="U961" t="s">
        <v>1328</v>
      </c>
      <c r="V961" t="s">
        <v>1329</v>
      </c>
      <c r="W961" t="s">
        <v>1330</v>
      </c>
    </row>
    <row r="962" spans="1:23" hidden="1">
      <c r="A962" t="s">
        <v>4854</v>
      </c>
      <c r="B962" t="s">
        <v>14847</v>
      </c>
      <c r="C962" t="s">
        <v>15985</v>
      </c>
      <c r="D962" t="str">
        <f>CONCATENATE(Table2[[#This Row],[Product Name Summarized]]&amp; "…")</f>
        <v>Storio Kids Toys…</v>
      </c>
      <c r="E962" t="s">
        <v>15582</v>
      </c>
      <c r="F962">
        <v>217</v>
      </c>
      <c r="G962" t="str">
        <f>IF(Table2[[#This Row],[discounted_price]]&lt;200,"&lt;₹200",IF(Table2[[#This Row],[discounted_price]]&lt;=500, "₹200-₹500","&gt;₹500"))</f>
        <v>₹200-₹500</v>
      </c>
      <c r="H962">
        <v>237</v>
      </c>
      <c r="I962" s="2">
        <f>Table2[[#This Row],[discounted_price]]*Table2[[#This Row],[actual_price]]</f>
        <v>51429</v>
      </c>
      <c r="J962" s="1">
        <v>0.08</v>
      </c>
      <c r="K9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962" s="1" t="str">
        <f>IF(Table2[[#This Row],[discount_percentage]]&gt;=50%,"yes","no")</f>
        <v>no</v>
      </c>
      <c r="M962">
        <v>3.8</v>
      </c>
      <c r="N962" s="4">
        <v>7354</v>
      </c>
      <c r="O962" s="4">
        <f>Table2[[#This Row],[rating]]+(Table2[[#This Row],[rating_count]]/1000)</f>
        <v>11.154</v>
      </c>
      <c r="P962" t="s">
        <v>13557</v>
      </c>
      <c r="Q962" t="s">
        <v>4858</v>
      </c>
      <c r="R962" t="s">
        <v>4859</v>
      </c>
      <c r="S962" t="s">
        <v>4860</v>
      </c>
      <c r="T962" t="s">
        <v>4861</v>
      </c>
      <c r="U962" t="s">
        <v>4862</v>
      </c>
      <c r="V962" t="s">
        <v>4863</v>
      </c>
      <c r="W962" t="s">
        <v>4864</v>
      </c>
    </row>
    <row r="963" spans="1:23" hidden="1">
      <c r="A963" t="s">
        <v>10720</v>
      </c>
      <c r="B963" t="s">
        <v>15371</v>
      </c>
      <c r="C963" t="s">
        <v>16500</v>
      </c>
      <c r="D963" t="str">
        <f>CONCATENATE(Table2[[#This Row],[Product Name Summarized]]&amp; "…")</f>
        <v>Philips Air Fryer…</v>
      </c>
      <c r="E963" t="s">
        <v>15586</v>
      </c>
      <c r="F963" s="2">
        <v>7199</v>
      </c>
      <c r="G963" s="2" t="str">
        <f>IF(Table2[[#This Row],[discounted_price]]&lt;200,"&lt;₹200",IF(Table2[[#This Row],[discounted_price]]&lt;=500, "₹200-₹500","&gt;₹500"))</f>
        <v>&gt;₹500</v>
      </c>
      <c r="H963" s="2">
        <v>9995</v>
      </c>
      <c r="I963" s="2">
        <f>Table2[[#This Row],[discounted_price]]*Table2[[#This Row],[actual_price]]</f>
        <v>71954005</v>
      </c>
      <c r="J963" s="1">
        <v>0.28000000000000003</v>
      </c>
      <c r="K9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63" s="1" t="str">
        <f>IF(Table2[[#This Row],[discount_percentage]]&gt;=50%,"yes","no")</f>
        <v>no</v>
      </c>
      <c r="M963">
        <v>4.4000000000000004</v>
      </c>
      <c r="N963" s="4">
        <v>1964</v>
      </c>
      <c r="O963" s="4">
        <f>Table2[[#This Row],[rating]]+(Table2[[#This Row],[rating_count]]/1000)</f>
        <v>6.3640000000000008</v>
      </c>
      <c r="P963" t="s">
        <v>14108</v>
      </c>
      <c r="Q963" t="s">
        <v>10723</v>
      </c>
      <c r="R963" t="s">
        <v>10724</v>
      </c>
      <c r="S963" t="s">
        <v>10725</v>
      </c>
      <c r="T963" t="s">
        <v>10726</v>
      </c>
      <c r="U963" t="s">
        <v>10727</v>
      </c>
      <c r="V963" t="s">
        <v>10728</v>
      </c>
      <c r="W963" t="s">
        <v>10729</v>
      </c>
    </row>
    <row r="964" spans="1:23" hidden="1">
      <c r="A964" t="s">
        <v>7639</v>
      </c>
      <c r="B964" t="s">
        <v>15098</v>
      </c>
      <c r="C964" t="s">
        <v>16224</v>
      </c>
      <c r="D964" t="str">
        <f>CONCATENATE(Table2[[#This Row],[Product Name Summarized]]&amp; "…")</f>
        <v>Mi 360¬∞ Home…</v>
      </c>
      <c r="E964" t="s">
        <v>15583</v>
      </c>
      <c r="F964" s="2">
        <v>4499</v>
      </c>
      <c r="G964" s="2" t="str">
        <f>IF(Table2[[#This Row],[discounted_price]]&lt;200,"&lt;₹200",IF(Table2[[#This Row],[discounted_price]]&lt;=500, "₹200-₹500","&gt;₹500"))</f>
        <v>&gt;₹500</v>
      </c>
      <c r="H964" s="2">
        <v>5999</v>
      </c>
      <c r="I964" s="2">
        <f>Table2[[#This Row],[discounted_price]]*Table2[[#This Row],[actual_price]]</f>
        <v>26989501</v>
      </c>
      <c r="J964" s="1">
        <v>0.25</v>
      </c>
      <c r="K9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64" s="1" t="str">
        <f>IF(Table2[[#This Row],[discount_percentage]]&gt;=50%,"yes","no")</f>
        <v>no</v>
      </c>
      <c r="M964">
        <v>4.3</v>
      </c>
      <c r="N964" s="4">
        <v>44696</v>
      </c>
      <c r="O964" s="4">
        <f>Table2[[#This Row],[rating]]+(Table2[[#This Row],[rating_count]]/1000)</f>
        <v>48.995999999999995</v>
      </c>
      <c r="P964" t="s">
        <v>13813</v>
      </c>
      <c r="Q964" t="s">
        <v>7642</v>
      </c>
      <c r="R964" t="s">
        <v>7643</v>
      </c>
      <c r="S964" t="s">
        <v>7644</v>
      </c>
      <c r="T964" t="s">
        <v>7645</v>
      </c>
      <c r="U964" t="s">
        <v>7646</v>
      </c>
      <c r="V964" t="s">
        <v>7647</v>
      </c>
      <c r="W964" t="s">
        <v>7648</v>
      </c>
    </row>
    <row r="965" spans="1:23">
      <c r="A965" t="s">
        <v>1051</v>
      </c>
      <c r="B965" t="s">
        <v>14430</v>
      </c>
      <c r="C965" t="s">
        <v>15688</v>
      </c>
      <c r="D965" t="str">
        <f>CONCATENATE(Table2[[#This Row],[Product Name Summarized]]&amp; "…")</f>
        <v>Electvision Remote Control…</v>
      </c>
      <c r="E965" t="s">
        <v>15583</v>
      </c>
      <c r="F965" s="2">
        <v>1299</v>
      </c>
      <c r="G965" s="2" t="str">
        <f>IF(Table2[[#This Row],[discounted_price]]&lt;200,"&lt;₹200",IF(Table2[[#This Row],[discounted_price]]&lt;=500, "₹200-₹500","&gt;₹500"))</f>
        <v>&gt;₹500</v>
      </c>
      <c r="H965" s="2">
        <v>1999</v>
      </c>
      <c r="I965" s="2">
        <f>Table2[[#This Row],[discounted_price]]*Table2[[#This Row],[actual_price]]</f>
        <v>2596701</v>
      </c>
      <c r="J965" s="1">
        <v>0.35</v>
      </c>
      <c r="K9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65" s="1" t="str">
        <f>IF(Table2[[#This Row],[discount_percentage]]&gt;=50%,"yes","no")</f>
        <v>no</v>
      </c>
      <c r="M965">
        <v>3.6</v>
      </c>
      <c r="N965" s="4">
        <v>590</v>
      </c>
      <c r="O965" s="4">
        <f>Table2[[#This Row],[rating]]+(Table2[[#This Row],[rating_count]]/1000)</f>
        <v>4.1900000000000004</v>
      </c>
      <c r="P965" t="s">
        <v>13178</v>
      </c>
      <c r="Q965" t="s">
        <v>1054</v>
      </c>
      <c r="R965" t="s">
        <v>1055</v>
      </c>
      <c r="S965" t="s">
        <v>1056</v>
      </c>
      <c r="T965" t="s">
        <v>1057</v>
      </c>
      <c r="U965" t="s">
        <v>1058</v>
      </c>
      <c r="V965" t="s">
        <v>1059</v>
      </c>
      <c r="W965" t="s">
        <v>1060</v>
      </c>
    </row>
    <row r="966" spans="1:23" hidden="1">
      <c r="A966" t="s">
        <v>5777</v>
      </c>
      <c r="B966" t="s">
        <v>14926</v>
      </c>
      <c r="C966" t="s">
        <v>16063</v>
      </c>
      <c r="D966" t="str">
        <f>CONCATENATE(Table2[[#This Row],[Product Name Summarized]]&amp; "…")</f>
        <v>Samsung Galaxy Watch4…</v>
      </c>
      <c r="E966" t="s">
        <v>15583</v>
      </c>
      <c r="F966" s="2">
        <v>12000</v>
      </c>
      <c r="G966" s="2" t="str">
        <f>IF(Table2[[#This Row],[discounted_price]]&lt;200,"&lt;₹200",IF(Table2[[#This Row],[discounted_price]]&lt;=500, "₹200-₹500","&gt;₹500"))</f>
        <v>&gt;₹500</v>
      </c>
      <c r="H966" s="2">
        <v>29999</v>
      </c>
      <c r="I966" s="2">
        <f>Table2[[#This Row],[discounted_price]]*Table2[[#This Row],[actual_price]]</f>
        <v>359988000</v>
      </c>
      <c r="J966" s="1">
        <v>0.6</v>
      </c>
      <c r="K9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66" s="1" t="str">
        <f>IF(Table2[[#This Row],[discount_percentage]]&gt;=50%,"yes","no")</f>
        <v>yes</v>
      </c>
      <c r="M966">
        <v>4.3</v>
      </c>
      <c r="N966" s="4">
        <v>4744</v>
      </c>
      <c r="O966" s="4">
        <f>Table2[[#This Row],[rating]]+(Table2[[#This Row],[rating_count]]/1000)</f>
        <v>9.0440000000000005</v>
      </c>
      <c r="P966" t="s">
        <v>13637</v>
      </c>
      <c r="Q966" t="s">
        <v>5780</v>
      </c>
      <c r="R966" t="s">
        <v>5781</v>
      </c>
      <c r="S966" t="s">
        <v>5782</v>
      </c>
      <c r="T966" t="s">
        <v>5783</v>
      </c>
      <c r="U966" t="s">
        <v>5784</v>
      </c>
      <c r="V966" t="s">
        <v>5785</v>
      </c>
      <c r="W966" t="s">
        <v>5786</v>
      </c>
    </row>
    <row r="967" spans="1:23">
      <c r="A967" t="s">
        <v>9833</v>
      </c>
      <c r="B967" t="s">
        <v>15290</v>
      </c>
      <c r="C967" t="s">
        <v>16418</v>
      </c>
      <c r="D967" t="str">
        <f>CONCATENATE(Table2[[#This Row],[Product Name Summarized]]&amp; "…")</f>
        <v>Hindware Atlantic Compacto…</v>
      </c>
      <c r="E967" t="s">
        <v>15586</v>
      </c>
      <c r="F967" s="2">
        <v>2399</v>
      </c>
      <c r="G967" s="2" t="str">
        <f>IF(Table2[[#This Row],[discounted_price]]&lt;200,"&lt;₹200",IF(Table2[[#This Row],[discounted_price]]&lt;=500, "₹200-₹500","&gt;₹500"))</f>
        <v>&gt;₹500</v>
      </c>
      <c r="H967" s="2">
        <v>4590</v>
      </c>
      <c r="I967" s="2">
        <f>Table2[[#This Row],[discounted_price]]*Table2[[#This Row],[actual_price]]</f>
        <v>11011410</v>
      </c>
      <c r="J967" s="1">
        <v>0.48</v>
      </c>
      <c r="K9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67" s="1" t="str">
        <f>IF(Table2[[#This Row],[discount_percentage]]&gt;=50%,"yes","no")</f>
        <v>no</v>
      </c>
      <c r="M967">
        <v>4.0999999999999996</v>
      </c>
      <c r="N967" s="4">
        <v>444</v>
      </c>
      <c r="O967" s="4">
        <f>Table2[[#This Row],[rating]]+(Table2[[#This Row],[rating_count]]/1000)</f>
        <v>4.5439999999999996</v>
      </c>
      <c r="P967" t="s">
        <v>14023</v>
      </c>
      <c r="Q967" t="s">
        <v>9836</v>
      </c>
      <c r="R967" t="s">
        <v>9837</v>
      </c>
      <c r="S967" t="s">
        <v>9838</v>
      </c>
      <c r="T967" t="s">
        <v>9839</v>
      </c>
      <c r="U967" t="s">
        <v>9840</v>
      </c>
      <c r="V967" t="s">
        <v>9841</v>
      </c>
      <c r="W967" t="s">
        <v>9842</v>
      </c>
    </row>
    <row r="968" spans="1:23" hidden="1">
      <c r="A968" t="s">
        <v>11093</v>
      </c>
      <c r="B968" t="s">
        <v>15404</v>
      </c>
      <c r="C968" t="s">
        <v>16532</v>
      </c>
      <c r="D968" t="str">
        <f>CONCATENATE(Table2[[#This Row],[Product Name Summarized]]&amp; "…")</f>
        <v>House Of Quirk…</v>
      </c>
      <c r="E968" t="s">
        <v>15586</v>
      </c>
      <c r="F968">
        <v>299</v>
      </c>
      <c r="G968" t="str">
        <f>IF(Table2[[#This Row],[discounted_price]]&lt;200,"&lt;₹200",IF(Table2[[#This Row],[discounted_price]]&lt;=500, "₹200-₹500","&gt;₹500"))</f>
        <v>₹200-₹500</v>
      </c>
      <c r="H968">
        <v>499</v>
      </c>
      <c r="I968" s="2">
        <f>Table2[[#This Row],[discounted_price]]*Table2[[#This Row],[actual_price]]</f>
        <v>149201</v>
      </c>
      <c r="J968" s="1">
        <v>0.4</v>
      </c>
      <c r="K9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68" s="1" t="str">
        <f>IF(Table2[[#This Row],[discount_percentage]]&gt;=50%,"yes","no")</f>
        <v>no</v>
      </c>
      <c r="M968">
        <v>3.9</v>
      </c>
      <c r="N968" s="4">
        <v>1015</v>
      </c>
      <c r="O968" s="4">
        <f>Table2[[#This Row],[rating]]+(Table2[[#This Row],[rating_count]]/1000)</f>
        <v>4.915</v>
      </c>
      <c r="P968" t="s">
        <v>14143</v>
      </c>
      <c r="Q968" t="s">
        <v>11096</v>
      </c>
      <c r="R968" t="s">
        <v>11097</v>
      </c>
      <c r="S968" t="s">
        <v>11098</v>
      </c>
      <c r="T968" t="s">
        <v>11099</v>
      </c>
      <c r="U968" t="s">
        <v>11100</v>
      </c>
      <c r="V968" t="s">
        <v>11101</v>
      </c>
      <c r="W968" t="s">
        <v>11102</v>
      </c>
    </row>
    <row r="969" spans="1:23" hidden="1">
      <c r="A969" t="s">
        <v>2886</v>
      </c>
      <c r="B969" t="s">
        <v>14630</v>
      </c>
      <c r="C969" t="s">
        <v>15713</v>
      </c>
      <c r="D969" t="str">
        <f>CONCATENATE(Table2[[#This Row],[Product Name Summarized]]&amp; "…")</f>
        <v>Kodak 80 Cm…</v>
      </c>
      <c r="E969" t="s">
        <v>15583</v>
      </c>
      <c r="F969" s="2">
        <v>10499</v>
      </c>
      <c r="G969" s="2" t="str">
        <f>IF(Table2[[#This Row],[discounted_price]]&lt;200,"&lt;₹200",IF(Table2[[#This Row],[discounted_price]]&lt;=500, "₹200-₹500","&gt;₹500"))</f>
        <v>&gt;₹500</v>
      </c>
      <c r="H969" s="2">
        <v>19499</v>
      </c>
      <c r="I969" s="2">
        <f>Table2[[#This Row],[discounted_price]]*Table2[[#This Row],[actual_price]]</f>
        <v>204720001</v>
      </c>
      <c r="J969" s="1">
        <v>0.46</v>
      </c>
      <c r="K9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69" s="1" t="str">
        <f>IF(Table2[[#This Row],[discount_percentage]]&gt;=50%,"yes","no")</f>
        <v>no</v>
      </c>
      <c r="M969">
        <v>4.2</v>
      </c>
      <c r="N969" s="4">
        <v>1510</v>
      </c>
      <c r="O969" s="4">
        <f>Table2[[#This Row],[rating]]+(Table2[[#This Row],[rating_count]]/1000)</f>
        <v>5.71</v>
      </c>
      <c r="P969" t="s">
        <v>13364</v>
      </c>
      <c r="Q969" t="s">
        <v>2689</v>
      </c>
      <c r="R969" t="s">
        <v>2690</v>
      </c>
      <c r="S969" t="s">
        <v>2691</v>
      </c>
      <c r="T969" t="s">
        <v>2692</v>
      </c>
      <c r="U969" t="s">
        <v>2693</v>
      </c>
      <c r="V969" t="s">
        <v>2889</v>
      </c>
      <c r="W969" t="s">
        <v>2890</v>
      </c>
    </row>
    <row r="970" spans="1:23">
      <c r="A970" t="s">
        <v>7513</v>
      </c>
      <c r="B970" t="s">
        <v>15086</v>
      </c>
      <c r="C970" t="s">
        <v>15671</v>
      </c>
      <c r="D970" t="str">
        <f>CONCATENATE(Table2[[#This Row],[Product Name Summarized]]&amp; "…")</f>
        <v>Lapster Usb 3.0…</v>
      </c>
      <c r="E970" t="s">
        <v>15582</v>
      </c>
      <c r="F970">
        <v>349</v>
      </c>
      <c r="G970" t="str">
        <f>IF(Table2[[#This Row],[discounted_price]]&lt;200,"&lt;₹200",IF(Table2[[#This Row],[discounted_price]]&lt;=500, "₹200-₹500","&gt;₹500"))</f>
        <v>₹200-₹500</v>
      </c>
      <c r="H970">
        <v>999</v>
      </c>
      <c r="I970" s="2">
        <f>Table2[[#This Row],[discounted_price]]*Table2[[#This Row],[actual_price]]</f>
        <v>348651</v>
      </c>
      <c r="J970" s="1">
        <v>0.65</v>
      </c>
      <c r="K9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70" s="1" t="str">
        <f>IF(Table2[[#This Row],[discount_percentage]]&gt;=50%,"yes","no")</f>
        <v>yes</v>
      </c>
      <c r="M970">
        <v>3.9</v>
      </c>
      <c r="N970" s="4">
        <v>817</v>
      </c>
      <c r="O970" s="4">
        <f>Table2[[#This Row],[rating]]+(Table2[[#This Row],[rating_count]]/1000)</f>
        <v>4.7169999999999996</v>
      </c>
      <c r="P970" t="s">
        <v>13800</v>
      </c>
      <c r="Q970" t="s">
        <v>7517</v>
      </c>
      <c r="R970" t="s">
        <v>7518</v>
      </c>
      <c r="S970" t="s">
        <v>7519</v>
      </c>
      <c r="T970" t="s">
        <v>7520</v>
      </c>
      <c r="U970" t="s">
        <v>7521</v>
      </c>
      <c r="V970" t="s">
        <v>7522</v>
      </c>
      <c r="W970" t="s">
        <v>7523</v>
      </c>
    </row>
    <row r="971" spans="1:23" hidden="1">
      <c r="A971" t="s">
        <v>8431</v>
      </c>
      <c r="B971" t="s">
        <v>15167</v>
      </c>
      <c r="C971" t="s">
        <v>16293</v>
      </c>
      <c r="D971" t="str">
        <f>CONCATENATE(Table2[[#This Row],[Product Name Summarized]]&amp; "…")</f>
        <v>Canon E4570 All-In-One…</v>
      </c>
      <c r="E971" t="s">
        <v>15582</v>
      </c>
      <c r="F971" s="2">
        <v>8349</v>
      </c>
      <c r="G971" s="2" t="str">
        <f>IF(Table2[[#This Row],[discounted_price]]&lt;200,"&lt;₹200",IF(Table2[[#This Row],[discounted_price]]&lt;=500, "₹200-₹500","&gt;₹500"))</f>
        <v>&gt;₹500</v>
      </c>
      <c r="H971" s="2">
        <v>9625</v>
      </c>
      <c r="I971" s="2">
        <f>Table2[[#This Row],[discounted_price]]*Table2[[#This Row],[actual_price]]</f>
        <v>80359125</v>
      </c>
      <c r="J971" s="1">
        <v>0.13</v>
      </c>
      <c r="K9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971" s="1" t="str">
        <f>IF(Table2[[#This Row],[discount_percentage]]&gt;=50%,"yes","no")</f>
        <v>no</v>
      </c>
      <c r="M971">
        <v>3.8</v>
      </c>
      <c r="N971" s="4">
        <v>3652</v>
      </c>
      <c r="O971" s="4">
        <f>Table2[[#This Row],[rating]]+(Table2[[#This Row],[rating_count]]/1000)</f>
        <v>7.452</v>
      </c>
      <c r="P971" t="s">
        <v>13887</v>
      </c>
      <c r="Q971" t="s">
        <v>8434</v>
      </c>
      <c r="R971" t="s">
        <v>8435</v>
      </c>
      <c r="S971" t="s">
        <v>8436</v>
      </c>
      <c r="T971" t="s">
        <v>8437</v>
      </c>
      <c r="U971" t="s">
        <v>8438</v>
      </c>
      <c r="V971" t="s">
        <v>8439</v>
      </c>
      <c r="W971" t="s">
        <v>8440</v>
      </c>
    </row>
    <row r="972" spans="1:23">
      <c r="A972" t="s">
        <v>2309</v>
      </c>
      <c r="B972" t="s">
        <v>14571</v>
      </c>
      <c r="C972" t="s">
        <v>15786</v>
      </c>
      <c r="D972" t="str">
        <f>CONCATENATE(Table2[[#This Row],[Product Name Summarized]]&amp; "…")</f>
        <v>7Seven Compatible Lg…</v>
      </c>
      <c r="E972" t="s">
        <v>15583</v>
      </c>
      <c r="F972">
        <v>790</v>
      </c>
      <c r="G972" t="str">
        <f>IF(Table2[[#This Row],[discounted_price]]&lt;200,"&lt;₹200",IF(Table2[[#This Row],[discounted_price]]&lt;=500, "₹200-₹500","&gt;₹500"))</f>
        <v>&gt;₹500</v>
      </c>
      <c r="H972" s="2">
        <v>1999</v>
      </c>
      <c r="I972" s="2">
        <f>Table2[[#This Row],[discounted_price]]*Table2[[#This Row],[actual_price]]</f>
        <v>1579210</v>
      </c>
      <c r="J972" s="1">
        <v>0.6</v>
      </c>
      <c r="K9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72" s="1" t="str">
        <f>IF(Table2[[#This Row],[discount_percentage]]&gt;=50%,"yes","no")</f>
        <v>yes</v>
      </c>
      <c r="M972">
        <v>3</v>
      </c>
      <c r="N972" s="4">
        <v>103</v>
      </c>
      <c r="O972" s="4">
        <f>Table2[[#This Row],[rating]]+(Table2[[#This Row],[rating_count]]/1000)</f>
        <v>3.1030000000000002</v>
      </c>
      <c r="P972" t="s">
        <v>13304</v>
      </c>
      <c r="Q972" t="s">
        <v>2312</v>
      </c>
      <c r="R972" t="s">
        <v>2313</v>
      </c>
      <c r="S972" t="s">
        <v>2314</v>
      </c>
      <c r="T972" t="s">
        <v>2315</v>
      </c>
      <c r="U972" t="s">
        <v>2316</v>
      </c>
      <c r="V972" t="s">
        <v>2317</v>
      </c>
      <c r="W972" t="s">
        <v>2318</v>
      </c>
    </row>
    <row r="973" spans="1:23" hidden="1">
      <c r="A973" t="s">
        <v>10051</v>
      </c>
      <c r="B973" t="s">
        <v>15311</v>
      </c>
      <c r="C973" t="s">
        <v>16438</v>
      </c>
      <c r="D973" t="str">
        <f>CONCATENATE(Table2[[#This Row],[Product Name Summarized]]&amp; "…")</f>
        <v>Skytone Stainless Steel…</v>
      </c>
      <c r="E973" t="s">
        <v>15586</v>
      </c>
      <c r="F973" s="2">
        <v>1414</v>
      </c>
      <c r="G973" s="2" t="str">
        <f>IF(Table2[[#This Row],[discounted_price]]&lt;200,"&lt;₹200",IF(Table2[[#This Row],[discounted_price]]&lt;=500, "₹200-₹500","&gt;₹500"))</f>
        <v>&gt;₹500</v>
      </c>
      <c r="H973" s="2">
        <v>2799</v>
      </c>
      <c r="I973" s="2">
        <f>Table2[[#This Row],[discounted_price]]*Table2[[#This Row],[actual_price]]</f>
        <v>3957786</v>
      </c>
      <c r="J973" s="1">
        <v>0.49</v>
      </c>
      <c r="K9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73" s="1" t="str">
        <f>IF(Table2[[#This Row],[discount_percentage]]&gt;=50%,"yes","no")</f>
        <v>no</v>
      </c>
      <c r="M973">
        <v>4</v>
      </c>
      <c r="N973" s="4">
        <v>1498</v>
      </c>
      <c r="O973" s="4">
        <f>Table2[[#This Row],[rating]]+(Table2[[#This Row],[rating_count]]/1000)</f>
        <v>5.4980000000000002</v>
      </c>
      <c r="P973" t="s">
        <v>14044</v>
      </c>
      <c r="Q973" t="s">
        <v>10054</v>
      </c>
      <c r="R973" t="s">
        <v>10055</v>
      </c>
      <c r="S973" t="s">
        <v>10056</v>
      </c>
      <c r="T973" t="s">
        <v>10057</v>
      </c>
      <c r="U973" t="s">
        <v>10058</v>
      </c>
      <c r="V973" t="s">
        <v>10059</v>
      </c>
      <c r="W973" t="s">
        <v>10060</v>
      </c>
    </row>
    <row r="974" spans="1:23" hidden="1">
      <c r="A974" t="s">
        <v>223</v>
      </c>
      <c r="B974" t="s">
        <v>14348</v>
      </c>
      <c r="C974" t="s">
        <v>15615</v>
      </c>
      <c r="D974" t="str">
        <f>CONCATENATE(Table2[[#This Row],[Product Name Summarized]]&amp; "…")</f>
        <v>Samsung 80 Cm…</v>
      </c>
      <c r="E974" t="s">
        <v>15583</v>
      </c>
      <c r="F974" s="2">
        <v>13490</v>
      </c>
      <c r="G974" s="2" t="str">
        <f>IF(Table2[[#This Row],[discounted_price]]&lt;200,"&lt;₹200",IF(Table2[[#This Row],[discounted_price]]&lt;=500, "₹200-₹500","&gt;₹500"))</f>
        <v>&gt;₹500</v>
      </c>
      <c r="H974" s="2">
        <v>22900</v>
      </c>
      <c r="I974" s="2">
        <f>Table2[[#This Row],[discounted_price]]*Table2[[#This Row],[actual_price]]</f>
        <v>308921000</v>
      </c>
      <c r="J974" s="1">
        <v>0.41</v>
      </c>
      <c r="K9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74" s="1" t="str">
        <f>IF(Table2[[#This Row],[discount_percentage]]&gt;=50%,"yes","no")</f>
        <v>no</v>
      </c>
      <c r="M974">
        <v>4.3</v>
      </c>
      <c r="N974" s="4">
        <v>16299</v>
      </c>
      <c r="O974" s="4">
        <f>Table2[[#This Row],[rating]]+(Table2[[#This Row],[rating_count]]/1000)</f>
        <v>20.599</v>
      </c>
      <c r="P974" t="s">
        <v>13094</v>
      </c>
      <c r="Q974" t="s">
        <v>226</v>
      </c>
      <c r="R974" t="s">
        <v>227</v>
      </c>
      <c r="S974" t="s">
        <v>228</v>
      </c>
      <c r="T974" t="s">
        <v>229</v>
      </c>
      <c r="U974" t="s">
        <v>230</v>
      </c>
      <c r="V974" t="s">
        <v>231</v>
      </c>
      <c r="W974" t="s">
        <v>232</v>
      </c>
    </row>
    <row r="975" spans="1:23" hidden="1">
      <c r="A975" t="s">
        <v>223</v>
      </c>
      <c r="B975" t="s">
        <v>14348</v>
      </c>
      <c r="C975" t="s">
        <v>15615</v>
      </c>
      <c r="D975" t="str">
        <f>CONCATENATE(Table2[[#This Row],[Product Name Summarized]]&amp; "…")</f>
        <v>Samsung 80 Cm…</v>
      </c>
      <c r="E975" t="s">
        <v>15583</v>
      </c>
      <c r="F975" s="2">
        <v>13490</v>
      </c>
      <c r="G975" s="2" t="str">
        <f>IF(Table2[[#This Row],[discounted_price]]&lt;200,"&lt;₹200",IF(Table2[[#This Row],[discounted_price]]&lt;=500, "₹200-₹500","&gt;₹500"))</f>
        <v>&gt;₹500</v>
      </c>
      <c r="H975" s="2">
        <v>22900</v>
      </c>
      <c r="I975" s="2">
        <f>Table2[[#This Row],[discounted_price]]*Table2[[#This Row],[actual_price]]</f>
        <v>308921000</v>
      </c>
      <c r="J975" s="1">
        <v>0.41</v>
      </c>
      <c r="K9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75" s="1" t="str">
        <f>IF(Table2[[#This Row],[discount_percentage]]&gt;=50%,"yes","no")</f>
        <v>no</v>
      </c>
      <c r="M975">
        <v>4.3</v>
      </c>
      <c r="N975" s="4">
        <v>16299</v>
      </c>
      <c r="O975" s="4">
        <f>Table2[[#This Row],[rating]]+(Table2[[#This Row],[rating_count]]/1000)</f>
        <v>20.599</v>
      </c>
      <c r="P975" t="s">
        <v>13094</v>
      </c>
      <c r="Q975" t="s">
        <v>226</v>
      </c>
      <c r="R975" t="s">
        <v>227</v>
      </c>
      <c r="S975" t="s">
        <v>228</v>
      </c>
      <c r="T975" t="s">
        <v>229</v>
      </c>
      <c r="U975" t="s">
        <v>230</v>
      </c>
      <c r="V975" t="s">
        <v>5935</v>
      </c>
      <c r="W975" t="s">
        <v>5936</v>
      </c>
    </row>
    <row r="976" spans="1:23" hidden="1">
      <c r="A976" t="s">
        <v>1001</v>
      </c>
      <c r="B976" t="s">
        <v>14424</v>
      </c>
      <c r="C976" t="s">
        <v>15685</v>
      </c>
      <c r="D976" t="str">
        <f>CONCATENATE(Table2[[#This Row],[Product Name Summarized]]&amp; "…")</f>
        <v>Croma 80 Cm…</v>
      </c>
      <c r="E976" t="s">
        <v>15583</v>
      </c>
      <c r="F976" s="2">
        <v>7390</v>
      </c>
      <c r="G976" s="2" t="str">
        <f>IF(Table2[[#This Row],[discounted_price]]&lt;200,"&lt;₹200",IF(Table2[[#This Row],[discounted_price]]&lt;=500, "₹200-₹500","&gt;₹500"))</f>
        <v>&gt;₹500</v>
      </c>
      <c r="H976" s="2">
        <v>20000</v>
      </c>
      <c r="I976" s="2">
        <f>Table2[[#This Row],[discounted_price]]*Table2[[#This Row],[actual_price]]</f>
        <v>147800000</v>
      </c>
      <c r="J976" s="1">
        <v>0.63</v>
      </c>
      <c r="K9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76" s="1" t="str">
        <f>IF(Table2[[#This Row],[discount_percentage]]&gt;=50%,"yes","no")</f>
        <v>yes</v>
      </c>
      <c r="M976">
        <v>4.0999999999999996</v>
      </c>
      <c r="N976" s="4">
        <v>2581</v>
      </c>
      <c r="O976" s="4">
        <f>Table2[[#This Row],[rating]]+(Table2[[#This Row],[rating_count]]/1000)</f>
        <v>6.6809999999999992</v>
      </c>
      <c r="P976" t="s">
        <v>13172</v>
      </c>
      <c r="Q976" t="s">
        <v>1004</v>
      </c>
      <c r="R976" t="s">
        <v>1005</v>
      </c>
      <c r="S976" t="s">
        <v>1006</v>
      </c>
      <c r="T976" t="s">
        <v>1007</v>
      </c>
      <c r="U976" t="s">
        <v>1008</v>
      </c>
      <c r="V976" t="s">
        <v>1009</v>
      </c>
      <c r="W976" t="s">
        <v>1010</v>
      </c>
    </row>
    <row r="977" spans="1:23" hidden="1">
      <c r="A977" t="s">
        <v>606</v>
      </c>
      <c r="B977" t="s">
        <v>14385</v>
      </c>
      <c r="C977" t="s">
        <v>15652</v>
      </c>
      <c r="D977" t="str">
        <f>CONCATENATE(Table2[[#This Row],[Product Name Summarized]]&amp; "…")</f>
        <v>Redmi 80 Cm…</v>
      </c>
      <c r="E977" t="s">
        <v>15583</v>
      </c>
      <c r="F977" s="2">
        <v>13999</v>
      </c>
      <c r="G977" s="2" t="str">
        <f>IF(Table2[[#This Row],[discounted_price]]&lt;200,"&lt;₹200",IF(Table2[[#This Row],[discounted_price]]&lt;=500, "₹200-₹500","&gt;₹500"))</f>
        <v>&gt;₹500</v>
      </c>
      <c r="H977" s="2">
        <v>24999</v>
      </c>
      <c r="I977" s="2">
        <f>Table2[[#This Row],[discounted_price]]*Table2[[#This Row],[actual_price]]</f>
        <v>349961001</v>
      </c>
      <c r="J977" s="1">
        <v>0.44</v>
      </c>
      <c r="K9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77" s="1" t="str">
        <f>IF(Table2[[#This Row],[discount_percentage]]&gt;=50%,"yes","no")</f>
        <v>no</v>
      </c>
      <c r="M977">
        <v>4.2</v>
      </c>
      <c r="N977" s="4">
        <v>45238</v>
      </c>
      <c r="O977" s="4">
        <f>Table2[[#This Row],[rating]]+(Table2[[#This Row],[rating_count]]/1000)</f>
        <v>49.438000000000002</v>
      </c>
      <c r="P977" t="s">
        <v>13130</v>
      </c>
      <c r="Q977" t="s">
        <v>609</v>
      </c>
      <c r="R977" t="s">
        <v>610</v>
      </c>
      <c r="S977" t="s">
        <v>611</v>
      </c>
      <c r="T977" t="s">
        <v>612</v>
      </c>
      <c r="U977" t="s">
        <v>613</v>
      </c>
      <c r="V977" t="s">
        <v>614</v>
      </c>
      <c r="W977" t="s">
        <v>615</v>
      </c>
    </row>
    <row r="978" spans="1:23" hidden="1">
      <c r="A978" t="s">
        <v>606</v>
      </c>
      <c r="B978" t="s">
        <v>14385</v>
      </c>
      <c r="C978" t="s">
        <v>15652</v>
      </c>
      <c r="D978" t="str">
        <f>CONCATENATE(Table2[[#This Row],[Product Name Summarized]]&amp; "…")</f>
        <v>Redmi 80 Cm…</v>
      </c>
      <c r="E978" t="s">
        <v>15583</v>
      </c>
      <c r="F978" s="2">
        <v>13999</v>
      </c>
      <c r="G978" s="2" t="str">
        <f>IF(Table2[[#This Row],[discounted_price]]&lt;200,"&lt;₹200",IF(Table2[[#This Row],[discounted_price]]&lt;=500, "₹200-₹500","&gt;₹500"))</f>
        <v>&gt;₹500</v>
      </c>
      <c r="H978" s="2">
        <v>24999</v>
      </c>
      <c r="I978" s="2">
        <f>Table2[[#This Row],[discounted_price]]*Table2[[#This Row],[actual_price]]</f>
        <v>349961001</v>
      </c>
      <c r="J978" s="1">
        <v>0.44</v>
      </c>
      <c r="K9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78" s="1" t="str">
        <f>IF(Table2[[#This Row],[discount_percentage]]&gt;=50%,"yes","no")</f>
        <v>no</v>
      </c>
      <c r="M978">
        <v>4.2</v>
      </c>
      <c r="N978" s="4">
        <v>45237</v>
      </c>
      <c r="O978" s="4">
        <f>Table2[[#This Row],[rating]]+(Table2[[#This Row],[rating_count]]/1000)</f>
        <v>49.437000000000005</v>
      </c>
      <c r="P978" t="s">
        <v>13130</v>
      </c>
      <c r="Q978" t="s">
        <v>609</v>
      </c>
      <c r="R978" t="s">
        <v>610</v>
      </c>
      <c r="S978" t="s">
        <v>611</v>
      </c>
      <c r="T978" t="s">
        <v>612</v>
      </c>
      <c r="U978" t="s">
        <v>613</v>
      </c>
      <c r="V978" t="s">
        <v>7983</v>
      </c>
      <c r="W978" t="s">
        <v>7984</v>
      </c>
    </row>
    <row r="979" spans="1:23" hidden="1">
      <c r="A979" t="s">
        <v>3323</v>
      </c>
      <c r="B979" t="s">
        <v>14678</v>
      </c>
      <c r="C979" t="s">
        <v>15872</v>
      </c>
      <c r="D979" t="str">
        <f>CONCATENATE(Table2[[#This Row],[Product Name Summarized]]&amp; "…")</f>
        <v>Duracell 38W Fast…</v>
      </c>
      <c r="E979" t="s">
        <v>15583</v>
      </c>
      <c r="F979">
        <v>873</v>
      </c>
      <c r="G979" t="str">
        <f>IF(Table2[[#This Row],[discounted_price]]&lt;200,"&lt;₹200",IF(Table2[[#This Row],[discounted_price]]&lt;=500, "₹200-₹500","&gt;₹500"))</f>
        <v>&gt;₹500</v>
      </c>
      <c r="H979" s="2">
        <v>1699</v>
      </c>
      <c r="I979" s="2">
        <f>Table2[[#This Row],[discounted_price]]*Table2[[#This Row],[actual_price]]</f>
        <v>1483227</v>
      </c>
      <c r="J979" s="1">
        <v>0.49</v>
      </c>
      <c r="K9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79" s="1" t="str">
        <f>IF(Table2[[#This Row],[discount_percentage]]&gt;=50%,"yes","no")</f>
        <v>no</v>
      </c>
      <c r="M979">
        <v>4.4000000000000004</v>
      </c>
      <c r="N979" s="4">
        <v>1680</v>
      </c>
      <c r="O979" s="4">
        <f>Table2[[#This Row],[rating]]+(Table2[[#This Row],[rating_count]]/1000)</f>
        <v>6.08</v>
      </c>
      <c r="P979" t="s">
        <v>3325</v>
      </c>
      <c r="Q979" t="s">
        <v>3326</v>
      </c>
      <c r="R979" t="s">
        <v>3327</v>
      </c>
      <c r="S979" t="s">
        <v>3328</v>
      </c>
      <c r="T979" t="s">
        <v>3329</v>
      </c>
      <c r="U979" t="s">
        <v>3330</v>
      </c>
      <c r="V979" t="s">
        <v>3331</v>
      </c>
      <c r="W979" t="s">
        <v>3332</v>
      </c>
    </row>
    <row r="980" spans="1:23">
      <c r="A980" t="s">
        <v>12321</v>
      </c>
      <c r="B980" t="s">
        <v>15517</v>
      </c>
      <c r="C980" t="s">
        <v>16651</v>
      </c>
      <c r="D980" t="str">
        <f>CONCATENATE(Table2[[#This Row],[Product Name Summarized]]&amp; "…")</f>
        <v>Empty Mist Trigger…</v>
      </c>
      <c r="E980" t="s">
        <v>15586</v>
      </c>
      <c r="F980">
        <v>85</v>
      </c>
      <c r="G980" t="str">
        <f>IF(Table2[[#This Row],[discounted_price]]&lt;200,"&lt;₹200",IF(Table2[[#This Row],[discounted_price]]&lt;=500, "₹200-₹500","&gt;₹500"))</f>
        <v>&lt;₹200</v>
      </c>
      <c r="H980">
        <v>199</v>
      </c>
      <c r="I980" s="2">
        <f>Table2[[#This Row],[discounted_price]]*Table2[[#This Row],[actual_price]]</f>
        <v>16915</v>
      </c>
      <c r="J980" s="1">
        <v>0.56999999999999995</v>
      </c>
      <c r="K9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80" s="1" t="str">
        <f>IF(Table2[[#This Row],[discount_percentage]]&gt;=50%,"yes","no")</f>
        <v>yes</v>
      </c>
      <c r="M980">
        <v>4.0999999999999996</v>
      </c>
      <c r="N980" s="4">
        <v>212</v>
      </c>
      <c r="O980" s="4">
        <f>Table2[[#This Row],[rating]]+(Table2[[#This Row],[rating_count]]/1000)</f>
        <v>4.3119999999999994</v>
      </c>
      <c r="P980" t="s">
        <v>14258</v>
      </c>
      <c r="Q980" t="s">
        <v>12324</v>
      </c>
      <c r="R980" t="s">
        <v>12325</v>
      </c>
      <c r="S980" t="s">
        <v>12326</v>
      </c>
      <c r="T980" t="s">
        <v>12327</v>
      </c>
      <c r="U980" t="s">
        <v>12328</v>
      </c>
      <c r="V980" t="s">
        <v>12329</v>
      </c>
      <c r="W980" t="s">
        <v>12330</v>
      </c>
    </row>
    <row r="981" spans="1:23" hidden="1">
      <c r="A981" t="s">
        <v>3735</v>
      </c>
      <c r="B981" t="s">
        <v>14723</v>
      </c>
      <c r="C981" t="s">
        <v>15903</v>
      </c>
      <c r="D981" t="str">
        <f>CONCATENATE(Table2[[#This Row],[Product Name Summarized]]&amp; "…")</f>
        <v>Realme Narzo 50I…</v>
      </c>
      <c r="E981" t="s">
        <v>15583</v>
      </c>
      <c r="F981" s="2">
        <v>7499</v>
      </c>
      <c r="G981" s="2" t="str">
        <f>IF(Table2[[#This Row],[discounted_price]]&lt;200,"&lt;₹200",IF(Table2[[#This Row],[discounted_price]]&lt;=500, "₹200-₹500","&gt;₹500"))</f>
        <v>&gt;₹500</v>
      </c>
      <c r="H981" s="2">
        <v>7999</v>
      </c>
      <c r="I981" s="2">
        <f>Table2[[#This Row],[discounted_price]]*Table2[[#This Row],[actual_price]]</f>
        <v>59984501</v>
      </c>
      <c r="J981" s="1">
        <v>0.06</v>
      </c>
      <c r="K9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981" s="1" t="str">
        <f>IF(Table2[[#This Row],[discount_percentage]]&gt;=50%,"yes","no")</f>
        <v>no</v>
      </c>
      <c r="M981">
        <v>4</v>
      </c>
      <c r="N981" s="4">
        <v>30907</v>
      </c>
      <c r="O981" s="4">
        <f>Table2[[#This Row],[rating]]+(Table2[[#This Row],[rating_count]]/1000)</f>
        <v>34.906999999999996</v>
      </c>
      <c r="P981" t="s">
        <v>13444</v>
      </c>
      <c r="Q981" t="s">
        <v>3738</v>
      </c>
      <c r="R981" t="s">
        <v>3739</v>
      </c>
      <c r="S981" t="s">
        <v>3740</v>
      </c>
      <c r="T981" t="s">
        <v>3741</v>
      </c>
      <c r="U981" t="s">
        <v>3742</v>
      </c>
      <c r="V981" t="s">
        <v>3743</v>
      </c>
      <c r="W981" t="s">
        <v>3744</v>
      </c>
    </row>
    <row r="982" spans="1:23">
      <c r="A982" t="s">
        <v>12563</v>
      </c>
      <c r="B982" t="s">
        <v>15539</v>
      </c>
      <c r="C982" t="s">
        <v>16674</v>
      </c>
      <c r="D982" t="str">
        <f>CONCATENATE(Table2[[#This Row],[Product Name Summarized]]&amp; "…")</f>
        <v>Glen 3 In…</v>
      </c>
      <c r="E982" t="s">
        <v>15586</v>
      </c>
      <c r="F982" s="2">
        <v>1624</v>
      </c>
      <c r="G982" s="2" t="str">
        <f>IF(Table2[[#This Row],[discounted_price]]&lt;200,"&lt;₹200",IF(Table2[[#This Row],[discounted_price]]&lt;=500, "₹200-₹500","&gt;₹500"))</f>
        <v>&gt;₹500</v>
      </c>
      <c r="H982" s="2">
        <v>2495</v>
      </c>
      <c r="I982" s="2">
        <f>Table2[[#This Row],[discounted_price]]*Table2[[#This Row],[actual_price]]</f>
        <v>4051880</v>
      </c>
      <c r="J982" s="1">
        <v>0.35</v>
      </c>
      <c r="K9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82" s="1" t="str">
        <f>IF(Table2[[#This Row],[discount_percentage]]&gt;=50%,"yes","no")</f>
        <v>no</v>
      </c>
      <c r="M982">
        <v>4.0999999999999996</v>
      </c>
      <c r="N982" s="4">
        <v>827</v>
      </c>
      <c r="O982" s="4">
        <f>Table2[[#This Row],[rating]]+(Table2[[#This Row],[rating_count]]/1000)</f>
        <v>4.9269999999999996</v>
      </c>
      <c r="P982" t="s">
        <v>14282</v>
      </c>
      <c r="Q982" t="s">
        <v>12566</v>
      </c>
      <c r="R982" t="s">
        <v>12567</v>
      </c>
      <c r="S982" t="s">
        <v>12568</v>
      </c>
      <c r="T982" t="s">
        <v>12569</v>
      </c>
      <c r="U982" t="s">
        <v>12570</v>
      </c>
      <c r="V982" t="s">
        <v>12571</v>
      </c>
      <c r="W982" t="s">
        <v>12572</v>
      </c>
    </row>
    <row r="983" spans="1:23" hidden="1">
      <c r="A983" t="s">
        <v>10071</v>
      </c>
      <c r="B983" t="s">
        <v>15313</v>
      </c>
      <c r="C983" t="s">
        <v>16440</v>
      </c>
      <c r="D983" t="str">
        <f>CONCATENATE(Table2[[#This Row],[Product Name Summarized]]&amp; "…")</f>
        <v>Eureka Forbes Supervac…</v>
      </c>
      <c r="E983" t="s">
        <v>15586</v>
      </c>
      <c r="F983" s="2">
        <v>5999</v>
      </c>
      <c r="G983" s="2" t="str">
        <f>IF(Table2[[#This Row],[discounted_price]]&lt;200,"&lt;₹200",IF(Table2[[#This Row],[discounted_price]]&lt;=500, "₹200-₹500","&gt;₹500"))</f>
        <v>&gt;₹500</v>
      </c>
      <c r="H983" s="2">
        <v>9999</v>
      </c>
      <c r="I983" s="2">
        <f>Table2[[#This Row],[discounted_price]]*Table2[[#This Row],[actual_price]]</f>
        <v>59984001</v>
      </c>
      <c r="J983" s="1">
        <v>0.4</v>
      </c>
      <c r="K9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83" s="1" t="str">
        <f>IF(Table2[[#This Row],[discount_percentage]]&gt;=50%,"yes","no")</f>
        <v>no</v>
      </c>
      <c r="M983">
        <v>4.2</v>
      </c>
      <c r="N983" s="4">
        <v>1191</v>
      </c>
      <c r="O983" s="4">
        <f>Table2[[#This Row],[rating]]+(Table2[[#This Row],[rating_count]]/1000)</f>
        <v>5.391</v>
      </c>
      <c r="P983" t="s">
        <v>14046</v>
      </c>
      <c r="Q983" t="s">
        <v>10074</v>
      </c>
      <c r="R983" t="s">
        <v>10075</v>
      </c>
      <c r="S983" t="s">
        <v>10076</v>
      </c>
      <c r="T983" t="s">
        <v>10077</v>
      </c>
      <c r="U983" t="s">
        <v>10078</v>
      </c>
      <c r="V983" t="s">
        <v>10079</v>
      </c>
      <c r="W983" t="s">
        <v>10080</v>
      </c>
    </row>
    <row r="984" spans="1:23">
      <c r="A984" t="s">
        <v>11716</v>
      </c>
      <c r="B984" t="s">
        <v>15461</v>
      </c>
      <c r="C984" t="s">
        <v>16591</v>
      </c>
      <c r="D984" t="str">
        <f>CONCATENATE(Table2[[#This Row],[Product Name Summarized]]&amp; "…")</f>
        <v>Agaro Classic Portable…</v>
      </c>
      <c r="E984" t="s">
        <v>15586</v>
      </c>
      <c r="F984">
        <v>587</v>
      </c>
      <c r="G984" t="str">
        <f>IF(Table2[[#This Row],[discounted_price]]&lt;200,"&lt;₹200",IF(Table2[[#This Row],[discounted_price]]&lt;=500, "₹200-₹500","&gt;₹500"))</f>
        <v>&gt;₹500</v>
      </c>
      <c r="H984" s="2">
        <v>1295</v>
      </c>
      <c r="I984" s="2">
        <f>Table2[[#This Row],[discounted_price]]*Table2[[#This Row],[actual_price]]</f>
        <v>760165</v>
      </c>
      <c r="J984" s="1">
        <v>0.55000000000000004</v>
      </c>
      <c r="K9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84" s="1" t="str">
        <f>IF(Table2[[#This Row],[discount_percentage]]&gt;=50%,"yes","no")</f>
        <v>yes</v>
      </c>
      <c r="M984">
        <v>4.0999999999999996</v>
      </c>
      <c r="N984" s="4">
        <v>557</v>
      </c>
      <c r="O984" s="4">
        <f>Table2[[#This Row],[rating]]+(Table2[[#This Row],[rating_count]]/1000)</f>
        <v>4.657</v>
      </c>
      <c r="P984" t="s">
        <v>14201</v>
      </c>
      <c r="Q984" t="s">
        <v>11720</v>
      </c>
      <c r="R984" t="s">
        <v>11721</v>
      </c>
      <c r="S984" t="s">
        <v>11722</v>
      </c>
      <c r="T984" t="s">
        <v>11723</v>
      </c>
      <c r="U984" t="s">
        <v>11724</v>
      </c>
      <c r="V984" t="s">
        <v>11725</v>
      </c>
      <c r="W984" t="s">
        <v>11726</v>
      </c>
    </row>
    <row r="985" spans="1:23" hidden="1">
      <c r="A985" t="s">
        <v>2118</v>
      </c>
      <c r="B985" t="s">
        <v>14549</v>
      </c>
      <c r="C985" t="s">
        <v>15773</v>
      </c>
      <c r="D985" t="str">
        <f>CONCATENATE(Table2[[#This Row],[Product Name Summarized]]&amp; "…")</f>
        <v>Hi-Mobiler Iphone Charger…</v>
      </c>
      <c r="E985" t="s">
        <v>15582</v>
      </c>
      <c r="F985">
        <v>254</v>
      </c>
      <c r="G985" t="str">
        <f>IF(Table2[[#This Row],[discounted_price]]&lt;200,"&lt;₹200",IF(Table2[[#This Row],[discounted_price]]&lt;=500, "₹200-₹500","&gt;₹500"))</f>
        <v>₹200-₹500</v>
      </c>
      <c r="H985">
        <v>799</v>
      </c>
      <c r="I985" s="2">
        <f>Table2[[#This Row],[discounted_price]]*Table2[[#This Row],[actual_price]]</f>
        <v>202946</v>
      </c>
      <c r="J985" s="1">
        <v>0.68</v>
      </c>
      <c r="K9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85" s="1" t="str">
        <f>IF(Table2[[#This Row],[discount_percentage]]&gt;=50%,"yes","no")</f>
        <v>yes</v>
      </c>
      <c r="M985">
        <v>4</v>
      </c>
      <c r="N985" s="4">
        <v>2905</v>
      </c>
      <c r="O985" s="4">
        <f>Table2[[#This Row],[rating]]+(Table2[[#This Row],[rating_count]]/1000)</f>
        <v>6.9049999999999994</v>
      </c>
      <c r="P985" t="s">
        <v>13284</v>
      </c>
      <c r="Q985" t="s">
        <v>2121</v>
      </c>
      <c r="R985" t="s">
        <v>2122</v>
      </c>
      <c r="S985" t="s">
        <v>2123</v>
      </c>
      <c r="T985" t="s">
        <v>2124</v>
      </c>
      <c r="U985" t="s">
        <v>2125</v>
      </c>
      <c r="V985" t="s">
        <v>2126</v>
      </c>
      <c r="W985" t="s">
        <v>2127</v>
      </c>
    </row>
    <row r="986" spans="1:23" hidden="1">
      <c r="A986" t="s">
        <v>5635</v>
      </c>
      <c r="B986" t="s">
        <v>14915</v>
      </c>
      <c r="C986" t="s">
        <v>16052</v>
      </c>
      <c r="D986" t="str">
        <f>CONCATENATE(Table2[[#This Row],[Product Name Summarized]]&amp; "…")</f>
        <v>Hp 150 Wireless…</v>
      </c>
      <c r="E986" t="s">
        <v>15582</v>
      </c>
      <c r="F986">
        <v>599</v>
      </c>
      <c r="G986" t="str">
        <f>IF(Table2[[#This Row],[discounted_price]]&lt;200,"&lt;₹200",IF(Table2[[#This Row],[discounted_price]]&lt;=500, "₹200-₹500","&gt;₹500"))</f>
        <v>&gt;₹500</v>
      </c>
      <c r="H986">
        <v>899</v>
      </c>
      <c r="I986" s="2">
        <f>Table2[[#This Row],[discounted_price]]*Table2[[#This Row],[actual_price]]</f>
        <v>538501</v>
      </c>
      <c r="J986" s="1">
        <v>0.33</v>
      </c>
      <c r="K9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86" s="1" t="str">
        <f>IF(Table2[[#This Row],[discount_percentage]]&gt;=50%,"yes","no")</f>
        <v>no</v>
      </c>
      <c r="M986">
        <v>4</v>
      </c>
      <c r="N986" s="4">
        <v>4018</v>
      </c>
      <c r="O986" s="4">
        <f>Table2[[#This Row],[rating]]+(Table2[[#This Row],[rating_count]]/1000)</f>
        <v>8.0180000000000007</v>
      </c>
      <c r="P986" t="s">
        <v>13625</v>
      </c>
      <c r="Q986" t="s">
        <v>5638</v>
      </c>
      <c r="R986" t="s">
        <v>5639</v>
      </c>
      <c r="S986" t="s">
        <v>5640</v>
      </c>
      <c r="T986" t="s">
        <v>5641</v>
      </c>
      <c r="U986" t="s">
        <v>5642</v>
      </c>
      <c r="V986" t="s">
        <v>5643</v>
      </c>
      <c r="W986" t="s">
        <v>5644</v>
      </c>
    </row>
    <row r="987" spans="1:23">
      <c r="A987" t="s">
        <v>7863</v>
      </c>
      <c r="B987" t="s">
        <v>15119</v>
      </c>
      <c r="C987" t="s">
        <v>16243</v>
      </c>
      <c r="D987" t="str">
        <f>CONCATENATE(Table2[[#This Row],[Product Name Summarized]]&amp; "…")</f>
        <v>Hp 330 Wireless…</v>
      </c>
      <c r="E987" t="s">
        <v>15582</v>
      </c>
      <c r="F987" s="2">
        <v>1409</v>
      </c>
      <c r="G987" s="2" t="str">
        <f>IF(Table2[[#This Row],[discounted_price]]&lt;200,"&lt;₹200",IF(Table2[[#This Row],[discounted_price]]&lt;=500, "₹200-₹500","&gt;₹500"))</f>
        <v>&gt;₹500</v>
      </c>
      <c r="H987" s="2">
        <v>2199</v>
      </c>
      <c r="I987" s="2">
        <f>Table2[[#This Row],[discounted_price]]*Table2[[#This Row],[actual_price]]</f>
        <v>3098391</v>
      </c>
      <c r="J987" s="1">
        <v>0.36</v>
      </c>
      <c r="K9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987" s="1" t="str">
        <f>IF(Table2[[#This Row],[discount_percentage]]&gt;=50%,"yes","no")</f>
        <v>no</v>
      </c>
      <c r="M987">
        <v>3.9</v>
      </c>
      <c r="N987" s="4">
        <v>427</v>
      </c>
      <c r="O987" s="4">
        <f>Table2[[#This Row],[rating]]+(Table2[[#This Row],[rating_count]]/1000)</f>
        <v>4.327</v>
      </c>
      <c r="P987" t="s">
        <v>13834</v>
      </c>
      <c r="Q987" t="s">
        <v>7866</v>
      </c>
      <c r="R987" t="s">
        <v>7867</v>
      </c>
      <c r="S987" t="s">
        <v>7868</v>
      </c>
      <c r="T987" t="s">
        <v>7869</v>
      </c>
      <c r="U987" t="s">
        <v>7870</v>
      </c>
      <c r="V987" t="s">
        <v>7871</v>
      </c>
      <c r="W987" t="s">
        <v>7872</v>
      </c>
    </row>
    <row r="988" spans="1:23" hidden="1">
      <c r="A988" t="s">
        <v>3260</v>
      </c>
      <c r="B988" t="s">
        <v>14671</v>
      </c>
      <c r="C988" t="s">
        <v>15865</v>
      </c>
      <c r="D988" t="str">
        <f>CONCATENATE(Table2[[#This Row],[Product Name Summarized]]&amp; "…")</f>
        <v>Redmi 9A Sport…</v>
      </c>
      <c r="E988" t="s">
        <v>15583</v>
      </c>
      <c r="F988" s="2">
        <v>6499</v>
      </c>
      <c r="G988" s="2" t="str">
        <f>IF(Table2[[#This Row],[discounted_price]]&lt;200,"&lt;₹200",IF(Table2[[#This Row],[discounted_price]]&lt;=500, "₹200-₹500","&gt;₹500"))</f>
        <v>&gt;₹500</v>
      </c>
      <c r="H988" s="2">
        <v>8499</v>
      </c>
      <c r="I988" s="2">
        <f>Table2[[#This Row],[discounted_price]]*Table2[[#This Row],[actual_price]]</f>
        <v>55235001</v>
      </c>
      <c r="J988" s="1">
        <v>0.24</v>
      </c>
      <c r="K9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88" s="1" t="str">
        <f>IF(Table2[[#This Row],[discount_percentage]]&gt;=50%,"yes","no")</f>
        <v>no</v>
      </c>
      <c r="M988">
        <v>4.0999999999999996</v>
      </c>
      <c r="N988" s="4">
        <v>313836</v>
      </c>
      <c r="O988" s="4">
        <f>Table2[[#This Row],[rating]]+(Table2[[#This Row],[rating_count]]/1000)</f>
        <v>317.93600000000004</v>
      </c>
      <c r="P988" t="s">
        <v>13401</v>
      </c>
      <c r="Q988" t="s">
        <v>3253</v>
      </c>
      <c r="R988" t="s">
        <v>3254</v>
      </c>
      <c r="S988" t="s">
        <v>3255</v>
      </c>
      <c r="T988" t="s">
        <v>3256</v>
      </c>
      <c r="U988" t="s">
        <v>3257</v>
      </c>
      <c r="V988" t="s">
        <v>3263</v>
      </c>
      <c r="W988" t="s">
        <v>3264</v>
      </c>
    </row>
    <row r="989" spans="1:23" hidden="1">
      <c r="A989" t="s">
        <v>3956</v>
      </c>
      <c r="B989" t="s">
        <v>14749</v>
      </c>
      <c r="C989" t="s">
        <v>15865</v>
      </c>
      <c r="D989" t="str">
        <f>CONCATENATE(Table2[[#This Row],[Product Name Summarized]]&amp; "…")</f>
        <v>Redmi 9A Sport…</v>
      </c>
      <c r="E989" t="s">
        <v>15583</v>
      </c>
      <c r="F989" s="2">
        <v>6499</v>
      </c>
      <c r="G989" s="2" t="str">
        <f>IF(Table2[[#This Row],[discounted_price]]&lt;200,"&lt;₹200",IF(Table2[[#This Row],[discounted_price]]&lt;=500, "₹200-₹500","&gt;₹500"))</f>
        <v>&gt;₹500</v>
      </c>
      <c r="H989" s="2">
        <v>7999</v>
      </c>
      <c r="I989" s="2">
        <f>Table2[[#This Row],[discounted_price]]*Table2[[#This Row],[actual_price]]</f>
        <v>51985501</v>
      </c>
      <c r="J989" s="1">
        <v>0.19</v>
      </c>
      <c r="K9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989" s="1" t="str">
        <f>IF(Table2[[#This Row],[discount_percentage]]&gt;=50%,"yes","no")</f>
        <v>no</v>
      </c>
      <c r="M989">
        <v>4.0999999999999996</v>
      </c>
      <c r="N989" s="4">
        <v>313832</v>
      </c>
      <c r="O989" s="4">
        <f>Table2[[#This Row],[rating]]+(Table2[[#This Row],[rating_count]]/1000)</f>
        <v>317.93200000000002</v>
      </c>
      <c r="P989" t="s">
        <v>13464</v>
      </c>
      <c r="Q989" t="s">
        <v>3253</v>
      </c>
      <c r="R989" t="s">
        <v>3254</v>
      </c>
      <c r="S989" t="s">
        <v>3255</v>
      </c>
      <c r="T989" t="s">
        <v>3256</v>
      </c>
      <c r="U989" t="s">
        <v>3257</v>
      </c>
      <c r="V989" t="s">
        <v>3959</v>
      </c>
      <c r="W989" t="s">
        <v>3960</v>
      </c>
    </row>
    <row r="990" spans="1:23" hidden="1">
      <c r="A990" t="s">
        <v>6700</v>
      </c>
      <c r="B990" t="s">
        <v>15012</v>
      </c>
      <c r="C990" t="s">
        <v>16145</v>
      </c>
      <c r="D990" t="str">
        <f>CONCATENATE(Table2[[#This Row],[Product Name Summarized]]&amp; "…")</f>
        <v>Portronics Ruffpad 8.5M…</v>
      </c>
      <c r="E990" t="s">
        <v>15582</v>
      </c>
      <c r="F990">
        <v>378</v>
      </c>
      <c r="G990" t="str">
        <f>IF(Table2[[#This Row],[discounted_price]]&lt;200,"&lt;₹200",IF(Table2[[#This Row],[discounted_price]]&lt;=500, "₹200-₹500","&gt;₹500"))</f>
        <v>₹200-₹500</v>
      </c>
      <c r="H990">
        <v>999</v>
      </c>
      <c r="I990" s="2">
        <f>Table2[[#This Row],[discounted_price]]*Table2[[#This Row],[actual_price]]</f>
        <v>377622</v>
      </c>
      <c r="J990" s="1">
        <v>0.62</v>
      </c>
      <c r="K9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90" s="1" t="str">
        <f>IF(Table2[[#This Row],[discount_percentage]]&gt;=50%,"yes","no")</f>
        <v>yes</v>
      </c>
      <c r="M990">
        <v>4.0999999999999996</v>
      </c>
      <c r="N990" s="4">
        <v>1779</v>
      </c>
      <c r="O990" s="4">
        <f>Table2[[#This Row],[rating]]+(Table2[[#This Row],[rating_count]]/1000)</f>
        <v>5.8789999999999996</v>
      </c>
      <c r="P990" t="s">
        <v>6702</v>
      </c>
      <c r="Q990" t="s">
        <v>6703</v>
      </c>
      <c r="R990" t="s">
        <v>6704</v>
      </c>
      <c r="S990" t="s">
        <v>6705</v>
      </c>
      <c r="T990" t="s">
        <v>6706</v>
      </c>
      <c r="U990" t="s">
        <v>6707</v>
      </c>
      <c r="V990" t="s">
        <v>6708</v>
      </c>
      <c r="W990" t="s">
        <v>6709</v>
      </c>
    </row>
    <row r="991" spans="1:23" hidden="1">
      <c r="A991" t="s">
        <v>4673</v>
      </c>
      <c r="B991" t="s">
        <v>14828</v>
      </c>
      <c r="C991" t="s">
        <v>15865</v>
      </c>
      <c r="D991" t="str">
        <f>CONCATENATE(Table2[[#This Row],[Product Name Summarized]]&amp; "…")</f>
        <v>Redmi 9A Sport…</v>
      </c>
      <c r="E991" t="s">
        <v>15583</v>
      </c>
      <c r="F991" s="2">
        <v>7499</v>
      </c>
      <c r="G991" s="2" t="str">
        <f>IF(Table2[[#This Row],[discounted_price]]&lt;200,"&lt;₹200",IF(Table2[[#This Row],[discounted_price]]&lt;=500, "₹200-₹500","&gt;₹500"))</f>
        <v>&gt;₹500</v>
      </c>
      <c r="H991" s="2">
        <v>9499</v>
      </c>
      <c r="I991" s="2">
        <f>Table2[[#This Row],[discounted_price]]*Table2[[#This Row],[actual_price]]</f>
        <v>71233001</v>
      </c>
      <c r="J991" s="1">
        <v>0.21</v>
      </c>
      <c r="K9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91" s="1" t="str">
        <f>IF(Table2[[#This Row],[discount_percentage]]&gt;=50%,"yes","no")</f>
        <v>no</v>
      </c>
      <c r="M991">
        <v>4.0999999999999996</v>
      </c>
      <c r="N991" s="4">
        <v>313832</v>
      </c>
      <c r="O991" s="4">
        <f>Table2[[#This Row],[rating]]+(Table2[[#This Row],[rating_count]]/1000)</f>
        <v>317.93200000000002</v>
      </c>
      <c r="P991" t="s">
        <v>13539</v>
      </c>
      <c r="Q991" t="s">
        <v>3253</v>
      </c>
      <c r="R991" t="s">
        <v>3254</v>
      </c>
      <c r="S991" t="s">
        <v>3255</v>
      </c>
      <c r="T991" t="s">
        <v>3256</v>
      </c>
      <c r="U991" t="s">
        <v>3257</v>
      </c>
      <c r="V991" t="s">
        <v>3263</v>
      </c>
      <c r="W991" t="s">
        <v>4676</v>
      </c>
    </row>
    <row r="992" spans="1:23" hidden="1">
      <c r="A992" t="s">
        <v>3250</v>
      </c>
      <c r="B992" t="s">
        <v>14670</v>
      </c>
      <c r="C992" t="s">
        <v>15864</v>
      </c>
      <c r="D992" t="str">
        <f>CONCATENATE(Table2[[#This Row],[Product Name Summarized]]&amp; "…")</f>
        <v>Redmi 9 Activ…</v>
      </c>
      <c r="E992" t="s">
        <v>15583</v>
      </c>
      <c r="F992" s="2">
        <v>8499</v>
      </c>
      <c r="G992" s="2" t="str">
        <f>IF(Table2[[#This Row],[discounted_price]]&lt;200,"&lt;₹200",IF(Table2[[#This Row],[discounted_price]]&lt;=500, "₹200-₹500","&gt;₹500"))</f>
        <v>&gt;₹500</v>
      </c>
      <c r="H992" s="2">
        <v>10999</v>
      </c>
      <c r="I992" s="2">
        <f>Table2[[#This Row],[discounted_price]]*Table2[[#This Row],[actual_price]]</f>
        <v>93480501</v>
      </c>
      <c r="J992" s="1">
        <v>0.23</v>
      </c>
      <c r="K9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992" s="1" t="str">
        <f>IF(Table2[[#This Row],[discount_percentage]]&gt;=50%,"yes","no")</f>
        <v>no</v>
      </c>
      <c r="M992">
        <v>4.0999999999999996</v>
      </c>
      <c r="N992" s="4">
        <v>313836</v>
      </c>
      <c r="O992" s="4">
        <f>Table2[[#This Row],[rating]]+(Table2[[#This Row],[rating_count]]/1000)</f>
        <v>317.93600000000004</v>
      </c>
      <c r="P992" t="s">
        <v>13400</v>
      </c>
      <c r="Q992" t="s">
        <v>3253</v>
      </c>
      <c r="R992" t="s">
        <v>3254</v>
      </c>
      <c r="S992" t="s">
        <v>3255</v>
      </c>
      <c r="T992" t="s">
        <v>3256</v>
      </c>
      <c r="U992" t="s">
        <v>3257</v>
      </c>
      <c r="V992" t="s">
        <v>3258</v>
      </c>
      <c r="W992" t="s">
        <v>3259</v>
      </c>
    </row>
    <row r="993" spans="1:23" hidden="1">
      <c r="A993" t="s">
        <v>6762</v>
      </c>
      <c r="B993" t="s">
        <v>15018</v>
      </c>
      <c r="C993" t="s">
        <v>16151</v>
      </c>
      <c r="D993" t="str">
        <f>CONCATENATE(Table2[[#This Row],[Product Name Summarized]]&amp; "…")</f>
        <v>Zebronics Zeb-Evolve Wireless…</v>
      </c>
      <c r="E993" t="s">
        <v>15583</v>
      </c>
      <c r="F993">
        <v>499</v>
      </c>
      <c r="G993" t="str">
        <f>IF(Table2[[#This Row],[discounted_price]]&lt;200,"&lt;₹200",IF(Table2[[#This Row],[discounted_price]]&lt;=500, "₹200-₹500","&gt;₹500"))</f>
        <v>₹200-₹500</v>
      </c>
      <c r="H993" s="2">
        <v>1499</v>
      </c>
      <c r="I993" s="2">
        <f>Table2[[#This Row],[discounted_price]]*Table2[[#This Row],[actual_price]]</f>
        <v>748001</v>
      </c>
      <c r="J993" s="1">
        <v>0.67</v>
      </c>
      <c r="K9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93" s="1" t="str">
        <f>IF(Table2[[#This Row],[discount_percentage]]&gt;=50%,"yes","no")</f>
        <v>yes</v>
      </c>
      <c r="M993">
        <v>3.6</v>
      </c>
      <c r="N993" s="4">
        <v>9169</v>
      </c>
      <c r="O993" s="4">
        <f>Table2[[#This Row],[rating]]+(Table2[[#This Row],[rating_count]]/1000)</f>
        <v>12.769</v>
      </c>
      <c r="P993" t="s">
        <v>13729</v>
      </c>
      <c r="Q993" t="s">
        <v>6765</v>
      </c>
      <c r="R993" t="s">
        <v>6766</v>
      </c>
      <c r="S993" t="s">
        <v>6767</v>
      </c>
      <c r="T993" t="s">
        <v>6768</v>
      </c>
      <c r="U993" t="s">
        <v>6769</v>
      </c>
      <c r="V993" t="s">
        <v>6770</v>
      </c>
      <c r="W993" t="s">
        <v>6771</v>
      </c>
    </row>
    <row r="994" spans="1:23" hidden="1">
      <c r="A994" t="s">
        <v>4348</v>
      </c>
      <c r="B994" t="s">
        <v>14795</v>
      </c>
      <c r="C994" t="s">
        <v>15943</v>
      </c>
      <c r="D994" t="str">
        <f>CONCATENATE(Table2[[#This Row],[Product Name Summarized]]&amp; "…")</f>
        <v>Opentech¬Æ Military-Grade Tempered…</v>
      </c>
      <c r="E994" t="s">
        <v>15583</v>
      </c>
      <c r="F994">
        <v>299</v>
      </c>
      <c r="G994" t="str">
        <f>IF(Table2[[#This Row],[discounted_price]]&lt;200,"&lt;₹200",IF(Table2[[#This Row],[discounted_price]]&lt;=500, "₹200-₹500","&gt;₹500"))</f>
        <v>₹200-₹500</v>
      </c>
      <c r="H994">
        <v>999</v>
      </c>
      <c r="I994" s="2">
        <f>Table2[[#This Row],[discounted_price]]*Table2[[#This Row],[actual_price]]</f>
        <v>298701</v>
      </c>
      <c r="J994" s="1">
        <v>0.7</v>
      </c>
      <c r="K9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994" s="1" t="str">
        <f>IF(Table2[[#This Row],[discount_percentage]]&gt;=50%,"yes","no")</f>
        <v>yes</v>
      </c>
      <c r="M994">
        <v>4.3</v>
      </c>
      <c r="N994" s="4">
        <v>8891</v>
      </c>
      <c r="O994" s="4">
        <f>Table2[[#This Row],[rating]]+(Table2[[#This Row],[rating_count]]/1000)</f>
        <v>13.190999999999999</v>
      </c>
      <c r="P994" t="s">
        <v>13505</v>
      </c>
      <c r="Q994" t="s">
        <v>4351</v>
      </c>
      <c r="R994" t="s">
        <v>4352</v>
      </c>
      <c r="S994" t="s">
        <v>4353</v>
      </c>
      <c r="T994" t="s">
        <v>4354</v>
      </c>
      <c r="U994" t="s">
        <v>4355</v>
      </c>
      <c r="V994" t="s">
        <v>4356</v>
      </c>
      <c r="W994" t="s">
        <v>4357</v>
      </c>
    </row>
    <row r="995" spans="1:23" hidden="1">
      <c r="A995" t="s">
        <v>9508</v>
      </c>
      <c r="B995" t="s">
        <v>15263</v>
      </c>
      <c r="C995" t="s">
        <v>16389</v>
      </c>
      <c r="D995" t="str">
        <f>CONCATENATE(Table2[[#This Row],[Product Name Summarized]]&amp; "…")</f>
        <v>Lifelong Llmg93 500…</v>
      </c>
      <c r="E995" t="s">
        <v>15586</v>
      </c>
      <c r="F995" s="2">
        <v>1149</v>
      </c>
      <c r="G995" s="2" t="str">
        <f>IF(Table2[[#This Row],[discounted_price]]&lt;200,"&lt;₹200",IF(Table2[[#This Row],[discounted_price]]&lt;=500, "₹200-₹500","&gt;₹500"))</f>
        <v>&gt;₹500</v>
      </c>
      <c r="H995" s="2">
        <v>2499</v>
      </c>
      <c r="I995" s="2">
        <f>Table2[[#This Row],[discounted_price]]*Table2[[#This Row],[actual_price]]</f>
        <v>2871351</v>
      </c>
      <c r="J995" s="1">
        <v>0.54</v>
      </c>
      <c r="K9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95" s="1" t="str">
        <f>IF(Table2[[#This Row],[discount_percentage]]&gt;=50%,"yes","no")</f>
        <v>yes</v>
      </c>
      <c r="M995">
        <v>3.8</v>
      </c>
      <c r="N995" s="4">
        <v>4383</v>
      </c>
      <c r="O995" s="4">
        <f>Table2[[#This Row],[rating]]+(Table2[[#This Row],[rating_count]]/1000)</f>
        <v>8.1829999999999998</v>
      </c>
      <c r="P995" t="s">
        <v>13991</v>
      </c>
      <c r="Q995" t="s">
        <v>9511</v>
      </c>
      <c r="R995" t="s">
        <v>9512</v>
      </c>
      <c r="S995" t="s">
        <v>9513</v>
      </c>
      <c r="T995" t="s">
        <v>9514</v>
      </c>
      <c r="U995" t="s">
        <v>9515</v>
      </c>
      <c r="V995" t="s">
        <v>9516</v>
      </c>
      <c r="W995" t="s">
        <v>9517</v>
      </c>
    </row>
    <row r="996" spans="1:23">
      <c r="A996" t="s">
        <v>11185</v>
      </c>
      <c r="B996" t="s">
        <v>15412</v>
      </c>
      <c r="C996" t="s">
        <v>16541</v>
      </c>
      <c r="D996" t="str">
        <f>CONCATENATE(Table2[[#This Row],[Product Name Summarized]]&amp; "…")</f>
        <v>Inalsa Electric Fan…</v>
      </c>
      <c r="E996" t="s">
        <v>15586</v>
      </c>
      <c r="F996" s="2">
        <v>1349</v>
      </c>
      <c r="G996" s="2" t="str">
        <f>IF(Table2[[#This Row],[discounted_price]]&lt;200,"&lt;₹200",IF(Table2[[#This Row],[discounted_price]]&lt;=500, "₹200-₹500","&gt;₹500"))</f>
        <v>&gt;₹500</v>
      </c>
      <c r="H996" s="2">
        <v>2495</v>
      </c>
      <c r="I996" s="2">
        <f>Table2[[#This Row],[discounted_price]]*Table2[[#This Row],[actual_price]]</f>
        <v>3365755</v>
      </c>
      <c r="J996" s="1">
        <v>0.46</v>
      </c>
      <c r="K9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996" s="1" t="str">
        <f>IF(Table2[[#This Row],[discount_percentage]]&gt;=50%,"yes","no")</f>
        <v>no</v>
      </c>
      <c r="M996">
        <v>3.8</v>
      </c>
      <c r="N996" s="4">
        <v>166</v>
      </c>
      <c r="O996" s="4">
        <f>Table2[[#This Row],[rating]]+(Table2[[#This Row],[rating_count]]/1000)</f>
        <v>3.9659999999999997</v>
      </c>
      <c r="P996" t="s">
        <v>14151</v>
      </c>
      <c r="Q996" t="s">
        <v>11188</v>
      </c>
      <c r="R996" t="s">
        <v>11189</v>
      </c>
      <c r="S996" t="s">
        <v>11190</v>
      </c>
      <c r="T996" t="s">
        <v>11191</v>
      </c>
      <c r="U996" t="s">
        <v>11192</v>
      </c>
      <c r="V996" t="s">
        <v>11193</v>
      </c>
      <c r="W996" t="s">
        <v>11194</v>
      </c>
    </row>
    <row r="997" spans="1:23">
      <c r="A997" t="s">
        <v>1994</v>
      </c>
      <c r="B997" t="s">
        <v>14536</v>
      </c>
      <c r="C997" t="s">
        <v>15764</v>
      </c>
      <c r="D997" t="str">
        <f>CONCATENATE(Table2[[#This Row],[Product Name Summarized]]&amp; "…")</f>
        <v>Remote Compatible For…</v>
      </c>
      <c r="E997" t="s">
        <v>15583</v>
      </c>
      <c r="F997">
        <v>213</v>
      </c>
      <c r="G997" t="str">
        <f>IF(Table2[[#This Row],[discounted_price]]&lt;200,"&lt;₹200",IF(Table2[[#This Row],[discounted_price]]&lt;=500, "₹200-₹500","&gt;₹500"))</f>
        <v>₹200-₹500</v>
      </c>
      <c r="H997">
        <v>499</v>
      </c>
      <c r="I997" s="2">
        <f>Table2[[#This Row],[discounted_price]]*Table2[[#This Row],[actual_price]]</f>
        <v>106287</v>
      </c>
      <c r="J997" s="1">
        <v>0.56999999999999995</v>
      </c>
      <c r="K9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997" s="1" t="str">
        <f>IF(Table2[[#This Row],[discount_percentage]]&gt;=50%,"yes","no")</f>
        <v>yes</v>
      </c>
      <c r="M997">
        <v>3.7</v>
      </c>
      <c r="N997" s="4">
        <v>246</v>
      </c>
      <c r="O997" s="4">
        <f>Table2[[#This Row],[rating]]+(Table2[[#This Row],[rating_count]]/1000)</f>
        <v>3.9460000000000002</v>
      </c>
      <c r="P997" t="s">
        <v>13273</v>
      </c>
      <c r="Q997" t="s">
        <v>1997</v>
      </c>
      <c r="R997" t="s">
        <v>1998</v>
      </c>
      <c r="S997" t="s">
        <v>1999</v>
      </c>
      <c r="T997" t="s">
        <v>2000</v>
      </c>
      <c r="U997" t="s">
        <v>2001</v>
      </c>
      <c r="V997" t="s">
        <v>2002</v>
      </c>
      <c r="W997" t="s">
        <v>2003</v>
      </c>
    </row>
    <row r="998" spans="1:23">
      <c r="A998" t="s">
        <v>10154</v>
      </c>
      <c r="B998" t="s">
        <v>15320</v>
      </c>
      <c r="C998" t="s">
        <v>16448</v>
      </c>
      <c r="D998" t="str">
        <f>CONCATENATE(Table2[[#This Row],[Product Name Summarized]]&amp; "…")</f>
        <v>Venus Digital Kitchen…</v>
      </c>
      <c r="E998" t="s">
        <v>15586</v>
      </c>
      <c r="F998">
        <v>599</v>
      </c>
      <c r="G998" t="str">
        <f>IF(Table2[[#This Row],[discounted_price]]&lt;200,"&lt;₹200",IF(Table2[[#This Row],[discounted_price]]&lt;=500, "₹200-₹500","&gt;₹500"))</f>
        <v>&gt;₹500</v>
      </c>
      <c r="H998" s="2">
        <v>2799</v>
      </c>
      <c r="I998" s="2">
        <f>Table2[[#This Row],[discounted_price]]*Table2[[#This Row],[actual_price]]</f>
        <v>1676601</v>
      </c>
      <c r="J998" s="1">
        <v>0.79</v>
      </c>
      <c r="K9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998" s="1" t="str">
        <f>IF(Table2[[#This Row],[discount_percentage]]&gt;=50%,"yes","no")</f>
        <v>yes</v>
      </c>
      <c r="M998">
        <v>3.9</v>
      </c>
      <c r="N998" s="4">
        <v>578</v>
      </c>
      <c r="O998" s="4">
        <f>Table2[[#This Row],[rating]]+(Table2[[#This Row],[rating_count]]/1000)</f>
        <v>4.4779999999999998</v>
      </c>
      <c r="P998" t="s">
        <v>14054</v>
      </c>
      <c r="Q998" t="s">
        <v>10157</v>
      </c>
      <c r="R998" t="s">
        <v>10158</v>
      </c>
      <c r="S998" t="s">
        <v>10159</v>
      </c>
      <c r="T998" t="s">
        <v>10160</v>
      </c>
      <c r="U998" t="s">
        <v>10161</v>
      </c>
      <c r="V998" t="s">
        <v>10162</v>
      </c>
      <c r="W998" t="s">
        <v>10163</v>
      </c>
    </row>
    <row r="999" spans="1:23">
      <c r="A999" t="s">
        <v>12803</v>
      </c>
      <c r="B999" t="s">
        <v>15561</v>
      </c>
      <c r="C999" t="s">
        <v>16695</v>
      </c>
      <c r="D999" t="str">
        <f>CONCATENATE(Table2[[#This Row],[Product Name Summarized]]&amp; "…")</f>
        <v>Philips Drip Coffee…</v>
      </c>
      <c r="E999" t="s">
        <v>15586</v>
      </c>
      <c r="F999" s="2">
        <v>2999</v>
      </c>
      <c r="G999" s="2" t="str">
        <f>IF(Table2[[#This Row],[discounted_price]]&lt;200,"&lt;₹200",IF(Table2[[#This Row],[discounted_price]]&lt;=500, "₹200-₹500","&gt;₹500"))</f>
        <v>&gt;₹500</v>
      </c>
      <c r="H999" s="2">
        <v>3595</v>
      </c>
      <c r="I999" s="2">
        <f>Table2[[#This Row],[discounted_price]]*Table2[[#This Row],[actual_price]]</f>
        <v>10781405</v>
      </c>
      <c r="J999" s="1">
        <v>0.17</v>
      </c>
      <c r="K9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999" s="1" t="str">
        <f>IF(Table2[[#This Row],[discount_percentage]]&gt;=50%,"yes","no")</f>
        <v>no</v>
      </c>
      <c r="M999">
        <v>4</v>
      </c>
      <c r="N999" s="4">
        <v>178</v>
      </c>
      <c r="O999" s="4">
        <f>Table2[[#This Row],[rating]]+(Table2[[#This Row],[rating_count]]/1000)</f>
        <v>4.1779999999999999</v>
      </c>
      <c r="P999" t="s">
        <v>14305</v>
      </c>
      <c r="Q999" t="s">
        <v>12806</v>
      </c>
      <c r="R999" t="s">
        <v>12807</v>
      </c>
      <c r="S999" t="s">
        <v>12808</v>
      </c>
      <c r="T999" t="s">
        <v>12809</v>
      </c>
      <c r="U999" t="s">
        <v>12810</v>
      </c>
      <c r="V999" t="s">
        <v>12811</v>
      </c>
      <c r="W999" t="s">
        <v>12812</v>
      </c>
    </row>
    <row r="1000" spans="1:23">
      <c r="A1000" t="s">
        <v>2731</v>
      </c>
      <c r="B1000" t="s">
        <v>2732</v>
      </c>
      <c r="C1000" t="s">
        <v>15818</v>
      </c>
      <c r="D1000" t="str">
        <f>CONCATENATE(Table2[[#This Row],[Product Name Summarized]]&amp; "…")</f>
        <v>Bestor ¬Æ 8K…</v>
      </c>
      <c r="E1000" t="s">
        <v>15583</v>
      </c>
      <c r="F1000">
        <v>699</v>
      </c>
      <c r="G1000" t="str">
        <f>IF(Table2[[#This Row],[discounted_price]]&lt;200,"&lt;₹200",IF(Table2[[#This Row],[discounted_price]]&lt;=500, "₹200-₹500","&gt;₹500"))</f>
        <v>&gt;₹500</v>
      </c>
      <c r="H1000" s="2">
        <v>1899</v>
      </c>
      <c r="I1000" s="2">
        <f>Table2[[#This Row],[discounted_price]]*Table2[[#This Row],[actual_price]]</f>
        <v>1327401</v>
      </c>
      <c r="J1000" s="1">
        <v>0.63</v>
      </c>
      <c r="K10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00" s="1" t="str">
        <f>IF(Table2[[#This Row],[discount_percentage]]&gt;=50%,"yes","no")</f>
        <v>yes</v>
      </c>
      <c r="M1000">
        <v>4.4000000000000004</v>
      </c>
      <c r="N1000" s="4">
        <v>390</v>
      </c>
      <c r="O1000" s="4">
        <f>Table2[[#This Row],[rating]]+(Table2[[#This Row],[rating_count]]/1000)</f>
        <v>4.79</v>
      </c>
      <c r="P1000" t="s">
        <v>13348</v>
      </c>
      <c r="Q1000" t="s">
        <v>2734</v>
      </c>
      <c r="R1000" t="s">
        <v>2735</v>
      </c>
      <c r="S1000" t="s">
        <v>2736</v>
      </c>
      <c r="T1000" t="s">
        <v>2737</v>
      </c>
      <c r="U1000" t="s">
        <v>2738</v>
      </c>
      <c r="V1000" t="s">
        <v>2739</v>
      </c>
      <c r="W1000" t="s">
        <v>2740</v>
      </c>
    </row>
    <row r="1001" spans="1:23" hidden="1">
      <c r="A1001" t="s">
        <v>2600</v>
      </c>
      <c r="B1001" t="s">
        <v>14552</v>
      </c>
      <c r="C1001" t="s">
        <v>15775</v>
      </c>
      <c r="D1001" t="str">
        <f>CONCATENATE(Table2[[#This Row],[Product Name Summarized]]&amp; "…")</f>
        <v>Smashtronics¬Æ - Case…</v>
      </c>
      <c r="E1001" t="s">
        <v>15583</v>
      </c>
      <c r="F1001">
        <v>199</v>
      </c>
      <c r="G1001" t="str">
        <f>IF(Table2[[#This Row],[discounted_price]]&lt;200,"&lt;₹200",IF(Table2[[#This Row],[discounted_price]]&lt;=500, "₹200-₹500","&gt;₹500"))</f>
        <v>&lt;₹200</v>
      </c>
      <c r="H1001">
        <v>399</v>
      </c>
      <c r="I1001" s="2">
        <f>Table2[[#This Row],[discounted_price]]*Table2[[#This Row],[actual_price]]</f>
        <v>79401</v>
      </c>
      <c r="J1001" s="1">
        <v>0.5</v>
      </c>
      <c r="K10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01" s="1" t="str">
        <f>IF(Table2[[#This Row],[discount_percentage]]&gt;=50%,"yes","no")</f>
        <v>yes</v>
      </c>
      <c r="M1001">
        <v>4.2</v>
      </c>
      <c r="N1001" s="4">
        <v>1335</v>
      </c>
      <c r="O1001" s="4">
        <f>Table2[[#This Row],[rating]]+(Table2[[#This Row],[rating_count]]/1000)</f>
        <v>5.5350000000000001</v>
      </c>
      <c r="P1001" t="s">
        <v>13287</v>
      </c>
      <c r="Q1001" t="s">
        <v>2160</v>
      </c>
      <c r="R1001" t="s">
        <v>2161</v>
      </c>
      <c r="S1001" t="s">
        <v>2162</v>
      </c>
      <c r="T1001" t="s">
        <v>2163</v>
      </c>
      <c r="U1001" t="s">
        <v>2164</v>
      </c>
      <c r="V1001" t="s">
        <v>2165</v>
      </c>
      <c r="W1001" t="s">
        <v>2601</v>
      </c>
    </row>
    <row r="1002" spans="1:23">
      <c r="A1002" t="s">
        <v>2612</v>
      </c>
      <c r="B1002" t="s">
        <v>14604</v>
      </c>
      <c r="C1002" t="s">
        <v>15807</v>
      </c>
      <c r="D1002" t="str">
        <f>CONCATENATE(Table2[[#This Row],[Product Name Summarized]]&amp; "…")</f>
        <v>Prolegend¬Æ Pl-T002 Universal…</v>
      </c>
      <c r="E1002" t="s">
        <v>15583</v>
      </c>
      <c r="F1002" s="2">
        <v>1850</v>
      </c>
      <c r="G1002" s="2" t="str">
        <f>IF(Table2[[#This Row],[discounted_price]]&lt;200,"&lt;₹200",IF(Table2[[#This Row],[discounted_price]]&lt;=500, "₹200-₹500","&gt;₹500"))</f>
        <v>&gt;₹500</v>
      </c>
      <c r="H1002" s="2">
        <v>4500</v>
      </c>
      <c r="I1002" s="2">
        <f>Table2[[#This Row],[discounted_price]]*Table2[[#This Row],[actual_price]]</f>
        <v>8325000</v>
      </c>
      <c r="J1002" s="1">
        <v>0.59</v>
      </c>
      <c r="K10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02" s="1" t="str">
        <f>IF(Table2[[#This Row],[discount_percentage]]&gt;=50%,"yes","no")</f>
        <v>yes</v>
      </c>
      <c r="M1002">
        <v>4</v>
      </c>
      <c r="N1002" s="4">
        <v>184</v>
      </c>
      <c r="O1002" s="4">
        <f>Table2[[#This Row],[rating]]+(Table2[[#This Row],[rating_count]]/1000)</f>
        <v>4.1840000000000002</v>
      </c>
      <c r="P1002" t="s">
        <v>13336</v>
      </c>
      <c r="Q1002" t="s">
        <v>2615</v>
      </c>
      <c r="R1002" t="s">
        <v>2616</v>
      </c>
      <c r="S1002" t="s">
        <v>2617</v>
      </c>
      <c r="T1002" t="s">
        <v>2618</v>
      </c>
      <c r="U1002" t="s">
        <v>2619</v>
      </c>
      <c r="V1002" t="s">
        <v>2620</v>
      </c>
      <c r="W1002" t="s">
        <v>2621</v>
      </c>
    </row>
    <row r="1003" spans="1:23" hidden="1">
      <c r="A1003" t="s">
        <v>2442</v>
      </c>
      <c r="B1003" t="s">
        <v>14586</v>
      </c>
      <c r="C1003" t="s">
        <v>15681</v>
      </c>
      <c r="D1003" t="str">
        <f>CONCATENATE(Table2[[#This Row],[Product Name Summarized]]&amp; "…")</f>
        <v>Mi 100 Cm…</v>
      </c>
      <c r="E1003" t="s">
        <v>15583</v>
      </c>
      <c r="F1003" s="2">
        <v>21999</v>
      </c>
      <c r="G1003" s="2" t="str">
        <f>IF(Table2[[#This Row],[discounted_price]]&lt;200,"&lt;₹200",IF(Table2[[#This Row],[discounted_price]]&lt;=500, "₹200-₹500","&gt;₹500"))</f>
        <v>&gt;₹500</v>
      </c>
      <c r="H1003" s="2">
        <v>29999</v>
      </c>
      <c r="I1003" s="2">
        <f>Table2[[#This Row],[discounted_price]]*Table2[[#This Row],[actual_price]]</f>
        <v>659948001</v>
      </c>
      <c r="J1003" s="1">
        <v>0.27</v>
      </c>
      <c r="K10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003" s="1" t="str">
        <f>IF(Table2[[#This Row],[discount_percentage]]&gt;=50%,"yes","no")</f>
        <v>no</v>
      </c>
      <c r="M1003">
        <v>4.2</v>
      </c>
      <c r="N1003" s="4">
        <v>32840</v>
      </c>
      <c r="O1003" s="4">
        <f>Table2[[#This Row],[rating]]+(Table2[[#This Row],[rating_count]]/1000)</f>
        <v>37.040000000000006</v>
      </c>
      <c r="P1003" t="s">
        <v>13319</v>
      </c>
      <c r="Q1003" t="s">
        <v>171</v>
      </c>
      <c r="R1003" t="s">
        <v>172</v>
      </c>
      <c r="S1003" t="s">
        <v>173</v>
      </c>
      <c r="T1003" t="s">
        <v>174</v>
      </c>
      <c r="U1003" t="s">
        <v>948</v>
      </c>
      <c r="V1003" t="s">
        <v>2445</v>
      </c>
      <c r="W1003" t="s">
        <v>2446</v>
      </c>
    </row>
    <row r="1004" spans="1:23">
      <c r="A1004" t="s">
        <v>12542</v>
      </c>
      <c r="B1004" t="s">
        <v>15537</v>
      </c>
      <c r="C1004" t="s">
        <v>16672</v>
      </c>
      <c r="D1004" t="str">
        <f>CONCATENATE(Table2[[#This Row],[Product Name Summarized]]&amp; "…")</f>
        <v>Prettykrafts Laundry Square…</v>
      </c>
      <c r="E1004" t="s">
        <v>15586</v>
      </c>
      <c r="F1004">
        <v>390</v>
      </c>
      <c r="G1004" t="str">
        <f>IF(Table2[[#This Row],[discounted_price]]&lt;200,"&lt;₹200",IF(Table2[[#This Row],[discounted_price]]&lt;=500, "₹200-₹500","&gt;₹500"))</f>
        <v>₹200-₹500</v>
      </c>
      <c r="H1004">
        <v>799</v>
      </c>
      <c r="I1004" s="2">
        <f>Table2[[#This Row],[discounted_price]]*Table2[[#This Row],[actual_price]]</f>
        <v>311610</v>
      </c>
      <c r="J1004" s="1">
        <v>0.51</v>
      </c>
      <c r="K10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04" s="1" t="str">
        <f>IF(Table2[[#This Row],[discount_percentage]]&gt;=50%,"yes","no")</f>
        <v>yes</v>
      </c>
      <c r="M1004">
        <v>3.8</v>
      </c>
      <c r="N1004" s="4">
        <v>287</v>
      </c>
      <c r="O1004" s="4">
        <f>Table2[[#This Row],[rating]]+(Table2[[#This Row],[rating_count]]/1000)</f>
        <v>4.0869999999999997</v>
      </c>
      <c r="P1004" t="s">
        <v>14280</v>
      </c>
      <c r="Q1004" t="s">
        <v>12545</v>
      </c>
      <c r="R1004" t="s">
        <v>12546</v>
      </c>
      <c r="S1004" t="s">
        <v>12547</v>
      </c>
      <c r="T1004" t="s">
        <v>12548</v>
      </c>
      <c r="U1004" t="s">
        <v>12549</v>
      </c>
      <c r="V1004" t="s">
        <v>12550</v>
      </c>
      <c r="W1004" t="s">
        <v>12551</v>
      </c>
    </row>
    <row r="1005" spans="1:23" hidden="1">
      <c r="A1005" t="s">
        <v>4620</v>
      </c>
      <c r="B1005" t="s">
        <v>14822</v>
      </c>
      <c r="C1005" t="s">
        <v>15967</v>
      </c>
      <c r="D1005" t="str">
        <f>CONCATENATE(Table2[[#This Row],[Product Name Summarized]]&amp; "…")</f>
        <v>Mi Redmi 9I…</v>
      </c>
      <c r="E1005" t="s">
        <v>15583</v>
      </c>
      <c r="F1005" s="2">
        <v>7915</v>
      </c>
      <c r="G1005" s="2" t="str">
        <f>IF(Table2[[#This Row],[discounted_price]]&lt;200,"&lt;₹200",IF(Table2[[#This Row],[discounted_price]]&lt;=500, "₹200-₹500","&gt;₹500"))</f>
        <v>&gt;₹500</v>
      </c>
      <c r="H1005" s="2">
        <v>9999</v>
      </c>
      <c r="I1005" s="2">
        <f>Table2[[#This Row],[discounted_price]]*Table2[[#This Row],[actual_price]]</f>
        <v>79142085</v>
      </c>
      <c r="J1005" s="1">
        <v>0.21</v>
      </c>
      <c r="K10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005" s="1" t="str">
        <f>IF(Table2[[#This Row],[discount_percentage]]&gt;=50%,"yes","no")</f>
        <v>no</v>
      </c>
      <c r="M1005">
        <v>4.3</v>
      </c>
      <c r="N1005" s="4">
        <v>1376</v>
      </c>
      <c r="O1005" s="4">
        <f>Table2[[#This Row],[rating]]+(Table2[[#This Row],[rating_count]]/1000)</f>
        <v>5.6760000000000002</v>
      </c>
      <c r="P1005" t="s">
        <v>13533</v>
      </c>
      <c r="Q1005" t="s">
        <v>4623</v>
      </c>
      <c r="R1005" t="s">
        <v>4624</v>
      </c>
      <c r="S1005" t="s">
        <v>4625</v>
      </c>
      <c r="T1005" t="s">
        <v>4626</v>
      </c>
      <c r="U1005" t="s">
        <v>4627</v>
      </c>
      <c r="V1005" t="s">
        <v>4628</v>
      </c>
      <c r="W1005" t="s">
        <v>4629</v>
      </c>
    </row>
    <row r="1006" spans="1:23" hidden="1">
      <c r="A1006" t="s">
        <v>2392</v>
      </c>
      <c r="B1006" t="s">
        <v>14580</v>
      </c>
      <c r="C1006" t="s">
        <v>15677</v>
      </c>
      <c r="D1006" t="str">
        <f>CONCATENATE(Table2[[#This Row],[Product Name Summarized]]&amp; "…")</f>
        <v>Wayona Type C…</v>
      </c>
      <c r="E1006" t="s">
        <v>15582</v>
      </c>
      <c r="F1006">
        <v>719</v>
      </c>
      <c r="G1006" t="str">
        <f>IF(Table2[[#This Row],[discounted_price]]&lt;200,"&lt;₹200",IF(Table2[[#This Row],[discounted_price]]&lt;=500, "₹200-₹500","&gt;₹500"))</f>
        <v>&gt;₹500</v>
      </c>
      <c r="H1006" s="2">
        <v>1499</v>
      </c>
      <c r="I1006" s="2">
        <f>Table2[[#This Row],[discounted_price]]*Table2[[#This Row],[actual_price]]</f>
        <v>1077781</v>
      </c>
      <c r="J1006" s="1">
        <v>0.52</v>
      </c>
      <c r="K10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06" s="1" t="str">
        <f>IF(Table2[[#This Row],[discount_percentage]]&gt;=50%,"yes","no")</f>
        <v>yes</v>
      </c>
      <c r="M1006">
        <v>4.0999999999999996</v>
      </c>
      <c r="N1006" s="4">
        <v>1045</v>
      </c>
      <c r="O1006" s="4">
        <f>Table2[[#This Row],[rating]]+(Table2[[#This Row],[rating_count]]/1000)</f>
        <v>5.1449999999999996</v>
      </c>
      <c r="P1006" t="s">
        <v>13313</v>
      </c>
      <c r="Q1006" t="s">
        <v>910</v>
      </c>
      <c r="R1006" t="s">
        <v>911</v>
      </c>
      <c r="S1006" t="s">
        <v>912</v>
      </c>
      <c r="T1006" t="s">
        <v>913</v>
      </c>
      <c r="U1006" t="s">
        <v>914</v>
      </c>
      <c r="V1006" t="s">
        <v>2395</v>
      </c>
      <c r="W1006" t="s">
        <v>2396</v>
      </c>
    </row>
    <row r="1007" spans="1:23" hidden="1">
      <c r="A1007" t="s">
        <v>3971</v>
      </c>
      <c r="B1007" t="s">
        <v>14751</v>
      </c>
      <c r="C1007" t="s">
        <v>15918</v>
      </c>
      <c r="D1007" t="str">
        <f>CONCATENATE(Table2[[#This Row],[Product Name Summarized]]&amp; "…")</f>
        <v>Amozo Ultra Hybrid…</v>
      </c>
      <c r="E1007" t="s">
        <v>15583</v>
      </c>
      <c r="F1007">
        <v>279</v>
      </c>
      <c r="G1007" t="str">
        <f>IF(Table2[[#This Row],[discounted_price]]&lt;200,"&lt;₹200",IF(Table2[[#This Row],[discounted_price]]&lt;=500, "₹200-₹500","&gt;₹500"))</f>
        <v>₹200-₹500</v>
      </c>
      <c r="H1007" s="2">
        <v>1499</v>
      </c>
      <c r="I1007" s="2">
        <f>Table2[[#This Row],[discounted_price]]*Table2[[#This Row],[actual_price]]</f>
        <v>418221</v>
      </c>
      <c r="J1007" s="1">
        <v>0.81</v>
      </c>
      <c r="K10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007" s="1" t="str">
        <f>IF(Table2[[#This Row],[discount_percentage]]&gt;=50%,"yes","no")</f>
        <v>yes</v>
      </c>
      <c r="M1007">
        <v>4.2</v>
      </c>
      <c r="N1007" s="4">
        <v>2646</v>
      </c>
      <c r="O1007" s="4">
        <f>Table2[[#This Row],[rating]]+(Table2[[#This Row],[rating_count]]/1000)</f>
        <v>6.8460000000000001</v>
      </c>
      <c r="P1007" t="s">
        <v>13466</v>
      </c>
      <c r="Q1007" t="s">
        <v>3975</v>
      </c>
      <c r="R1007" t="s">
        <v>3976</v>
      </c>
      <c r="S1007" t="s">
        <v>3977</v>
      </c>
      <c r="T1007" t="s">
        <v>3978</v>
      </c>
      <c r="U1007" t="s">
        <v>3979</v>
      </c>
      <c r="V1007" t="s">
        <v>3980</v>
      </c>
      <c r="W1007" t="s">
        <v>3981</v>
      </c>
    </row>
    <row r="1008" spans="1:23">
      <c r="A1008" t="s">
        <v>11195</v>
      </c>
      <c r="B1008" t="s">
        <v>11196</v>
      </c>
      <c r="C1008" t="s">
        <v>16542</v>
      </c>
      <c r="D1008" t="str">
        <f>CONCATENATE(Table2[[#This Row],[Product Name Summarized]]&amp; "…")</f>
        <v>Havells Zella Flap…</v>
      </c>
      <c r="E1008" t="s">
        <v>15586</v>
      </c>
      <c r="F1008" s="2">
        <v>1499</v>
      </c>
      <c r="G1008" s="2" t="str">
        <f>IF(Table2[[#This Row],[discounted_price]]&lt;200,"&lt;₹200",IF(Table2[[#This Row],[discounted_price]]&lt;=500, "₹200-₹500","&gt;₹500"))</f>
        <v>&gt;₹500</v>
      </c>
      <c r="H1008" s="2">
        <v>3500</v>
      </c>
      <c r="I1008" s="2">
        <f>Table2[[#This Row],[discounted_price]]*Table2[[#This Row],[actual_price]]</f>
        <v>5246500</v>
      </c>
      <c r="J1008" s="1">
        <v>0.56999999999999995</v>
      </c>
      <c r="K10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08" s="1" t="str">
        <f>IF(Table2[[#This Row],[discount_percentage]]&gt;=50%,"yes","no")</f>
        <v>yes</v>
      </c>
      <c r="M1008">
        <v>4.0999999999999996</v>
      </c>
      <c r="N1008" s="4">
        <v>303</v>
      </c>
      <c r="O1008" s="4">
        <f>Table2[[#This Row],[rating]]+(Table2[[#This Row],[rating_count]]/1000)</f>
        <v>4.4029999999999996</v>
      </c>
      <c r="P1008" t="s">
        <v>14152</v>
      </c>
      <c r="Q1008" t="s">
        <v>11198</v>
      </c>
      <c r="R1008" t="s">
        <v>11199</v>
      </c>
      <c r="S1008" t="s">
        <v>11200</v>
      </c>
      <c r="T1008" t="s">
        <v>11201</v>
      </c>
      <c r="U1008" t="s">
        <v>11202</v>
      </c>
      <c r="V1008" t="s">
        <v>11203</v>
      </c>
      <c r="W1008" t="s">
        <v>11204</v>
      </c>
    </row>
    <row r="1009" spans="1:23" hidden="1">
      <c r="A1009" t="s">
        <v>8936</v>
      </c>
      <c r="B1009" t="s">
        <v>15212</v>
      </c>
      <c r="C1009" t="s">
        <v>16337</v>
      </c>
      <c r="D1009" t="str">
        <f>CONCATENATE(Table2[[#This Row],[Product Name Summarized]]&amp; "…")</f>
        <v>Nutripro Juicer Mixer…</v>
      </c>
      <c r="E1009" t="s">
        <v>15586</v>
      </c>
      <c r="F1009" s="2">
        <v>1969</v>
      </c>
      <c r="G1009" s="2" t="str">
        <f>IF(Table2[[#This Row],[discounted_price]]&lt;200,"&lt;₹200",IF(Table2[[#This Row],[discounted_price]]&lt;=500, "₹200-₹500","&gt;₹500"))</f>
        <v>&gt;₹500</v>
      </c>
      <c r="H1009" s="2">
        <v>5000</v>
      </c>
      <c r="I1009" s="2">
        <f>Table2[[#This Row],[discounted_price]]*Table2[[#This Row],[actual_price]]</f>
        <v>9845000</v>
      </c>
      <c r="J1009" s="1">
        <v>0.61</v>
      </c>
      <c r="K10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09" s="1" t="str">
        <f>IF(Table2[[#This Row],[discount_percentage]]&gt;=50%,"yes","no")</f>
        <v>yes</v>
      </c>
      <c r="M1009">
        <v>4.0999999999999996</v>
      </c>
      <c r="N1009" s="4">
        <v>4927</v>
      </c>
      <c r="O1009" s="4">
        <f>Table2[[#This Row],[rating]]+(Table2[[#This Row],[rating_count]]/1000)</f>
        <v>9.0269999999999992</v>
      </c>
      <c r="P1009" t="s">
        <v>13935</v>
      </c>
      <c r="Q1009" t="s">
        <v>8940</v>
      </c>
      <c r="R1009" t="s">
        <v>8941</v>
      </c>
      <c r="S1009" t="s">
        <v>8942</v>
      </c>
      <c r="T1009" t="s">
        <v>8943</v>
      </c>
      <c r="U1009" t="s">
        <v>8944</v>
      </c>
      <c r="V1009" t="s">
        <v>8945</v>
      </c>
      <c r="W1009" t="s">
        <v>8946</v>
      </c>
    </row>
    <row r="1010" spans="1:23">
      <c r="A1010" t="s">
        <v>10900</v>
      </c>
      <c r="B1010" t="s">
        <v>10901</v>
      </c>
      <c r="C1010" t="s">
        <v>16516</v>
      </c>
      <c r="D1010" t="str">
        <f>CONCATENATE(Table2[[#This Row],[Product Name Summarized]]&amp; "…")</f>
        <v>Borosil Electric Egg…</v>
      </c>
      <c r="E1010" t="s">
        <v>15586</v>
      </c>
      <c r="F1010" s="2">
        <v>1399</v>
      </c>
      <c r="G1010" s="2" t="str">
        <f>IF(Table2[[#This Row],[discounted_price]]&lt;200,"&lt;₹200",IF(Table2[[#This Row],[discounted_price]]&lt;=500, "₹200-₹500","&gt;₹500"))</f>
        <v>&gt;₹500</v>
      </c>
      <c r="H1010" s="2">
        <v>2290</v>
      </c>
      <c r="I1010" s="2">
        <f>Table2[[#This Row],[discounted_price]]*Table2[[#This Row],[actual_price]]</f>
        <v>3203710</v>
      </c>
      <c r="J1010" s="1">
        <v>0.39</v>
      </c>
      <c r="K10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10" s="1" t="str">
        <f>IF(Table2[[#This Row],[discount_percentage]]&gt;=50%,"yes","no")</f>
        <v>no</v>
      </c>
      <c r="M1010">
        <v>4.4000000000000004</v>
      </c>
      <c r="N1010" s="4">
        <v>461</v>
      </c>
      <c r="O1010" s="4">
        <f>Table2[[#This Row],[rating]]+(Table2[[#This Row],[rating_count]]/1000)</f>
        <v>4.8610000000000007</v>
      </c>
      <c r="P1010" t="s">
        <v>14126</v>
      </c>
      <c r="Q1010" t="s">
        <v>10903</v>
      </c>
      <c r="R1010" t="s">
        <v>10904</v>
      </c>
      <c r="S1010" t="s">
        <v>10905</v>
      </c>
      <c r="T1010" t="s">
        <v>10906</v>
      </c>
      <c r="U1010" t="s">
        <v>10907</v>
      </c>
      <c r="V1010" t="s">
        <v>10908</v>
      </c>
      <c r="W1010" t="s">
        <v>10909</v>
      </c>
    </row>
    <row r="1011" spans="1:23" hidden="1">
      <c r="A1011" t="s">
        <v>12131</v>
      </c>
      <c r="B1011" t="s">
        <v>15498</v>
      </c>
      <c r="C1011" t="s">
        <v>16632</v>
      </c>
      <c r="D1011" t="str">
        <f>CONCATENATE(Table2[[#This Row],[Product Name Summarized]]&amp; "…")</f>
        <v>Macmillan Aquafresh 5…</v>
      </c>
      <c r="E1011" t="s">
        <v>15586</v>
      </c>
      <c r="F1011">
        <v>215</v>
      </c>
      <c r="G1011" t="str">
        <f>IF(Table2[[#This Row],[discounted_price]]&lt;200,"&lt;₹200",IF(Table2[[#This Row],[discounted_price]]&lt;=500, "₹200-₹500","&gt;₹500"))</f>
        <v>₹200-₹500</v>
      </c>
      <c r="H1011" s="2">
        <v>1499</v>
      </c>
      <c r="I1011" s="2">
        <f>Table2[[#This Row],[discounted_price]]*Table2[[#This Row],[actual_price]]</f>
        <v>322285</v>
      </c>
      <c r="J1011" s="1">
        <v>0.86</v>
      </c>
      <c r="K10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011" s="1" t="str">
        <f>IF(Table2[[#This Row],[discount_percentage]]&gt;=50%,"yes","no")</f>
        <v>yes</v>
      </c>
      <c r="M1011">
        <v>3.9</v>
      </c>
      <c r="N1011" s="4">
        <v>1004</v>
      </c>
      <c r="O1011" s="4">
        <f>Table2[[#This Row],[rating]]+(Table2[[#This Row],[rating_count]]/1000)</f>
        <v>4.9039999999999999</v>
      </c>
      <c r="P1011" t="s">
        <v>14240</v>
      </c>
      <c r="Q1011" t="s">
        <v>12134</v>
      </c>
      <c r="R1011" t="s">
        <v>12135</v>
      </c>
      <c r="S1011" t="s">
        <v>12136</v>
      </c>
      <c r="T1011" t="s">
        <v>12137</v>
      </c>
      <c r="U1011" t="s">
        <v>12138</v>
      </c>
      <c r="V1011" t="s">
        <v>12139</v>
      </c>
      <c r="W1011" t="s">
        <v>12140</v>
      </c>
    </row>
    <row r="1012" spans="1:23">
      <c r="A1012" t="s">
        <v>1491</v>
      </c>
      <c r="B1012" t="s">
        <v>14480</v>
      </c>
      <c r="C1012" t="s">
        <v>15688</v>
      </c>
      <c r="D1012" t="str">
        <f>CONCATENATE(Table2[[#This Row],[Product Name Summarized]]&amp; "…")</f>
        <v>Electvision Remote Control…</v>
      </c>
      <c r="E1012" t="s">
        <v>15583</v>
      </c>
      <c r="F1012">
        <v>339</v>
      </c>
      <c r="G1012" t="str">
        <f>IF(Table2[[#This Row],[discounted_price]]&lt;200,"&lt;₹200",IF(Table2[[#This Row],[discounted_price]]&lt;=500, "₹200-₹500","&gt;₹500"))</f>
        <v>₹200-₹500</v>
      </c>
      <c r="H1012" s="2">
        <v>1999</v>
      </c>
      <c r="I1012" s="2">
        <f>Table2[[#This Row],[discounted_price]]*Table2[[#This Row],[actual_price]]</f>
        <v>677661</v>
      </c>
      <c r="J1012" s="1">
        <v>0.83</v>
      </c>
      <c r="K10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012" s="1" t="str">
        <f>IF(Table2[[#This Row],[discount_percentage]]&gt;=50%,"yes","no")</f>
        <v>yes</v>
      </c>
      <c r="M1012">
        <v>4</v>
      </c>
      <c r="N1012" s="4">
        <v>343</v>
      </c>
      <c r="O1012" s="4">
        <f>Table2[[#This Row],[rating]]+(Table2[[#This Row],[rating_count]]/1000)</f>
        <v>4.343</v>
      </c>
      <c r="P1012" t="s">
        <v>13221</v>
      </c>
      <c r="Q1012" t="s">
        <v>1494</v>
      </c>
      <c r="R1012" t="s">
        <v>1495</v>
      </c>
      <c r="S1012" t="s">
        <v>1496</v>
      </c>
      <c r="T1012" t="s">
        <v>1497</v>
      </c>
      <c r="U1012" t="s">
        <v>1498</v>
      </c>
      <c r="V1012" t="s">
        <v>1499</v>
      </c>
      <c r="W1012" t="s">
        <v>1500</v>
      </c>
    </row>
    <row r="1013" spans="1:23">
      <c r="A1013" t="s">
        <v>9539</v>
      </c>
      <c r="B1013" t="s">
        <v>9540</v>
      </c>
      <c r="C1013" t="s">
        <v>16392</v>
      </c>
      <c r="D1013" t="str">
        <f>CONCATENATE(Table2[[#This Row],[Product Name Summarized]]&amp; "…")</f>
        <v>Lint Remover Woolen…</v>
      </c>
      <c r="E1013" t="s">
        <v>15586</v>
      </c>
      <c r="F1013">
        <v>319</v>
      </c>
      <c r="G1013" t="str">
        <f>IF(Table2[[#This Row],[discounted_price]]&lt;200,"&lt;₹200",IF(Table2[[#This Row],[discounted_price]]&lt;=500, "₹200-₹500","&gt;₹500"))</f>
        <v>₹200-₹500</v>
      </c>
      <c r="H1013">
        <v>749</v>
      </c>
      <c r="I1013" s="2">
        <f>Table2[[#This Row],[discounted_price]]*Table2[[#This Row],[actual_price]]</f>
        <v>238931</v>
      </c>
      <c r="J1013" s="1">
        <v>0.56999999999999995</v>
      </c>
      <c r="K10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13" s="1" t="str">
        <f>IF(Table2[[#This Row],[discount_percentage]]&gt;=50%,"yes","no")</f>
        <v>yes</v>
      </c>
      <c r="M1013">
        <v>4.5999999999999996</v>
      </c>
      <c r="N1013" s="4">
        <v>124</v>
      </c>
      <c r="O1013" s="4">
        <f>Table2[[#This Row],[rating]]+(Table2[[#This Row],[rating_count]]/1000)</f>
        <v>4.7239999999999993</v>
      </c>
      <c r="P1013" t="s">
        <v>13994</v>
      </c>
      <c r="Q1013" t="s">
        <v>9542</v>
      </c>
      <c r="R1013" t="s">
        <v>9543</v>
      </c>
      <c r="S1013" t="s">
        <v>9544</v>
      </c>
      <c r="T1013" t="s">
        <v>9545</v>
      </c>
      <c r="U1013" t="s">
        <v>9546</v>
      </c>
      <c r="V1013" t="s">
        <v>9547</v>
      </c>
      <c r="W1013" t="s">
        <v>9548</v>
      </c>
    </row>
    <row r="1014" spans="1:23" hidden="1">
      <c r="A1014" t="s">
        <v>406</v>
      </c>
      <c r="B1014" t="s">
        <v>14365</v>
      </c>
      <c r="C1014" t="s">
        <v>15633</v>
      </c>
      <c r="D1014" t="str">
        <f>CONCATENATE(Table2[[#This Row],[Product Name Summarized]]&amp; "…")</f>
        <v>Mi 108 Cm…</v>
      </c>
      <c r="E1014" t="s">
        <v>15583</v>
      </c>
      <c r="F1014" s="2">
        <v>19999</v>
      </c>
      <c r="G1014" s="2" t="str">
        <f>IF(Table2[[#This Row],[discounted_price]]&lt;200,"&lt;₹200",IF(Table2[[#This Row],[discounted_price]]&lt;=500, "₹200-₹500","&gt;₹500"))</f>
        <v>&gt;₹500</v>
      </c>
      <c r="H1014" s="2">
        <v>34999</v>
      </c>
      <c r="I1014" s="2">
        <f>Table2[[#This Row],[discounted_price]]*Table2[[#This Row],[actual_price]]</f>
        <v>699945001</v>
      </c>
      <c r="J1014" s="1">
        <v>0.43</v>
      </c>
      <c r="K10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14" s="1" t="str">
        <f>IF(Table2[[#This Row],[discount_percentage]]&gt;=50%,"yes","no")</f>
        <v>no</v>
      </c>
      <c r="M1014">
        <v>4.3</v>
      </c>
      <c r="N1014" s="4">
        <v>27151</v>
      </c>
      <c r="O1014" s="4">
        <f>Table2[[#This Row],[rating]]+(Table2[[#This Row],[rating_count]]/1000)</f>
        <v>31.451000000000001</v>
      </c>
      <c r="P1014" t="s">
        <v>13111</v>
      </c>
      <c r="Q1014" t="s">
        <v>409</v>
      </c>
      <c r="R1014" t="s">
        <v>410</v>
      </c>
      <c r="S1014" t="s">
        <v>411</v>
      </c>
      <c r="T1014" t="s">
        <v>412</v>
      </c>
      <c r="U1014" t="s">
        <v>13027</v>
      </c>
      <c r="V1014" t="s">
        <v>413</v>
      </c>
      <c r="W1014" t="s">
        <v>414</v>
      </c>
    </row>
    <row r="1015" spans="1:23" hidden="1">
      <c r="A1015" t="s">
        <v>3835</v>
      </c>
      <c r="B1015" t="s">
        <v>14737</v>
      </c>
      <c r="C1015" t="s">
        <v>15910</v>
      </c>
      <c r="D1015" t="str">
        <f>CONCATENATE(Table2[[#This Row],[Product Name Summarized]]&amp; "…")</f>
        <v>Motorola A10 Dual…</v>
      </c>
      <c r="E1015" t="s">
        <v>15583</v>
      </c>
      <c r="F1015" s="2">
        <v>1399</v>
      </c>
      <c r="G1015" s="2" t="str">
        <f>IF(Table2[[#This Row],[discounted_price]]&lt;200,"&lt;₹200",IF(Table2[[#This Row],[discounted_price]]&lt;=500, "₹200-₹500","&gt;₹500"))</f>
        <v>&gt;₹500</v>
      </c>
      <c r="H1015" s="2">
        <v>1630</v>
      </c>
      <c r="I1015" s="2">
        <f>Table2[[#This Row],[discounted_price]]*Table2[[#This Row],[actual_price]]</f>
        <v>2280370</v>
      </c>
      <c r="J1015" s="1">
        <v>0.14000000000000001</v>
      </c>
      <c r="K10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015" s="1" t="str">
        <f>IF(Table2[[#This Row],[discount_percentage]]&gt;=50%,"yes","no")</f>
        <v>no</v>
      </c>
      <c r="M1015">
        <v>4</v>
      </c>
      <c r="N1015" s="4">
        <v>9378</v>
      </c>
      <c r="O1015" s="4">
        <f>Table2[[#This Row],[rating]]+(Table2[[#This Row],[rating_count]]/1000)</f>
        <v>13.378</v>
      </c>
      <c r="P1015" t="s">
        <v>13455</v>
      </c>
      <c r="Q1015" t="s">
        <v>3838</v>
      </c>
      <c r="R1015" t="s">
        <v>3839</v>
      </c>
      <c r="S1015" t="s">
        <v>3840</v>
      </c>
      <c r="T1015" t="s">
        <v>3841</v>
      </c>
      <c r="U1015" t="s">
        <v>3842</v>
      </c>
      <c r="V1015" t="s">
        <v>3843</v>
      </c>
      <c r="W1015" t="s">
        <v>3844</v>
      </c>
    </row>
    <row r="1016" spans="1:23" hidden="1">
      <c r="A1016" t="s">
        <v>4261</v>
      </c>
      <c r="B1016" t="s">
        <v>14784</v>
      </c>
      <c r="C1016" t="s">
        <v>15910</v>
      </c>
      <c r="D1016" t="str">
        <f>CONCATENATE(Table2[[#This Row],[Product Name Summarized]]&amp; "…")</f>
        <v>Motorola A10 Dual…</v>
      </c>
      <c r="E1016" t="s">
        <v>15583</v>
      </c>
      <c r="F1016" s="2">
        <v>1399</v>
      </c>
      <c r="G1016" s="2" t="str">
        <f>IF(Table2[[#This Row],[discounted_price]]&lt;200,"&lt;₹200",IF(Table2[[#This Row],[discounted_price]]&lt;=500, "₹200-₹500","&gt;₹500"))</f>
        <v>&gt;₹500</v>
      </c>
      <c r="H1016" s="2">
        <v>1630</v>
      </c>
      <c r="I1016" s="2">
        <f>Table2[[#This Row],[discounted_price]]*Table2[[#This Row],[actual_price]]</f>
        <v>2280370</v>
      </c>
      <c r="J1016" s="1">
        <v>0.14000000000000001</v>
      </c>
      <c r="K10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016" s="1" t="str">
        <f>IF(Table2[[#This Row],[discount_percentage]]&gt;=50%,"yes","no")</f>
        <v>no</v>
      </c>
      <c r="M1016">
        <v>4</v>
      </c>
      <c r="N1016" s="4">
        <v>9378</v>
      </c>
      <c r="O1016" s="4">
        <f>Table2[[#This Row],[rating]]+(Table2[[#This Row],[rating_count]]/1000)</f>
        <v>13.378</v>
      </c>
      <c r="P1016" t="s">
        <v>13496</v>
      </c>
      <c r="Q1016" t="s">
        <v>3838</v>
      </c>
      <c r="R1016" t="s">
        <v>3839</v>
      </c>
      <c r="S1016" t="s">
        <v>3840</v>
      </c>
      <c r="T1016" t="s">
        <v>3841</v>
      </c>
      <c r="U1016" t="s">
        <v>3842</v>
      </c>
      <c r="V1016" t="s">
        <v>4264</v>
      </c>
      <c r="W1016" t="s">
        <v>4265</v>
      </c>
    </row>
    <row r="1017" spans="1:23">
      <c r="A1017" t="s">
        <v>1939</v>
      </c>
      <c r="B1017" t="s">
        <v>14531</v>
      </c>
      <c r="C1017" t="s">
        <v>15760</v>
      </c>
      <c r="D1017" t="str">
        <f>CONCATENATE(Table2[[#This Row],[Product Name Summarized]]&amp; "…")</f>
        <v>Boat Ltg 550V3…</v>
      </c>
      <c r="E1017" t="s">
        <v>15582</v>
      </c>
      <c r="F1017">
        <v>848.99</v>
      </c>
      <c r="G1017" t="str">
        <f>IF(Table2[[#This Row],[discounted_price]]&lt;200,"&lt;₹200",IF(Table2[[#This Row],[discounted_price]]&lt;=500, "₹200-₹500","&gt;₹500"))</f>
        <v>&gt;₹500</v>
      </c>
      <c r="H1017" s="2">
        <v>1490</v>
      </c>
      <c r="I1017" s="2">
        <f>Table2[[#This Row],[discounted_price]]*Table2[[#This Row],[actual_price]]</f>
        <v>1264995.1000000001</v>
      </c>
      <c r="J1017" s="1">
        <v>0.43</v>
      </c>
      <c r="K10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17" s="1" t="str">
        <f>IF(Table2[[#This Row],[discount_percentage]]&gt;=50%,"yes","no")</f>
        <v>no</v>
      </c>
      <c r="M1017">
        <v>3.9</v>
      </c>
      <c r="N1017" s="4">
        <v>356</v>
      </c>
      <c r="O1017" s="4">
        <f>Table2[[#This Row],[rating]]+(Table2[[#This Row],[rating_count]]/1000)</f>
        <v>4.2560000000000002</v>
      </c>
      <c r="P1017" t="s">
        <v>13267</v>
      </c>
      <c r="Q1017" t="s">
        <v>1942</v>
      </c>
      <c r="R1017" t="s">
        <v>1943</v>
      </c>
      <c r="S1017" t="s">
        <v>1944</v>
      </c>
      <c r="T1017" t="s">
        <v>1945</v>
      </c>
      <c r="U1017" t="s">
        <v>1946</v>
      </c>
      <c r="V1017" t="s">
        <v>1947</v>
      </c>
      <c r="W1017" t="s">
        <v>1948</v>
      </c>
    </row>
    <row r="1018" spans="1:23" hidden="1">
      <c r="A1018" t="s">
        <v>3865</v>
      </c>
      <c r="B1018" t="s">
        <v>14741</v>
      </c>
      <c r="C1018" t="s">
        <v>15911</v>
      </c>
      <c r="D1018" t="str">
        <f>CONCATENATE(Table2[[#This Row],[Product Name Summarized]]&amp; "…")</f>
        <v>Kingone Upgraded Stylus…</v>
      </c>
      <c r="E1018" t="s">
        <v>15583</v>
      </c>
      <c r="F1018" s="2">
        <v>2099</v>
      </c>
      <c r="G1018" s="2" t="str">
        <f>IF(Table2[[#This Row],[discounted_price]]&lt;200,"&lt;₹200",IF(Table2[[#This Row],[discounted_price]]&lt;=500, "₹200-₹500","&gt;₹500"))</f>
        <v>&gt;₹500</v>
      </c>
      <c r="H1018" s="2">
        <v>5999</v>
      </c>
      <c r="I1018" s="2">
        <f>Table2[[#This Row],[discounted_price]]*Table2[[#This Row],[actual_price]]</f>
        <v>12591901</v>
      </c>
      <c r="J1018" s="1">
        <v>0.65</v>
      </c>
      <c r="K10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18" s="1" t="str">
        <f>IF(Table2[[#This Row],[discount_percentage]]&gt;=50%,"yes","no")</f>
        <v>yes</v>
      </c>
      <c r="M1018">
        <v>4.3</v>
      </c>
      <c r="N1018" s="4">
        <v>17129</v>
      </c>
      <c r="O1018" s="4">
        <f>Table2[[#This Row],[rating]]+(Table2[[#This Row],[rating_count]]/1000)</f>
        <v>21.429000000000002</v>
      </c>
      <c r="P1018" t="s">
        <v>13457</v>
      </c>
      <c r="Q1018" t="s">
        <v>3869</v>
      </c>
      <c r="R1018" t="s">
        <v>3870</v>
      </c>
      <c r="S1018" t="s">
        <v>3871</v>
      </c>
      <c r="T1018" t="s">
        <v>3872</v>
      </c>
      <c r="U1018" t="s">
        <v>3873</v>
      </c>
      <c r="V1018" t="s">
        <v>3874</v>
      </c>
      <c r="W1018" t="s">
        <v>3875</v>
      </c>
    </row>
    <row r="1019" spans="1:23" hidden="1">
      <c r="A1019" t="s">
        <v>3865</v>
      </c>
      <c r="B1019" t="s">
        <v>14741</v>
      </c>
      <c r="C1019" t="s">
        <v>15911</v>
      </c>
      <c r="D1019" t="str">
        <f>CONCATENATE(Table2[[#This Row],[Product Name Summarized]]&amp; "…")</f>
        <v>Kingone Upgraded Stylus…</v>
      </c>
      <c r="E1019" t="s">
        <v>15583</v>
      </c>
      <c r="F1019" s="2">
        <v>2099</v>
      </c>
      <c r="G1019" s="2" t="str">
        <f>IF(Table2[[#This Row],[discounted_price]]&lt;200,"&lt;₹200",IF(Table2[[#This Row],[discounted_price]]&lt;=500, "₹200-₹500","&gt;₹500"))</f>
        <v>&gt;₹500</v>
      </c>
      <c r="H1019" s="2">
        <v>5999</v>
      </c>
      <c r="I1019" s="2">
        <f>Table2[[#This Row],[discounted_price]]*Table2[[#This Row],[actual_price]]</f>
        <v>12591901</v>
      </c>
      <c r="J1019" s="1">
        <v>0.65</v>
      </c>
      <c r="K10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19" s="1" t="str">
        <f>IF(Table2[[#This Row],[discount_percentage]]&gt;=50%,"yes","no")</f>
        <v>yes</v>
      </c>
      <c r="M1019">
        <v>4.3</v>
      </c>
      <c r="N1019" s="4">
        <v>17129</v>
      </c>
      <c r="O1019" s="4">
        <f>Table2[[#This Row],[rating]]+(Table2[[#This Row],[rating_count]]/1000)</f>
        <v>21.429000000000002</v>
      </c>
      <c r="P1019" t="s">
        <v>13457</v>
      </c>
      <c r="Q1019" t="s">
        <v>3869</v>
      </c>
      <c r="R1019" t="s">
        <v>3870</v>
      </c>
      <c r="S1019" t="s">
        <v>3871</v>
      </c>
      <c r="T1019" t="s">
        <v>3872</v>
      </c>
      <c r="U1019" t="s">
        <v>3873</v>
      </c>
      <c r="V1019" t="s">
        <v>5858</v>
      </c>
      <c r="W1019" t="s">
        <v>5859</v>
      </c>
    </row>
    <row r="1020" spans="1:23" hidden="1">
      <c r="A1020" t="s">
        <v>1041</v>
      </c>
      <c r="B1020" t="s">
        <v>14429</v>
      </c>
      <c r="C1020" t="s">
        <v>15601</v>
      </c>
      <c r="D1020" t="str">
        <f>CONCATENATE(Table2[[#This Row],[Product Name Summarized]]&amp; "…")</f>
        <v>Portronics Konnect L…</v>
      </c>
      <c r="E1020" t="s">
        <v>15582</v>
      </c>
      <c r="F1020">
        <v>210</v>
      </c>
      <c r="G1020" t="str">
        <f>IF(Table2[[#This Row],[discounted_price]]&lt;200,"&lt;₹200",IF(Table2[[#This Row],[discounted_price]]&lt;=500, "₹200-₹500","&gt;₹500"))</f>
        <v>₹200-₹500</v>
      </c>
      <c r="H1020">
        <v>399</v>
      </c>
      <c r="I1020" s="2">
        <f>Table2[[#This Row],[discounted_price]]*Table2[[#This Row],[actual_price]]</f>
        <v>83790</v>
      </c>
      <c r="J1020" s="1">
        <v>0.47</v>
      </c>
      <c r="K10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20" s="1" t="str">
        <f>IF(Table2[[#This Row],[discount_percentage]]&gt;=50%,"yes","no")</f>
        <v>no</v>
      </c>
      <c r="M1020">
        <v>4.0999999999999996</v>
      </c>
      <c r="N1020" s="4">
        <v>1717</v>
      </c>
      <c r="O1020" s="4">
        <f>Table2[[#This Row],[rating]]+(Table2[[#This Row],[rating_count]]/1000)</f>
        <v>5.8170000000000002</v>
      </c>
      <c r="P1020" t="s">
        <v>13177</v>
      </c>
      <c r="Q1020" t="s">
        <v>1044</v>
      </c>
      <c r="R1020" t="s">
        <v>1045</v>
      </c>
      <c r="S1020" t="s">
        <v>1046</v>
      </c>
      <c r="T1020" t="s">
        <v>1047</v>
      </c>
      <c r="U1020" t="s">
        <v>1048</v>
      </c>
      <c r="V1020" t="s">
        <v>1049</v>
      </c>
      <c r="W1020" t="s">
        <v>1050</v>
      </c>
    </row>
    <row r="1021" spans="1:23" hidden="1">
      <c r="A1021" t="s">
        <v>148</v>
      </c>
      <c r="B1021" t="s">
        <v>14340</v>
      </c>
      <c r="C1021" t="s">
        <v>15601</v>
      </c>
      <c r="D1021" t="str">
        <f>CONCATENATE(Table2[[#This Row],[Product Name Summarized]]&amp; "…")</f>
        <v>Portronics Konnect L…</v>
      </c>
      <c r="E1021" t="s">
        <v>15582</v>
      </c>
      <c r="F1021">
        <v>159</v>
      </c>
      <c r="G1021" t="str">
        <f>IF(Table2[[#This Row],[discounted_price]]&lt;200,"&lt;₹200",IF(Table2[[#This Row],[discounted_price]]&lt;=500, "₹200-₹500","&gt;₹500"))</f>
        <v>&lt;₹200</v>
      </c>
      <c r="H1021">
        <v>399</v>
      </c>
      <c r="I1021" s="2">
        <f>Table2[[#This Row],[discounted_price]]*Table2[[#This Row],[actual_price]]</f>
        <v>63441</v>
      </c>
      <c r="J1021" s="1">
        <v>0.6</v>
      </c>
      <c r="K10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21" s="1" t="str">
        <f>IF(Table2[[#This Row],[discount_percentage]]&gt;=50%,"yes","no")</f>
        <v>yes</v>
      </c>
      <c r="M1021">
        <v>4.0999999999999996</v>
      </c>
      <c r="N1021" s="4">
        <v>4768</v>
      </c>
      <c r="O1021" s="4">
        <f>Table2[[#This Row],[rating]]+(Table2[[#This Row],[rating_count]]/1000)</f>
        <v>8.8679999999999986</v>
      </c>
      <c r="P1021" t="s">
        <v>13079</v>
      </c>
      <c r="Q1021" t="s">
        <v>150</v>
      </c>
      <c r="R1021" t="s">
        <v>151</v>
      </c>
      <c r="S1021" t="s">
        <v>152</v>
      </c>
      <c r="T1021" t="s">
        <v>153</v>
      </c>
      <c r="U1021" t="s">
        <v>154</v>
      </c>
      <c r="V1021" t="s">
        <v>155</v>
      </c>
      <c r="W1021" t="s">
        <v>156</v>
      </c>
    </row>
    <row r="1022" spans="1:23" hidden="1">
      <c r="A1022" t="s">
        <v>148</v>
      </c>
      <c r="B1022" t="s">
        <v>14340</v>
      </c>
      <c r="C1022" t="s">
        <v>15601</v>
      </c>
      <c r="D1022" t="str">
        <f>CONCATENATE(Table2[[#This Row],[Product Name Summarized]]&amp; "…")</f>
        <v>Portronics Konnect L…</v>
      </c>
      <c r="E1022" t="s">
        <v>15582</v>
      </c>
      <c r="F1022">
        <v>159</v>
      </c>
      <c r="G1022" t="str">
        <f>IF(Table2[[#This Row],[discounted_price]]&lt;200,"&lt;₹200",IF(Table2[[#This Row],[discounted_price]]&lt;=500, "₹200-₹500","&gt;₹500"))</f>
        <v>&lt;₹200</v>
      </c>
      <c r="H1022">
        <v>399</v>
      </c>
      <c r="I1022" s="2">
        <f>Table2[[#This Row],[discounted_price]]*Table2[[#This Row],[actual_price]]</f>
        <v>63441</v>
      </c>
      <c r="J1022" s="1">
        <v>0.6</v>
      </c>
      <c r="K10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22" s="1" t="str">
        <f>IF(Table2[[#This Row],[discount_percentage]]&gt;=50%,"yes","no")</f>
        <v>yes</v>
      </c>
      <c r="M1022">
        <v>4.0999999999999996</v>
      </c>
      <c r="N1022" s="4">
        <v>4768</v>
      </c>
      <c r="O1022" s="4">
        <f>Table2[[#This Row],[rating]]+(Table2[[#This Row],[rating_count]]/1000)</f>
        <v>8.8679999999999986</v>
      </c>
      <c r="P1022" t="s">
        <v>13079</v>
      </c>
      <c r="Q1022" t="s">
        <v>150</v>
      </c>
      <c r="R1022" t="s">
        <v>151</v>
      </c>
      <c r="S1022" t="s">
        <v>152</v>
      </c>
      <c r="T1022" t="s">
        <v>153</v>
      </c>
      <c r="U1022" t="s">
        <v>154</v>
      </c>
      <c r="V1022" t="s">
        <v>3845</v>
      </c>
      <c r="W1022" t="s">
        <v>3846</v>
      </c>
    </row>
    <row r="1023" spans="1:23" hidden="1">
      <c r="A1023" t="s">
        <v>148</v>
      </c>
      <c r="B1023" t="s">
        <v>14340</v>
      </c>
      <c r="C1023" t="s">
        <v>15601</v>
      </c>
      <c r="D1023" t="str">
        <f>CONCATENATE(Table2[[#This Row],[Product Name Summarized]]&amp; "…")</f>
        <v>Portronics Konnect L…</v>
      </c>
      <c r="E1023" t="s">
        <v>15582</v>
      </c>
      <c r="F1023">
        <v>159</v>
      </c>
      <c r="G1023" t="str">
        <f>IF(Table2[[#This Row],[discounted_price]]&lt;200,"&lt;₹200",IF(Table2[[#This Row],[discounted_price]]&lt;=500, "₹200-₹500","&gt;₹500"))</f>
        <v>&lt;₹200</v>
      </c>
      <c r="H1023">
        <v>399</v>
      </c>
      <c r="I1023" s="2">
        <f>Table2[[#This Row],[discounted_price]]*Table2[[#This Row],[actual_price]]</f>
        <v>63441</v>
      </c>
      <c r="J1023" s="1">
        <v>0.6</v>
      </c>
      <c r="K10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23" s="1" t="str">
        <f>IF(Table2[[#This Row],[discount_percentage]]&gt;=50%,"yes","no")</f>
        <v>yes</v>
      </c>
      <c r="M1023">
        <v>4.0999999999999996</v>
      </c>
      <c r="N1023" s="4">
        <v>4768</v>
      </c>
      <c r="O1023" s="4">
        <f>Table2[[#This Row],[rating]]+(Table2[[#This Row],[rating_count]]/1000)</f>
        <v>8.8679999999999986</v>
      </c>
      <c r="P1023" t="s">
        <v>13079</v>
      </c>
      <c r="Q1023" t="s">
        <v>150</v>
      </c>
      <c r="R1023" t="s">
        <v>151</v>
      </c>
      <c r="S1023" t="s">
        <v>152</v>
      </c>
      <c r="T1023" t="s">
        <v>153</v>
      </c>
      <c r="U1023" t="s">
        <v>154</v>
      </c>
      <c r="V1023" t="s">
        <v>155</v>
      </c>
      <c r="W1023" t="s">
        <v>5678</v>
      </c>
    </row>
    <row r="1024" spans="1:23">
      <c r="A1024" t="s">
        <v>8832</v>
      </c>
      <c r="B1024" t="s">
        <v>15203</v>
      </c>
      <c r="C1024" t="s">
        <v>16327</v>
      </c>
      <c r="D1024" t="str">
        <f>CONCATENATE(Table2[[#This Row],[Product Name Summarized]]&amp; "…")</f>
        <v>R B Nova…</v>
      </c>
      <c r="E1024" t="s">
        <v>15586</v>
      </c>
      <c r="F1024">
        <v>398</v>
      </c>
      <c r="G1024" t="str">
        <f>IF(Table2[[#This Row],[discounted_price]]&lt;200,"&lt;₹200",IF(Table2[[#This Row],[discounted_price]]&lt;=500, "₹200-₹500","&gt;₹500"))</f>
        <v>₹200-₹500</v>
      </c>
      <c r="H1024" s="2">
        <v>1999</v>
      </c>
      <c r="I1024" s="2">
        <f>Table2[[#This Row],[discounted_price]]*Table2[[#This Row],[actual_price]]</f>
        <v>795602</v>
      </c>
      <c r="J1024" s="1">
        <v>0.8</v>
      </c>
      <c r="K10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024" s="1" t="str">
        <f>IF(Table2[[#This Row],[discount_percentage]]&gt;=50%,"yes","no")</f>
        <v>yes</v>
      </c>
      <c r="M1024">
        <v>4.0999999999999996</v>
      </c>
      <c r="N1024" s="4">
        <v>257</v>
      </c>
      <c r="O1024" s="4">
        <f>Table2[[#This Row],[rating]]+(Table2[[#This Row],[rating_count]]/1000)</f>
        <v>4.3569999999999993</v>
      </c>
      <c r="P1024" t="s">
        <v>13925</v>
      </c>
      <c r="Q1024" t="s">
        <v>8835</v>
      </c>
      <c r="R1024" t="s">
        <v>8836</v>
      </c>
      <c r="S1024" t="s">
        <v>8837</v>
      </c>
      <c r="T1024" t="s">
        <v>8838</v>
      </c>
      <c r="U1024" t="s">
        <v>8839</v>
      </c>
      <c r="V1024" t="s">
        <v>8840</v>
      </c>
      <c r="W1024" t="s">
        <v>8841</v>
      </c>
    </row>
    <row r="1025" spans="1:23" hidden="1">
      <c r="A1025" t="s">
        <v>10397</v>
      </c>
      <c r="B1025" t="s">
        <v>15343</v>
      </c>
      <c r="C1025" t="s">
        <v>16470</v>
      </c>
      <c r="D1025" t="str">
        <f>CONCATENATE(Table2[[#This Row],[Product Name Summarized]]&amp; "…")</f>
        <v>Rico Japanese Technology…</v>
      </c>
      <c r="E1025" t="s">
        <v>15586</v>
      </c>
      <c r="F1025">
        <v>949</v>
      </c>
      <c r="G1025" t="str">
        <f>IF(Table2[[#This Row],[discounted_price]]&lt;200,"&lt;₹200",IF(Table2[[#This Row],[discounted_price]]&lt;=500, "₹200-₹500","&gt;₹500"))</f>
        <v>&gt;₹500</v>
      </c>
      <c r="H1025" s="2">
        <v>1999</v>
      </c>
      <c r="I1025" s="2">
        <f>Table2[[#This Row],[discounted_price]]*Table2[[#This Row],[actual_price]]</f>
        <v>1897051</v>
      </c>
      <c r="J1025" s="1">
        <v>0.53</v>
      </c>
      <c r="K10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25" s="1" t="str">
        <f>IF(Table2[[#This Row],[discount_percentage]]&gt;=50%,"yes","no")</f>
        <v>yes</v>
      </c>
      <c r="M1025">
        <v>4</v>
      </c>
      <c r="N1025" s="4">
        <v>1679</v>
      </c>
      <c r="O1025" s="4">
        <f>Table2[[#This Row],[rating]]+(Table2[[#This Row],[rating_count]]/1000)</f>
        <v>5.6790000000000003</v>
      </c>
      <c r="P1025" t="s">
        <v>14076</v>
      </c>
      <c r="Q1025" t="s">
        <v>10400</v>
      </c>
      <c r="R1025" t="s">
        <v>10401</v>
      </c>
      <c r="S1025" t="s">
        <v>10402</v>
      </c>
      <c r="T1025" t="s">
        <v>10403</v>
      </c>
      <c r="U1025" t="s">
        <v>10404</v>
      </c>
      <c r="V1025" t="s">
        <v>10405</v>
      </c>
      <c r="W1025" t="s">
        <v>10406</v>
      </c>
    </row>
    <row r="1026" spans="1:23">
      <c r="A1026" t="s">
        <v>11175</v>
      </c>
      <c r="B1026" t="s">
        <v>15411</v>
      </c>
      <c r="C1026" t="s">
        <v>16540</v>
      </c>
      <c r="D1026" t="str">
        <f>CONCATENATE(Table2[[#This Row],[Product Name Summarized]]&amp; "…")</f>
        <v>Candes Gloster All…</v>
      </c>
      <c r="E1026" t="s">
        <v>15586</v>
      </c>
      <c r="F1026" s="2">
        <v>1069</v>
      </c>
      <c r="G1026" s="2" t="str">
        <f>IF(Table2[[#This Row],[discounted_price]]&lt;200,"&lt;₹200",IF(Table2[[#This Row],[discounted_price]]&lt;=500, "₹200-₹500","&gt;₹500"))</f>
        <v>&gt;₹500</v>
      </c>
      <c r="H1026" s="2">
        <v>1699</v>
      </c>
      <c r="I1026" s="2">
        <f>Table2[[#This Row],[discounted_price]]*Table2[[#This Row],[actual_price]]</f>
        <v>1816231</v>
      </c>
      <c r="J1026" s="1">
        <v>0.37</v>
      </c>
      <c r="K10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26" s="1" t="str">
        <f>IF(Table2[[#This Row],[discount_percentage]]&gt;=50%,"yes","no")</f>
        <v>no</v>
      </c>
      <c r="M1026">
        <v>3.9</v>
      </c>
      <c r="N1026" s="4">
        <v>313</v>
      </c>
      <c r="O1026" s="4">
        <f>Table2[[#This Row],[rating]]+(Table2[[#This Row],[rating_count]]/1000)</f>
        <v>4.2130000000000001</v>
      </c>
      <c r="P1026" t="s">
        <v>14150</v>
      </c>
      <c r="Q1026" t="s">
        <v>11178</v>
      </c>
      <c r="R1026" t="s">
        <v>11179</v>
      </c>
      <c r="S1026" t="s">
        <v>11180</v>
      </c>
      <c r="T1026" t="s">
        <v>11181</v>
      </c>
      <c r="U1026" t="s">
        <v>11182</v>
      </c>
      <c r="V1026" t="s">
        <v>11183</v>
      </c>
      <c r="W1026" t="s">
        <v>11184</v>
      </c>
    </row>
    <row r="1027" spans="1:23" hidden="1">
      <c r="A1027" t="s">
        <v>2157</v>
      </c>
      <c r="B1027" t="s">
        <v>14552</v>
      </c>
      <c r="C1027" t="s">
        <v>15775</v>
      </c>
      <c r="D1027" t="str">
        <f>CONCATENATE(Table2[[#This Row],[Product Name Summarized]]&amp; "…")</f>
        <v>Smashtronics¬Æ - Case…</v>
      </c>
      <c r="E1027" t="s">
        <v>15583</v>
      </c>
      <c r="F1027">
        <v>199</v>
      </c>
      <c r="G1027" t="str">
        <f>IF(Table2[[#This Row],[discounted_price]]&lt;200,"&lt;₹200",IF(Table2[[#This Row],[discounted_price]]&lt;=500, "₹200-₹500","&gt;₹500"))</f>
        <v>&lt;₹200</v>
      </c>
      <c r="H1027">
        <v>399</v>
      </c>
      <c r="I1027" s="2">
        <f>Table2[[#This Row],[discounted_price]]*Table2[[#This Row],[actual_price]]</f>
        <v>79401</v>
      </c>
      <c r="J1027" s="1">
        <v>0.5</v>
      </c>
      <c r="K10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27" s="1" t="str">
        <f>IF(Table2[[#This Row],[discount_percentage]]&gt;=50%,"yes","no")</f>
        <v>yes</v>
      </c>
      <c r="M1027">
        <v>4.2</v>
      </c>
      <c r="N1027" s="4">
        <v>1335</v>
      </c>
      <c r="O1027" s="4">
        <f>Table2[[#This Row],[rating]]+(Table2[[#This Row],[rating_count]]/1000)</f>
        <v>5.5350000000000001</v>
      </c>
      <c r="P1027" t="s">
        <v>13287</v>
      </c>
      <c r="Q1027" t="s">
        <v>2160</v>
      </c>
      <c r="R1027" t="s">
        <v>2161</v>
      </c>
      <c r="S1027" t="s">
        <v>2162</v>
      </c>
      <c r="T1027" t="s">
        <v>2163</v>
      </c>
      <c r="U1027" t="s">
        <v>2164</v>
      </c>
      <c r="V1027" t="s">
        <v>2165</v>
      </c>
      <c r="W1027" t="s">
        <v>2166</v>
      </c>
    </row>
    <row r="1028" spans="1:23">
      <c r="A1028" t="s">
        <v>460</v>
      </c>
      <c r="B1028" t="s">
        <v>14371</v>
      </c>
      <c r="C1028" t="s">
        <v>15639</v>
      </c>
      <c r="D1028" t="str">
        <f>CONCATENATE(Table2[[#This Row],[Product Name Summarized]]&amp; "…")</f>
        <v>7Seven¬Æ Compatible For…</v>
      </c>
      <c r="E1028" t="s">
        <v>15583</v>
      </c>
      <c r="F1028">
        <v>399</v>
      </c>
      <c r="G1028" t="str">
        <f>IF(Table2[[#This Row],[discounted_price]]&lt;200,"&lt;₹200",IF(Table2[[#This Row],[discounted_price]]&lt;=500, "₹200-₹500","&gt;₹500"))</f>
        <v>₹200-₹500</v>
      </c>
      <c r="H1028">
        <v>999</v>
      </c>
      <c r="I1028" s="2">
        <f>Table2[[#This Row],[discounted_price]]*Table2[[#This Row],[actual_price]]</f>
        <v>398601</v>
      </c>
      <c r="J1028" s="1">
        <v>0.6</v>
      </c>
      <c r="K10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28" s="1" t="str">
        <f>IF(Table2[[#This Row],[discount_percentage]]&gt;=50%,"yes","no")</f>
        <v>yes</v>
      </c>
      <c r="M1028">
        <v>3.6</v>
      </c>
      <c r="N1028" s="4">
        <v>493</v>
      </c>
      <c r="O1028" s="4">
        <f>Table2[[#This Row],[rating]]+(Table2[[#This Row],[rating_count]]/1000)</f>
        <v>4.093</v>
      </c>
      <c r="P1028" t="s">
        <v>13117</v>
      </c>
      <c r="Q1028" t="s">
        <v>464</v>
      </c>
      <c r="R1028" t="s">
        <v>465</v>
      </c>
      <c r="S1028" t="s">
        <v>466</v>
      </c>
      <c r="T1028" t="s">
        <v>467</v>
      </c>
      <c r="U1028" t="s">
        <v>468</v>
      </c>
      <c r="V1028" t="s">
        <v>469</v>
      </c>
      <c r="W1028" t="s">
        <v>470</v>
      </c>
    </row>
    <row r="1029" spans="1:23">
      <c r="A1029" t="s">
        <v>1596</v>
      </c>
      <c r="B1029" t="s">
        <v>14493</v>
      </c>
      <c r="C1029" t="s">
        <v>15734</v>
      </c>
      <c r="D1029" t="str">
        <f>CONCATENATE(Table2[[#This Row],[Product Name Summarized]]&amp; "…")</f>
        <v>Sony Tv -…</v>
      </c>
      <c r="E1029" t="s">
        <v>15583</v>
      </c>
      <c r="F1029">
        <v>205</v>
      </c>
      <c r="G1029" t="str">
        <f>IF(Table2[[#This Row],[discounted_price]]&lt;200,"&lt;₹200",IF(Table2[[#This Row],[discounted_price]]&lt;=500, "₹200-₹500","&gt;₹500"))</f>
        <v>₹200-₹500</v>
      </c>
      <c r="H1029">
        <v>499</v>
      </c>
      <c r="I1029" s="2">
        <f>Table2[[#This Row],[discounted_price]]*Table2[[#This Row],[actual_price]]</f>
        <v>102295</v>
      </c>
      <c r="J1029" s="1">
        <v>0.59</v>
      </c>
      <c r="K10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29" s="1" t="str">
        <f>IF(Table2[[#This Row],[discount_percentage]]&gt;=50%,"yes","no")</f>
        <v>yes</v>
      </c>
      <c r="M1029">
        <v>3.8</v>
      </c>
      <c r="N1029" s="4">
        <v>313</v>
      </c>
      <c r="O1029" s="4">
        <f>Table2[[#This Row],[rating]]+(Table2[[#This Row],[rating_count]]/1000)</f>
        <v>4.1129999999999995</v>
      </c>
      <c r="P1029" t="s">
        <v>13233</v>
      </c>
      <c r="Q1029" t="s">
        <v>1599</v>
      </c>
      <c r="R1029" t="s">
        <v>1600</v>
      </c>
      <c r="S1029" t="s">
        <v>1601</v>
      </c>
      <c r="T1029" t="s">
        <v>1602</v>
      </c>
      <c r="U1029" t="s">
        <v>1603</v>
      </c>
      <c r="V1029" t="s">
        <v>1604</v>
      </c>
      <c r="W1029" t="s">
        <v>1605</v>
      </c>
    </row>
    <row r="1030" spans="1:23" hidden="1">
      <c r="A1030" t="s">
        <v>7529</v>
      </c>
      <c r="B1030" t="s">
        <v>15088</v>
      </c>
      <c r="C1030" t="s">
        <v>16214</v>
      </c>
      <c r="D1030" t="str">
        <f>CONCATENATE(Table2[[#This Row],[Product Name Summarized]]&amp; "…")</f>
        <v>Qubo Smart Cam…</v>
      </c>
      <c r="E1030" t="s">
        <v>15583</v>
      </c>
      <c r="F1030" s="2">
        <v>2490</v>
      </c>
      <c r="G1030" s="2" t="str">
        <f>IF(Table2[[#This Row],[discounted_price]]&lt;200,"&lt;₹200",IF(Table2[[#This Row],[discounted_price]]&lt;=500, "₹200-₹500","&gt;₹500"))</f>
        <v>&gt;₹500</v>
      </c>
      <c r="H1030" s="2">
        <v>3990</v>
      </c>
      <c r="I1030" s="2">
        <f>Table2[[#This Row],[discounted_price]]*Table2[[#This Row],[actual_price]]</f>
        <v>9935100</v>
      </c>
      <c r="J1030" s="1">
        <v>0.38</v>
      </c>
      <c r="K10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30" s="1" t="str">
        <f>IF(Table2[[#This Row],[discount_percentage]]&gt;=50%,"yes","no")</f>
        <v>no</v>
      </c>
      <c r="M1030">
        <v>4.0999999999999996</v>
      </c>
      <c r="N1030" s="4">
        <v>3606</v>
      </c>
      <c r="O1030" s="4">
        <f>Table2[[#This Row],[rating]]+(Table2[[#This Row],[rating_count]]/1000)</f>
        <v>7.7059999999999995</v>
      </c>
      <c r="P1030" t="s">
        <v>13802</v>
      </c>
      <c r="Q1030" t="s">
        <v>7532</v>
      </c>
      <c r="R1030" t="s">
        <v>7533</v>
      </c>
      <c r="S1030" t="s">
        <v>7534</v>
      </c>
      <c r="T1030" t="s">
        <v>7535</v>
      </c>
      <c r="U1030" t="s">
        <v>7536</v>
      </c>
      <c r="V1030" t="s">
        <v>7537</v>
      </c>
      <c r="W1030" t="s">
        <v>7538</v>
      </c>
    </row>
    <row r="1031" spans="1:23">
      <c r="A1031" t="s">
        <v>11988</v>
      </c>
      <c r="B1031" t="s">
        <v>15484</v>
      </c>
      <c r="C1031" t="s">
        <v>16618</v>
      </c>
      <c r="D1031" t="str">
        <f>CONCATENATE(Table2[[#This Row],[Product Name Summarized]]&amp; "…")</f>
        <v>Jialto Mini Waffle…</v>
      </c>
      <c r="E1031" t="s">
        <v>15586</v>
      </c>
      <c r="F1031">
        <v>899</v>
      </c>
      <c r="G1031" t="str">
        <f>IF(Table2[[#This Row],[discounted_price]]&lt;200,"&lt;₹200",IF(Table2[[#This Row],[discounted_price]]&lt;=500, "₹200-₹500","&gt;₹500"))</f>
        <v>&gt;₹500</v>
      </c>
      <c r="H1031" s="2">
        <v>1999</v>
      </c>
      <c r="I1031" s="2">
        <f>Table2[[#This Row],[discounted_price]]*Table2[[#This Row],[actual_price]]</f>
        <v>1797101</v>
      </c>
      <c r="J1031" s="1">
        <v>0.55000000000000004</v>
      </c>
      <c r="K10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31" s="1" t="str">
        <f>IF(Table2[[#This Row],[discount_percentage]]&gt;=50%,"yes","no")</f>
        <v>yes</v>
      </c>
      <c r="M1031">
        <v>4</v>
      </c>
      <c r="N1031" s="4">
        <v>832</v>
      </c>
      <c r="O1031" s="4">
        <f>Table2[[#This Row],[rating]]+(Table2[[#This Row],[rating_count]]/1000)</f>
        <v>4.8319999999999999</v>
      </c>
      <c r="P1031" t="s">
        <v>14226</v>
      </c>
      <c r="Q1031" t="s">
        <v>11992</v>
      </c>
      <c r="R1031" t="s">
        <v>11993</v>
      </c>
      <c r="S1031" t="s">
        <v>11994</v>
      </c>
      <c r="T1031" t="s">
        <v>11995</v>
      </c>
      <c r="U1031" t="s">
        <v>11996</v>
      </c>
      <c r="V1031" t="s">
        <v>11997</v>
      </c>
      <c r="W1031" t="s">
        <v>11998</v>
      </c>
    </row>
    <row r="1032" spans="1:23">
      <c r="A1032" t="s">
        <v>1560</v>
      </c>
      <c r="B1032" t="s">
        <v>14488</v>
      </c>
      <c r="C1032" t="s">
        <v>15731</v>
      </c>
      <c r="D1032" t="str">
        <f>CONCATENATE(Table2[[#This Row],[Product Name Summarized]]&amp; "…")</f>
        <v>Skadioo Wifi Adapter…</v>
      </c>
      <c r="E1032" t="s">
        <v>15582</v>
      </c>
      <c r="F1032">
        <v>199</v>
      </c>
      <c r="G1032" t="str">
        <f>IF(Table2[[#This Row],[discounted_price]]&lt;200,"&lt;₹200",IF(Table2[[#This Row],[discounted_price]]&lt;=500, "₹200-₹500","&gt;₹500"))</f>
        <v>&lt;₹200</v>
      </c>
      <c r="H1032">
        <v>499</v>
      </c>
      <c r="I1032" s="2">
        <f>Table2[[#This Row],[discounted_price]]*Table2[[#This Row],[actual_price]]</f>
        <v>99301</v>
      </c>
      <c r="J1032" s="1">
        <v>0.6</v>
      </c>
      <c r="K10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32" s="1" t="str">
        <f>IF(Table2[[#This Row],[discount_percentage]]&gt;=50%,"yes","no")</f>
        <v>yes</v>
      </c>
      <c r="M1032">
        <v>3.7</v>
      </c>
      <c r="N1032" s="4">
        <v>612</v>
      </c>
      <c r="O1032" s="4">
        <f>Table2[[#This Row],[rating]]+(Table2[[#This Row],[rating_count]]/1000)</f>
        <v>4.3120000000000003</v>
      </c>
      <c r="P1032" t="s">
        <v>13228</v>
      </c>
      <c r="Q1032" t="s">
        <v>1563</v>
      </c>
      <c r="R1032" t="s">
        <v>1564</v>
      </c>
      <c r="S1032" t="s">
        <v>1565</v>
      </c>
      <c r="T1032" t="s">
        <v>1566</v>
      </c>
      <c r="U1032" t="s">
        <v>1567</v>
      </c>
      <c r="V1032" t="s">
        <v>1568</v>
      </c>
      <c r="W1032" t="s">
        <v>1569</v>
      </c>
    </row>
    <row r="1033" spans="1:23" hidden="1">
      <c r="A1033" t="s">
        <v>4150</v>
      </c>
      <c r="B1033" t="s">
        <v>14772</v>
      </c>
      <c r="C1033" t="s">
        <v>15931</v>
      </c>
      <c r="D1033" t="str">
        <f>CONCATENATE(Table2[[#This Row],[Product Name Summarized]]&amp; "…")</f>
        <v>Redmi Note 11T…</v>
      </c>
      <c r="E1033" t="s">
        <v>15583</v>
      </c>
      <c r="F1033" s="2">
        <v>16999</v>
      </c>
      <c r="G1033" s="2" t="str">
        <f>IF(Table2[[#This Row],[discounted_price]]&lt;200,"&lt;₹200",IF(Table2[[#This Row],[discounted_price]]&lt;=500, "₹200-₹500","&gt;₹500"))</f>
        <v>&gt;₹500</v>
      </c>
      <c r="H1033" s="2">
        <v>20999</v>
      </c>
      <c r="I1033" s="2">
        <f>Table2[[#This Row],[discounted_price]]*Table2[[#This Row],[actual_price]]</f>
        <v>356962001</v>
      </c>
      <c r="J1033" s="1">
        <v>0.19</v>
      </c>
      <c r="K10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033" s="1" t="str">
        <f>IF(Table2[[#This Row],[discount_percentage]]&gt;=50%,"yes","no")</f>
        <v>no</v>
      </c>
      <c r="M1033">
        <v>4.0999999999999996</v>
      </c>
      <c r="N1033" s="4">
        <v>31822</v>
      </c>
      <c r="O1033" s="4">
        <f>Table2[[#This Row],[rating]]+(Table2[[#This Row],[rating_count]]/1000)</f>
        <v>35.921999999999997</v>
      </c>
      <c r="P1033" t="s">
        <v>13484</v>
      </c>
      <c r="Q1033" t="s">
        <v>4153</v>
      </c>
      <c r="R1033" t="s">
        <v>4154</v>
      </c>
      <c r="S1033" t="s">
        <v>4155</v>
      </c>
      <c r="T1033" t="s">
        <v>4156</v>
      </c>
      <c r="U1033" t="s">
        <v>4157</v>
      </c>
      <c r="V1033" t="s">
        <v>4158</v>
      </c>
      <c r="W1033" t="s">
        <v>4159</v>
      </c>
    </row>
    <row r="1034" spans="1:23" hidden="1">
      <c r="A1034" t="s">
        <v>4388</v>
      </c>
      <c r="B1034" t="s">
        <v>14799</v>
      </c>
      <c r="C1034" t="s">
        <v>15931</v>
      </c>
      <c r="D1034" t="str">
        <f>CONCATENATE(Table2[[#This Row],[Product Name Summarized]]&amp; "…")</f>
        <v>Redmi Note 11T…</v>
      </c>
      <c r="E1034" t="s">
        <v>15583</v>
      </c>
      <c r="F1034" s="2">
        <v>16999</v>
      </c>
      <c r="G1034" s="2" t="str">
        <f>IF(Table2[[#This Row],[discounted_price]]&lt;200,"&lt;₹200",IF(Table2[[#This Row],[discounted_price]]&lt;=500, "₹200-₹500","&gt;₹500"))</f>
        <v>&gt;₹500</v>
      </c>
      <c r="H1034" s="2">
        <v>20999</v>
      </c>
      <c r="I1034" s="2">
        <f>Table2[[#This Row],[discounted_price]]*Table2[[#This Row],[actual_price]]</f>
        <v>356962001</v>
      </c>
      <c r="J1034" s="1">
        <v>0.19</v>
      </c>
      <c r="K10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034" s="1" t="str">
        <f>IF(Table2[[#This Row],[discount_percentage]]&gt;=50%,"yes","no")</f>
        <v>no</v>
      </c>
      <c r="M1034">
        <v>4.0999999999999996</v>
      </c>
      <c r="N1034" s="4">
        <v>31822</v>
      </c>
      <c r="O1034" s="4">
        <f>Table2[[#This Row],[rating]]+(Table2[[#This Row],[rating_count]]/1000)</f>
        <v>35.921999999999997</v>
      </c>
      <c r="P1034" t="s">
        <v>13509</v>
      </c>
      <c r="Q1034" t="s">
        <v>4153</v>
      </c>
      <c r="R1034" t="s">
        <v>4154</v>
      </c>
      <c r="S1034" t="s">
        <v>4155</v>
      </c>
      <c r="T1034" t="s">
        <v>4156</v>
      </c>
      <c r="U1034" t="s">
        <v>4157</v>
      </c>
      <c r="V1034" t="s">
        <v>4391</v>
      </c>
      <c r="W1034" t="s">
        <v>4392</v>
      </c>
    </row>
    <row r="1035" spans="1:23" hidden="1">
      <c r="A1035" t="s">
        <v>4224</v>
      </c>
      <c r="B1035" t="s">
        <v>14780</v>
      </c>
      <c r="C1035" t="s">
        <v>15931</v>
      </c>
      <c r="D1035" t="str">
        <f>CONCATENATE(Table2[[#This Row],[Product Name Summarized]]&amp; "…")</f>
        <v>Redmi Note 11T…</v>
      </c>
      <c r="E1035" t="s">
        <v>15583</v>
      </c>
      <c r="F1035" s="2">
        <v>16999</v>
      </c>
      <c r="G1035" s="2" t="str">
        <f>IF(Table2[[#This Row],[discounted_price]]&lt;200,"&lt;₹200",IF(Table2[[#This Row],[discounted_price]]&lt;=500, "₹200-₹500","&gt;₹500"))</f>
        <v>&gt;₹500</v>
      </c>
      <c r="H1035" s="2">
        <v>20999</v>
      </c>
      <c r="I1035" s="2">
        <f>Table2[[#This Row],[discounted_price]]*Table2[[#This Row],[actual_price]]</f>
        <v>356962001</v>
      </c>
      <c r="J1035" s="1">
        <v>0.19</v>
      </c>
      <c r="K10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035" s="1" t="str">
        <f>IF(Table2[[#This Row],[discount_percentage]]&gt;=50%,"yes","no")</f>
        <v>no</v>
      </c>
      <c r="M1035">
        <v>4.0999999999999996</v>
      </c>
      <c r="N1035" s="4">
        <v>31822</v>
      </c>
      <c r="O1035" s="4">
        <f>Table2[[#This Row],[rating]]+(Table2[[#This Row],[rating_count]]/1000)</f>
        <v>35.921999999999997</v>
      </c>
      <c r="P1035" t="s">
        <v>13492</v>
      </c>
      <c r="Q1035" t="s">
        <v>4153</v>
      </c>
      <c r="R1035" t="s">
        <v>4154</v>
      </c>
      <c r="S1035" t="s">
        <v>4155</v>
      </c>
      <c r="T1035" t="s">
        <v>4156</v>
      </c>
      <c r="U1035" t="s">
        <v>4157</v>
      </c>
      <c r="V1035" t="s">
        <v>4227</v>
      </c>
      <c r="W1035" t="s">
        <v>4228</v>
      </c>
    </row>
    <row r="1036" spans="1:23">
      <c r="A1036" t="s">
        <v>12854</v>
      </c>
      <c r="B1036" t="s">
        <v>15566</v>
      </c>
      <c r="C1036" t="s">
        <v>16700</v>
      </c>
      <c r="D1036" t="str">
        <f>CONCATENATE(Table2[[#This Row],[Product Name Summarized]]&amp; "…")</f>
        <v>Ikea Milk Frother…</v>
      </c>
      <c r="E1036" t="s">
        <v>15586</v>
      </c>
      <c r="F1036">
        <v>229</v>
      </c>
      <c r="G1036" t="str">
        <f>IF(Table2[[#This Row],[discounted_price]]&lt;200,"&lt;₹200",IF(Table2[[#This Row],[discounted_price]]&lt;=500, "₹200-₹500","&gt;₹500"))</f>
        <v>₹200-₹500</v>
      </c>
      <c r="H1036">
        <v>399</v>
      </c>
      <c r="I1036" s="2">
        <f>Table2[[#This Row],[discounted_price]]*Table2[[#This Row],[actual_price]]</f>
        <v>91371</v>
      </c>
      <c r="J1036" s="1">
        <v>0.43</v>
      </c>
      <c r="K10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36" s="1" t="str">
        <f>IF(Table2[[#This Row],[discount_percentage]]&gt;=50%,"yes","no")</f>
        <v>no</v>
      </c>
      <c r="M1036">
        <v>3.6</v>
      </c>
      <c r="N1036" s="4">
        <v>451</v>
      </c>
      <c r="O1036" s="4">
        <f>Table2[[#This Row],[rating]]+(Table2[[#This Row],[rating_count]]/1000)</f>
        <v>4.0510000000000002</v>
      </c>
      <c r="P1036" t="s">
        <v>14309</v>
      </c>
      <c r="Q1036" t="s">
        <v>12857</v>
      </c>
      <c r="R1036" t="s">
        <v>12858</v>
      </c>
      <c r="S1036" t="s">
        <v>12859</v>
      </c>
      <c r="T1036" t="s">
        <v>12860</v>
      </c>
      <c r="U1036" t="s">
        <v>12861</v>
      </c>
      <c r="V1036" t="s">
        <v>12862</v>
      </c>
      <c r="W1036" t="s">
        <v>12863</v>
      </c>
    </row>
    <row r="1037" spans="1:23" hidden="1">
      <c r="A1037" t="s">
        <v>8822</v>
      </c>
      <c r="B1037" t="s">
        <v>15202</v>
      </c>
      <c r="C1037" t="s">
        <v>16326</v>
      </c>
      <c r="D1037" t="str">
        <f>CONCATENATE(Table2[[#This Row],[Product Name Summarized]]&amp; "…")</f>
        <v>Lifelong Llqh922 Regalia…</v>
      </c>
      <c r="E1037" t="s">
        <v>15586</v>
      </c>
      <c r="F1037">
        <v>999</v>
      </c>
      <c r="G1037" t="str">
        <f>IF(Table2[[#This Row],[discounted_price]]&lt;200,"&lt;₹200",IF(Table2[[#This Row],[discounted_price]]&lt;=500, "₹200-₹500","&gt;₹500"))</f>
        <v>&gt;₹500</v>
      </c>
      <c r="H1037" s="2">
        <v>2000</v>
      </c>
      <c r="I1037" s="2">
        <f>Table2[[#This Row],[discounted_price]]*Table2[[#This Row],[actual_price]]</f>
        <v>1998000</v>
      </c>
      <c r="J1037" s="1">
        <v>0.5</v>
      </c>
      <c r="K10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37" s="1" t="str">
        <f>IF(Table2[[#This Row],[discount_percentage]]&gt;=50%,"yes","no")</f>
        <v>yes</v>
      </c>
      <c r="M1037">
        <v>3.8</v>
      </c>
      <c r="N1037" s="4">
        <v>1163</v>
      </c>
      <c r="O1037" s="4">
        <f>Table2[[#This Row],[rating]]+(Table2[[#This Row],[rating_count]]/1000)</f>
        <v>4.9630000000000001</v>
      </c>
      <c r="P1037" t="s">
        <v>13924</v>
      </c>
      <c r="Q1037" t="s">
        <v>8825</v>
      </c>
      <c r="R1037" t="s">
        <v>8826</v>
      </c>
      <c r="S1037" t="s">
        <v>8827</v>
      </c>
      <c r="T1037" t="s">
        <v>8828</v>
      </c>
      <c r="U1037" t="s">
        <v>8829</v>
      </c>
      <c r="V1037" t="s">
        <v>8830</v>
      </c>
      <c r="W1037" t="s">
        <v>8831</v>
      </c>
    </row>
    <row r="1038" spans="1:23">
      <c r="A1038" t="s">
        <v>2319</v>
      </c>
      <c r="B1038" t="s">
        <v>14572</v>
      </c>
      <c r="C1038" t="s">
        <v>15787</v>
      </c>
      <c r="D1038" t="str">
        <f>CONCATENATE(Table2[[#This Row],[Product Name Summarized]]&amp; "…")</f>
        <v>Realme Smart Tv…</v>
      </c>
      <c r="E1038" t="s">
        <v>15583</v>
      </c>
      <c r="F1038" s="2">
        <v>4699</v>
      </c>
      <c r="G1038" s="2" t="str">
        <f>IF(Table2[[#This Row],[discounted_price]]&lt;200,"&lt;₹200",IF(Table2[[#This Row],[discounted_price]]&lt;=500, "₹200-₹500","&gt;₹500"))</f>
        <v>&gt;₹500</v>
      </c>
      <c r="H1038" s="2">
        <v>4699</v>
      </c>
      <c r="I1038" s="2">
        <f>Table2[[#This Row],[discounted_price]]*Table2[[#This Row],[actual_price]]</f>
        <v>22080601</v>
      </c>
      <c r="J1038" s="1">
        <v>0</v>
      </c>
      <c r="K10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038" s="1" t="str">
        <f>IF(Table2[[#This Row],[discount_percentage]]&gt;=50%,"yes","no")</f>
        <v>no</v>
      </c>
      <c r="M1038">
        <v>4.5</v>
      </c>
      <c r="N1038" s="4">
        <v>224</v>
      </c>
      <c r="O1038" s="4">
        <f>Table2[[#This Row],[rating]]+(Table2[[#This Row],[rating_count]]/1000)</f>
        <v>4.7240000000000002</v>
      </c>
      <c r="P1038" t="s">
        <v>13305</v>
      </c>
      <c r="Q1038" t="s">
        <v>2323</v>
      </c>
      <c r="R1038" t="s">
        <v>2324</v>
      </c>
      <c r="S1038" t="s">
        <v>2325</v>
      </c>
      <c r="T1038" t="s">
        <v>2326</v>
      </c>
      <c r="U1038" t="s">
        <v>2327</v>
      </c>
      <c r="V1038" t="s">
        <v>2328</v>
      </c>
      <c r="W1038" t="s">
        <v>2329</v>
      </c>
    </row>
    <row r="1039" spans="1:23">
      <c r="A1039" t="s">
        <v>2366</v>
      </c>
      <c r="B1039" t="s">
        <v>14577</v>
      </c>
      <c r="C1039" t="s">
        <v>15792</v>
      </c>
      <c r="D1039" t="str">
        <f>CONCATENATE(Table2[[#This Row],[Product Name Summarized]]&amp; "…")</f>
        <v>Krisons Thunder Speaker,…</v>
      </c>
      <c r="E1039" t="s">
        <v>15583</v>
      </c>
      <c r="F1039" s="2">
        <v>2299</v>
      </c>
      <c r="G1039" s="2" t="str">
        <f>IF(Table2[[#This Row],[discounted_price]]&lt;200,"&lt;₹200",IF(Table2[[#This Row],[discounted_price]]&lt;=500, "₹200-₹500","&gt;₹500"))</f>
        <v>&gt;₹500</v>
      </c>
      <c r="H1039" s="2">
        <v>3999</v>
      </c>
      <c r="I1039" s="2">
        <f>Table2[[#This Row],[discounted_price]]*Table2[[#This Row],[actual_price]]</f>
        <v>9193701</v>
      </c>
      <c r="J1039" s="1">
        <v>0.43</v>
      </c>
      <c r="K10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39" s="1" t="str">
        <f>IF(Table2[[#This Row],[discount_percentage]]&gt;=50%,"yes","no")</f>
        <v>no</v>
      </c>
      <c r="M1039">
        <v>3.8</v>
      </c>
      <c r="N1039" s="4">
        <v>282</v>
      </c>
      <c r="O1039" s="4">
        <f>Table2[[#This Row],[rating]]+(Table2[[#This Row],[rating_count]]/1000)</f>
        <v>4.0819999999999999</v>
      </c>
      <c r="P1039" t="s">
        <v>13310</v>
      </c>
      <c r="Q1039" t="s">
        <v>2370</v>
      </c>
      <c r="R1039" t="s">
        <v>2371</v>
      </c>
      <c r="S1039" t="s">
        <v>2372</v>
      </c>
      <c r="T1039" t="s">
        <v>2373</v>
      </c>
      <c r="U1039" t="s">
        <v>2374</v>
      </c>
      <c r="V1039" t="s">
        <v>2375</v>
      </c>
      <c r="W1039" t="s">
        <v>2376</v>
      </c>
    </row>
    <row r="1040" spans="1:23">
      <c r="A1040" t="s">
        <v>2417</v>
      </c>
      <c r="B1040" t="s">
        <v>14583</v>
      </c>
      <c r="C1040" t="s">
        <v>15794</v>
      </c>
      <c r="D1040" t="str">
        <f>CONCATENATE(Table2[[#This Row],[Product Name Summarized]]&amp; "…")</f>
        <v>Lohaya Voice Assistant…</v>
      </c>
      <c r="E1040" t="s">
        <v>15583</v>
      </c>
      <c r="F1040">
        <v>399</v>
      </c>
      <c r="G1040" t="str">
        <f>IF(Table2[[#This Row],[discounted_price]]&lt;200,"&lt;₹200",IF(Table2[[#This Row],[discounted_price]]&lt;=500, "₹200-₹500","&gt;₹500"))</f>
        <v>₹200-₹500</v>
      </c>
      <c r="H1040">
        <v>999</v>
      </c>
      <c r="I1040" s="2">
        <f>Table2[[#This Row],[discounted_price]]*Table2[[#This Row],[actual_price]]</f>
        <v>398601</v>
      </c>
      <c r="J1040" s="1">
        <v>0.6</v>
      </c>
      <c r="K10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40" s="1" t="str">
        <f>IF(Table2[[#This Row],[discount_percentage]]&gt;=50%,"yes","no")</f>
        <v>yes</v>
      </c>
      <c r="M1040">
        <v>3.3</v>
      </c>
      <c r="N1040" s="4">
        <v>23</v>
      </c>
      <c r="O1040" s="4">
        <f>Table2[[#This Row],[rating]]+(Table2[[#This Row],[rating_count]]/1000)</f>
        <v>3.323</v>
      </c>
      <c r="P1040" t="s">
        <v>13316</v>
      </c>
      <c r="Q1040" t="s">
        <v>2420</v>
      </c>
      <c r="R1040" t="s">
        <v>2421</v>
      </c>
      <c r="S1040" t="s">
        <v>2422</v>
      </c>
      <c r="T1040" t="s">
        <v>2423</v>
      </c>
      <c r="U1040" t="s">
        <v>2424</v>
      </c>
      <c r="V1040" t="s">
        <v>2425</v>
      </c>
      <c r="W1040" t="s">
        <v>2426</v>
      </c>
    </row>
    <row r="1041" spans="1:23">
      <c r="A1041" t="s">
        <v>9080</v>
      </c>
      <c r="B1041" t="s">
        <v>15223</v>
      </c>
      <c r="C1041" t="s">
        <v>16350</v>
      </c>
      <c r="D1041" t="str">
        <f>CONCATENATE(Table2[[#This Row],[Product Name Summarized]]&amp; "…")</f>
        <v>Lifelong Llfh921 Regalia…</v>
      </c>
      <c r="E1041" t="s">
        <v>15586</v>
      </c>
      <c r="F1041">
        <v>899</v>
      </c>
      <c r="G1041" t="str">
        <f>IF(Table2[[#This Row],[discounted_price]]&lt;200,"&lt;₹200",IF(Table2[[#This Row],[discounted_price]]&lt;=500, "₹200-₹500","&gt;₹500"))</f>
        <v>&gt;₹500</v>
      </c>
      <c r="H1041" s="2">
        <v>2000</v>
      </c>
      <c r="I1041" s="2">
        <f>Table2[[#This Row],[discounted_price]]*Table2[[#This Row],[actual_price]]</f>
        <v>1798000</v>
      </c>
      <c r="J1041" s="1">
        <v>0.55000000000000004</v>
      </c>
      <c r="K10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41" s="1" t="str">
        <f>IF(Table2[[#This Row],[discount_percentage]]&gt;=50%,"yes","no")</f>
        <v>yes</v>
      </c>
      <c r="M1041">
        <v>3.6</v>
      </c>
      <c r="N1041" s="4">
        <v>291</v>
      </c>
      <c r="O1041" s="4">
        <f>Table2[[#This Row],[rating]]+(Table2[[#This Row],[rating_count]]/1000)</f>
        <v>3.891</v>
      </c>
      <c r="P1041" t="s">
        <v>13949</v>
      </c>
      <c r="Q1041" t="s">
        <v>9083</v>
      </c>
      <c r="R1041" t="s">
        <v>9084</v>
      </c>
      <c r="S1041" t="s">
        <v>9085</v>
      </c>
      <c r="T1041" t="s">
        <v>9086</v>
      </c>
      <c r="U1041" t="s">
        <v>9087</v>
      </c>
      <c r="V1041" t="s">
        <v>9088</v>
      </c>
      <c r="W1041" t="s">
        <v>9089</v>
      </c>
    </row>
    <row r="1042" spans="1:23">
      <c r="A1042" t="s">
        <v>11836</v>
      </c>
      <c r="B1042" t="s">
        <v>11837</v>
      </c>
      <c r="C1042" t="s">
        <v>16603</v>
      </c>
      <c r="D1042" t="str">
        <f>CONCATENATE(Table2[[#This Row],[Product Name Summarized]]&amp; "…")</f>
        <v>Borosil Volcano 13…</v>
      </c>
      <c r="E1042" t="s">
        <v>15586</v>
      </c>
      <c r="F1042" s="2">
        <v>9495</v>
      </c>
      <c r="G1042" s="2" t="str">
        <f>IF(Table2[[#This Row],[discounted_price]]&lt;200,"&lt;₹200",IF(Table2[[#This Row],[discounted_price]]&lt;=500, "₹200-₹500","&gt;₹500"))</f>
        <v>&gt;₹500</v>
      </c>
      <c r="H1042" s="2">
        <v>18990</v>
      </c>
      <c r="I1042" s="2">
        <f>Table2[[#This Row],[discounted_price]]*Table2[[#This Row],[actual_price]]</f>
        <v>180310050</v>
      </c>
      <c r="J1042" s="1">
        <v>0.5</v>
      </c>
      <c r="K10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42" s="1" t="str">
        <f>IF(Table2[[#This Row],[discount_percentage]]&gt;=50%,"yes","no")</f>
        <v>yes</v>
      </c>
      <c r="M1042">
        <v>4.2</v>
      </c>
      <c r="N1042" s="4">
        <v>79</v>
      </c>
      <c r="O1042" s="4">
        <f>Table2[[#This Row],[rating]]+(Table2[[#This Row],[rating_count]]/1000)</f>
        <v>4.2789999999999999</v>
      </c>
      <c r="P1042" t="s">
        <v>14211</v>
      </c>
      <c r="Q1042" t="s">
        <v>11839</v>
      </c>
      <c r="R1042" t="s">
        <v>11840</v>
      </c>
      <c r="S1042" t="s">
        <v>11841</v>
      </c>
      <c r="T1042" t="s">
        <v>11842</v>
      </c>
      <c r="U1042" t="s">
        <v>11843</v>
      </c>
      <c r="V1042" t="s">
        <v>11844</v>
      </c>
      <c r="W1042" t="s">
        <v>11845</v>
      </c>
    </row>
    <row r="1043" spans="1:23" hidden="1">
      <c r="A1043" t="s">
        <v>6178</v>
      </c>
      <c r="B1043" t="s">
        <v>14964</v>
      </c>
      <c r="C1043" t="s">
        <v>16097</v>
      </c>
      <c r="D1043" t="str">
        <f>CONCATENATE(Table2[[#This Row],[Product Name Summarized]]&amp; "…")</f>
        <v>Portronics Mport 31C…</v>
      </c>
      <c r="E1043" t="s">
        <v>15582</v>
      </c>
      <c r="F1043">
        <v>570</v>
      </c>
      <c r="G1043" t="str">
        <f>IF(Table2[[#This Row],[discounted_price]]&lt;200,"&lt;₹200",IF(Table2[[#This Row],[discounted_price]]&lt;=500, "₹200-₹500","&gt;₹500"))</f>
        <v>&gt;₹500</v>
      </c>
      <c r="H1043">
        <v>999</v>
      </c>
      <c r="I1043" s="2">
        <f>Table2[[#This Row],[discounted_price]]*Table2[[#This Row],[actual_price]]</f>
        <v>569430</v>
      </c>
      <c r="J1043" s="1">
        <v>0.43</v>
      </c>
      <c r="K10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43" s="1" t="str">
        <f>IF(Table2[[#This Row],[discount_percentage]]&gt;=50%,"yes","no")</f>
        <v>no</v>
      </c>
      <c r="M1043">
        <v>4.2</v>
      </c>
      <c r="N1043" s="4">
        <v>3201</v>
      </c>
      <c r="O1043" s="4">
        <f>Table2[[#This Row],[rating]]+(Table2[[#This Row],[rating_count]]/1000)</f>
        <v>7.4009999999999998</v>
      </c>
      <c r="P1043" t="s">
        <v>13676</v>
      </c>
      <c r="Q1043" t="s">
        <v>6181</v>
      </c>
      <c r="R1043" t="s">
        <v>6182</v>
      </c>
      <c r="S1043" t="s">
        <v>6183</v>
      </c>
      <c r="T1043" t="s">
        <v>6184</v>
      </c>
      <c r="U1043" t="s">
        <v>13053</v>
      </c>
      <c r="V1043" t="s">
        <v>6185</v>
      </c>
      <c r="W1043" t="s">
        <v>6186</v>
      </c>
    </row>
    <row r="1044" spans="1:23" hidden="1">
      <c r="A1044" t="s">
        <v>6585</v>
      </c>
      <c r="B1044" t="s">
        <v>15001</v>
      </c>
      <c r="C1044" t="s">
        <v>16135</v>
      </c>
      <c r="D1044" t="str">
        <f>CONCATENATE(Table2[[#This Row],[Product Name Summarized]]&amp; "…")</f>
        <v>Portronics Mport 31…</v>
      </c>
      <c r="E1044" t="s">
        <v>15582</v>
      </c>
      <c r="F1044">
        <v>499</v>
      </c>
      <c r="G1044" t="str">
        <f>IF(Table2[[#This Row],[discounted_price]]&lt;200,"&lt;₹200",IF(Table2[[#This Row],[discounted_price]]&lt;=500, "₹200-₹500","&gt;₹500"))</f>
        <v>₹200-₹500</v>
      </c>
      <c r="H1044">
        <v>799</v>
      </c>
      <c r="I1044" s="2">
        <f>Table2[[#This Row],[discounted_price]]*Table2[[#This Row],[actual_price]]</f>
        <v>398701</v>
      </c>
      <c r="J1044" s="1">
        <v>0.38</v>
      </c>
      <c r="K10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44" s="1" t="str">
        <f>IF(Table2[[#This Row],[discount_percentage]]&gt;=50%,"yes","no")</f>
        <v>no</v>
      </c>
      <c r="M1044">
        <v>4.3</v>
      </c>
      <c r="N1044" s="4">
        <v>2125</v>
      </c>
      <c r="O1044" s="4">
        <f>Table2[[#This Row],[rating]]+(Table2[[#This Row],[rating_count]]/1000)</f>
        <v>6.4249999999999998</v>
      </c>
      <c r="P1044" t="s">
        <v>13713</v>
      </c>
      <c r="Q1044" t="s">
        <v>6588</v>
      </c>
      <c r="R1044" t="s">
        <v>6589</v>
      </c>
      <c r="S1044" t="s">
        <v>6590</v>
      </c>
      <c r="T1044" t="s">
        <v>6591</v>
      </c>
      <c r="U1044" t="s">
        <v>6592</v>
      </c>
      <c r="V1044" t="s">
        <v>6593</v>
      </c>
      <c r="W1044" t="s">
        <v>6594</v>
      </c>
    </row>
    <row r="1045" spans="1:23">
      <c r="A1045" t="s">
        <v>11958</v>
      </c>
      <c r="B1045" t="s">
        <v>15481</v>
      </c>
      <c r="C1045" t="s">
        <v>16615</v>
      </c>
      <c r="D1045" t="str">
        <f>CONCATENATE(Table2[[#This Row],[Product Name Summarized]]&amp; "…")</f>
        <v>Khaitan Avaante Ka-2013…</v>
      </c>
      <c r="E1045" t="s">
        <v>15586</v>
      </c>
      <c r="F1045" s="2">
        <v>2199</v>
      </c>
      <c r="G1045" s="2" t="str">
        <f>IF(Table2[[#This Row],[discounted_price]]&lt;200,"&lt;₹200",IF(Table2[[#This Row],[discounted_price]]&lt;=500, "₹200-₹500","&gt;₹500"))</f>
        <v>&gt;₹500</v>
      </c>
      <c r="H1045" s="2">
        <v>3999</v>
      </c>
      <c r="I1045" s="2">
        <f>Table2[[#This Row],[discounted_price]]*Table2[[#This Row],[actual_price]]</f>
        <v>8793801</v>
      </c>
      <c r="J1045" s="1">
        <v>0.45</v>
      </c>
      <c r="K10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45" s="1" t="str">
        <f>IF(Table2[[#This Row],[discount_percentage]]&gt;=50%,"yes","no")</f>
        <v>no</v>
      </c>
      <c r="M1045">
        <v>3.5</v>
      </c>
      <c r="N1045" s="4">
        <v>340</v>
      </c>
      <c r="O1045" s="4">
        <f>Table2[[#This Row],[rating]]+(Table2[[#This Row],[rating_count]]/1000)</f>
        <v>3.84</v>
      </c>
      <c r="P1045" t="s">
        <v>14223</v>
      </c>
      <c r="Q1045" t="s">
        <v>11961</v>
      </c>
      <c r="R1045" t="s">
        <v>11962</v>
      </c>
      <c r="S1045" t="s">
        <v>11963</v>
      </c>
      <c r="T1045" t="s">
        <v>11964</v>
      </c>
      <c r="U1045" t="s">
        <v>11965</v>
      </c>
      <c r="V1045" t="s">
        <v>11966</v>
      </c>
      <c r="W1045" t="s">
        <v>11967</v>
      </c>
    </row>
    <row r="1046" spans="1:23" hidden="1">
      <c r="A1046" t="s">
        <v>7794</v>
      </c>
      <c r="B1046" t="s">
        <v>15112</v>
      </c>
      <c r="C1046" t="s">
        <v>16236</v>
      </c>
      <c r="D1046" t="str">
        <f>CONCATENATE(Table2[[#This Row],[Product Name Summarized]]&amp; "…")</f>
        <v>Wings Phantom Pro…</v>
      </c>
      <c r="E1046" t="s">
        <v>15582</v>
      </c>
      <c r="F1046" s="2">
        <v>1199</v>
      </c>
      <c r="G1046" s="2" t="str">
        <f>IF(Table2[[#This Row],[discounted_price]]&lt;200,"&lt;₹200",IF(Table2[[#This Row],[discounted_price]]&lt;=500, "₹200-₹500","&gt;₹500"))</f>
        <v>&gt;₹500</v>
      </c>
      <c r="H1046" s="2">
        <v>5499</v>
      </c>
      <c r="I1046" s="2">
        <f>Table2[[#This Row],[discounted_price]]*Table2[[#This Row],[actual_price]]</f>
        <v>6593301</v>
      </c>
      <c r="J1046" s="1">
        <v>0.78</v>
      </c>
      <c r="K10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046" s="1" t="str">
        <f>IF(Table2[[#This Row],[discount_percentage]]&gt;=50%,"yes","no")</f>
        <v>yes</v>
      </c>
      <c r="M1046">
        <v>3.8</v>
      </c>
      <c r="N1046" s="4">
        <v>2043</v>
      </c>
      <c r="O1046" s="4">
        <f>Table2[[#This Row],[rating]]+(Table2[[#This Row],[rating_count]]/1000)</f>
        <v>5.843</v>
      </c>
      <c r="P1046" t="s">
        <v>13827</v>
      </c>
      <c r="Q1046" t="s">
        <v>7798</v>
      </c>
      <c r="R1046" t="s">
        <v>7799</v>
      </c>
      <c r="S1046" t="s">
        <v>7800</v>
      </c>
      <c r="T1046" t="s">
        <v>7801</v>
      </c>
      <c r="U1046" t="s">
        <v>7802</v>
      </c>
      <c r="V1046" t="s">
        <v>7803</v>
      </c>
      <c r="W1046" t="s">
        <v>7804</v>
      </c>
    </row>
    <row r="1047" spans="1:23">
      <c r="A1047" t="s">
        <v>12502</v>
      </c>
      <c r="B1047" t="s">
        <v>15533</v>
      </c>
      <c r="C1047" t="s">
        <v>16668</v>
      </c>
      <c r="D1047" t="str">
        <f>CONCATENATE(Table2[[#This Row],[Product Name Summarized]]&amp; "…")</f>
        <v>Bajaj Rex Dlx…</v>
      </c>
      <c r="E1047" t="s">
        <v>15586</v>
      </c>
      <c r="F1047" s="3">
        <v>3041.67</v>
      </c>
      <c r="G1047" s="3" t="str">
        <f>IF(Table2[[#This Row],[discounted_price]]&lt;200,"&lt;₹200",IF(Table2[[#This Row],[discounted_price]]&lt;=500, "₹200-₹500","&gt;₹500"))</f>
        <v>&gt;₹500</v>
      </c>
      <c r="H1047" s="2">
        <v>5999</v>
      </c>
      <c r="I1047" s="2">
        <f>Table2[[#This Row],[discounted_price]]*Table2[[#This Row],[actual_price]]</f>
        <v>18246978.330000002</v>
      </c>
      <c r="J1047" s="1">
        <v>0.49</v>
      </c>
      <c r="K10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47" s="1" t="str">
        <f>IF(Table2[[#This Row],[discount_percentage]]&gt;=50%,"yes","no")</f>
        <v>no</v>
      </c>
      <c r="M1047">
        <v>4</v>
      </c>
      <c r="N1047" s="4">
        <v>777</v>
      </c>
      <c r="O1047" s="4">
        <f>Table2[[#This Row],[rating]]+(Table2[[#This Row],[rating_count]]/1000)</f>
        <v>4.7770000000000001</v>
      </c>
      <c r="P1047" t="s">
        <v>14276</v>
      </c>
      <c r="Q1047" t="s">
        <v>12505</v>
      </c>
      <c r="R1047" t="s">
        <v>12506</v>
      </c>
      <c r="S1047" t="s">
        <v>12507</v>
      </c>
      <c r="T1047" t="s">
        <v>12508</v>
      </c>
      <c r="U1047" t="s">
        <v>12509</v>
      </c>
      <c r="V1047" t="s">
        <v>12510</v>
      </c>
      <c r="W1047" t="s">
        <v>12511</v>
      </c>
    </row>
    <row r="1048" spans="1:23" hidden="1">
      <c r="A1048" t="s">
        <v>2055</v>
      </c>
      <c r="B1048" t="s">
        <v>14542</v>
      </c>
      <c r="C1048" t="s">
        <v>15633</v>
      </c>
      <c r="D1048" t="str">
        <f>CONCATENATE(Table2[[#This Row],[Product Name Summarized]]&amp; "…")</f>
        <v>Mi 108 Cm…</v>
      </c>
      <c r="E1048" t="s">
        <v>15583</v>
      </c>
      <c r="F1048" s="2">
        <v>31999</v>
      </c>
      <c r="G1048" s="2" t="str">
        <f>IF(Table2[[#This Row],[discounted_price]]&lt;200,"&lt;₹200",IF(Table2[[#This Row],[discounted_price]]&lt;=500, "₹200-₹500","&gt;₹500"))</f>
        <v>&gt;₹500</v>
      </c>
      <c r="H1048" s="2">
        <v>49999</v>
      </c>
      <c r="I1048" s="2">
        <f>Table2[[#This Row],[discounted_price]]*Table2[[#This Row],[actual_price]]</f>
        <v>1599918001</v>
      </c>
      <c r="J1048" s="1">
        <v>0.36</v>
      </c>
      <c r="K10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48" s="1" t="str">
        <f>IF(Table2[[#This Row],[discount_percentage]]&gt;=50%,"yes","no")</f>
        <v>no</v>
      </c>
      <c r="M1048">
        <v>4.3</v>
      </c>
      <c r="N1048" s="4">
        <v>21252</v>
      </c>
      <c r="O1048" s="4">
        <f>Table2[[#This Row],[rating]]+(Table2[[#This Row],[rating_count]]/1000)</f>
        <v>25.552</v>
      </c>
      <c r="P1048" t="s">
        <v>13279</v>
      </c>
      <c r="Q1048" t="s">
        <v>2058</v>
      </c>
      <c r="R1048" t="s">
        <v>2059</v>
      </c>
      <c r="S1048" t="s">
        <v>2060</v>
      </c>
      <c r="T1048" t="s">
        <v>2061</v>
      </c>
      <c r="U1048" t="s">
        <v>2062</v>
      </c>
      <c r="V1048" t="s">
        <v>2063</v>
      </c>
      <c r="W1048" t="s">
        <v>2064</v>
      </c>
    </row>
    <row r="1049" spans="1:23" hidden="1">
      <c r="A1049" t="s">
        <v>8028</v>
      </c>
      <c r="B1049" t="s">
        <v>15133</v>
      </c>
      <c r="C1049" t="s">
        <v>16257</v>
      </c>
      <c r="D1049" t="str">
        <f>CONCATENATE(Table2[[#This Row],[Product Name Summarized]]&amp; "…")</f>
        <v>Xiaomi Mi 4A…</v>
      </c>
      <c r="E1049" t="s">
        <v>15582</v>
      </c>
      <c r="F1049" s="2">
        <v>1565</v>
      </c>
      <c r="G1049" s="2" t="str">
        <f>IF(Table2[[#This Row],[discounted_price]]&lt;200,"&lt;₹200",IF(Table2[[#This Row],[discounted_price]]&lt;=500, "₹200-₹500","&gt;₹500"))</f>
        <v>&gt;₹500</v>
      </c>
      <c r="H1049" s="2">
        <v>2999</v>
      </c>
      <c r="I1049" s="2">
        <f>Table2[[#This Row],[discounted_price]]*Table2[[#This Row],[actual_price]]</f>
        <v>4693435</v>
      </c>
      <c r="J1049" s="1">
        <v>0.48</v>
      </c>
      <c r="K10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49" s="1" t="str">
        <f>IF(Table2[[#This Row],[discount_percentage]]&gt;=50%,"yes","no")</f>
        <v>no</v>
      </c>
      <c r="M1049">
        <v>4</v>
      </c>
      <c r="N1049" s="4">
        <v>11113</v>
      </c>
      <c r="O1049" s="4">
        <f>Table2[[#This Row],[rating]]+(Table2[[#This Row],[rating_count]]/1000)</f>
        <v>15.113</v>
      </c>
      <c r="P1049" t="s">
        <v>13850</v>
      </c>
      <c r="Q1049" t="s">
        <v>8031</v>
      </c>
      <c r="R1049" t="s">
        <v>8032</v>
      </c>
      <c r="S1049" t="s">
        <v>8033</v>
      </c>
      <c r="T1049" t="s">
        <v>8034</v>
      </c>
      <c r="U1049" t="s">
        <v>8035</v>
      </c>
      <c r="V1049" t="s">
        <v>8036</v>
      </c>
      <c r="W1049" t="s">
        <v>8037</v>
      </c>
    </row>
    <row r="1050" spans="1:23" hidden="1">
      <c r="A1050" t="s">
        <v>4368</v>
      </c>
      <c r="B1050" t="s">
        <v>14797</v>
      </c>
      <c r="C1050" t="s">
        <v>15945</v>
      </c>
      <c r="D1050" t="str">
        <f>CONCATENATE(Table2[[#This Row],[Product Name Summarized]]&amp; "…")</f>
        <v>Tecno Spark 8T…</v>
      </c>
      <c r="E1050" t="s">
        <v>15583</v>
      </c>
      <c r="F1050" s="2">
        <v>8499</v>
      </c>
      <c r="G1050" s="2" t="str">
        <f>IF(Table2[[#This Row],[discounted_price]]&lt;200,"&lt;₹200",IF(Table2[[#This Row],[discounted_price]]&lt;=500, "₹200-₹500","&gt;₹500"))</f>
        <v>&gt;₹500</v>
      </c>
      <c r="H1050" s="2">
        <v>12999</v>
      </c>
      <c r="I1050" s="2">
        <f>Table2[[#This Row],[discounted_price]]*Table2[[#This Row],[actual_price]]</f>
        <v>110478501</v>
      </c>
      <c r="J1050" s="1">
        <v>0.35</v>
      </c>
      <c r="K10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50" s="1" t="str">
        <f>IF(Table2[[#This Row],[discount_percentage]]&gt;=50%,"yes","no")</f>
        <v>no</v>
      </c>
      <c r="M1050">
        <v>4.0999999999999996</v>
      </c>
      <c r="N1050" s="4">
        <v>6662</v>
      </c>
      <c r="O1050" s="4">
        <f>Table2[[#This Row],[rating]]+(Table2[[#This Row],[rating_count]]/1000)</f>
        <v>10.762</v>
      </c>
      <c r="P1050" t="s">
        <v>13507</v>
      </c>
      <c r="Q1050" t="s">
        <v>4371</v>
      </c>
      <c r="R1050" t="s">
        <v>4372</v>
      </c>
      <c r="S1050" t="s">
        <v>4373</v>
      </c>
      <c r="T1050" t="s">
        <v>4374</v>
      </c>
      <c r="U1050" t="s">
        <v>4375</v>
      </c>
      <c r="V1050" t="s">
        <v>4376</v>
      </c>
      <c r="W1050" t="s">
        <v>4377</v>
      </c>
    </row>
    <row r="1051" spans="1:23">
      <c r="A1051" t="s">
        <v>1161</v>
      </c>
      <c r="B1051" t="s">
        <v>14442</v>
      </c>
      <c r="C1051" t="s">
        <v>15699</v>
      </c>
      <c r="D1051" t="str">
        <f>CONCATENATE(Table2[[#This Row],[Product Name Summarized]]&amp; "…")</f>
        <v>7Seven¬Æ Compatible Lg…</v>
      </c>
      <c r="E1051" t="s">
        <v>15583</v>
      </c>
      <c r="F1051">
        <v>349</v>
      </c>
      <c r="G1051" t="str">
        <f>IF(Table2[[#This Row],[discounted_price]]&lt;200,"&lt;₹200",IF(Table2[[#This Row],[discounted_price]]&lt;=500, "₹200-₹500","&gt;₹500"))</f>
        <v>₹200-₹500</v>
      </c>
      <c r="H1051">
        <v>599</v>
      </c>
      <c r="I1051" s="2">
        <f>Table2[[#This Row],[discounted_price]]*Table2[[#This Row],[actual_price]]</f>
        <v>209051</v>
      </c>
      <c r="J1051" s="1">
        <v>0.42</v>
      </c>
      <c r="K10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51" s="1" t="str">
        <f>IF(Table2[[#This Row],[discount_percentage]]&gt;=50%,"yes","no")</f>
        <v>no</v>
      </c>
      <c r="M1051">
        <v>4.2</v>
      </c>
      <c r="N1051" s="4">
        <v>284</v>
      </c>
      <c r="O1051" s="4">
        <f>Table2[[#This Row],[rating]]+(Table2[[#This Row],[rating_count]]/1000)</f>
        <v>4.484</v>
      </c>
      <c r="P1051" t="s">
        <v>13189</v>
      </c>
      <c r="Q1051" t="s">
        <v>1164</v>
      </c>
      <c r="R1051" t="s">
        <v>1165</v>
      </c>
      <c r="S1051" t="s">
        <v>1166</v>
      </c>
      <c r="T1051" t="s">
        <v>1167</v>
      </c>
      <c r="U1051" t="s">
        <v>1168</v>
      </c>
      <c r="V1051" t="s">
        <v>1169</v>
      </c>
      <c r="W1051" t="s">
        <v>1170</v>
      </c>
    </row>
    <row r="1052" spans="1:23">
      <c r="A1052" t="s">
        <v>2602</v>
      </c>
      <c r="B1052" t="s">
        <v>14603</v>
      </c>
      <c r="C1052" t="s">
        <v>15806</v>
      </c>
      <c r="D1052" t="str">
        <f>CONCATENATE(Table2[[#This Row],[Product Name Summarized]]&amp; "…")</f>
        <v>7Seven¬Æ Suitable Sony…</v>
      </c>
      <c r="E1052" t="s">
        <v>15583</v>
      </c>
      <c r="F1052">
        <v>349</v>
      </c>
      <c r="G1052" t="str">
        <f>IF(Table2[[#This Row],[discounted_price]]&lt;200,"&lt;₹200",IF(Table2[[#This Row],[discounted_price]]&lt;=500, "₹200-₹500","&gt;₹500"))</f>
        <v>₹200-₹500</v>
      </c>
      <c r="H1052">
        <v>699</v>
      </c>
      <c r="I1052" s="2">
        <f>Table2[[#This Row],[discounted_price]]*Table2[[#This Row],[actual_price]]</f>
        <v>243951</v>
      </c>
      <c r="J1052" s="1">
        <v>0.5</v>
      </c>
      <c r="K10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52" s="1" t="str">
        <f>IF(Table2[[#This Row],[discount_percentage]]&gt;=50%,"yes","no")</f>
        <v>yes</v>
      </c>
      <c r="M1052">
        <v>3.9</v>
      </c>
      <c r="N1052" s="4">
        <v>214</v>
      </c>
      <c r="O1052" s="4">
        <f>Table2[[#This Row],[rating]]+(Table2[[#This Row],[rating_count]]/1000)</f>
        <v>4.1139999999999999</v>
      </c>
      <c r="P1052" t="s">
        <v>13335</v>
      </c>
      <c r="Q1052" t="s">
        <v>2605</v>
      </c>
      <c r="R1052" t="s">
        <v>2606</v>
      </c>
      <c r="S1052" t="s">
        <v>2607</v>
      </c>
      <c r="T1052" t="s">
        <v>2608</v>
      </c>
      <c r="U1052" t="s">
        <v>2609</v>
      </c>
      <c r="V1052" t="s">
        <v>2610</v>
      </c>
      <c r="W1052" t="s">
        <v>2611</v>
      </c>
    </row>
    <row r="1053" spans="1:23">
      <c r="A1053" t="s">
        <v>11766</v>
      </c>
      <c r="B1053" t="s">
        <v>15465</v>
      </c>
      <c r="C1053" t="s">
        <v>16596</v>
      </c>
      <c r="D1053" t="str">
        <f>CONCATENATE(Table2[[#This Row],[Product Name Summarized]]&amp; "…")</f>
        <v>Saiellin Room Heater…</v>
      </c>
      <c r="E1053" t="s">
        <v>15586</v>
      </c>
      <c r="F1053">
        <v>979</v>
      </c>
      <c r="G1053" t="str">
        <f>IF(Table2[[#This Row],[discounted_price]]&lt;200,"&lt;₹200",IF(Table2[[#This Row],[discounted_price]]&lt;=500, "₹200-₹500","&gt;₹500"))</f>
        <v>&gt;₹500</v>
      </c>
      <c r="H1053" s="2">
        <v>1999</v>
      </c>
      <c r="I1053" s="2">
        <f>Table2[[#This Row],[discounted_price]]*Table2[[#This Row],[actual_price]]</f>
        <v>1957021</v>
      </c>
      <c r="J1053" s="1">
        <v>0.51</v>
      </c>
      <c r="K10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53" s="1" t="str">
        <f>IF(Table2[[#This Row],[discount_percentage]]&gt;=50%,"yes","no")</f>
        <v>yes</v>
      </c>
      <c r="M1053">
        <v>3.9</v>
      </c>
      <c r="N1053" s="4">
        <v>157</v>
      </c>
      <c r="O1053" s="4">
        <f>Table2[[#This Row],[rating]]+(Table2[[#This Row],[rating_count]]/1000)</f>
        <v>4.0569999999999995</v>
      </c>
      <c r="P1053" t="s">
        <v>14206</v>
      </c>
      <c r="Q1053" t="s">
        <v>11769</v>
      </c>
      <c r="R1053" t="s">
        <v>11770</v>
      </c>
      <c r="S1053" t="s">
        <v>11771</v>
      </c>
      <c r="T1053" t="s">
        <v>11772</v>
      </c>
      <c r="U1053" t="s">
        <v>11773</v>
      </c>
      <c r="V1053" t="s">
        <v>11774</v>
      </c>
      <c r="W1053" t="s">
        <v>11775</v>
      </c>
    </row>
    <row r="1054" spans="1:23" hidden="1">
      <c r="A1054" t="s">
        <v>3421</v>
      </c>
      <c r="B1054" t="s">
        <v>14688</v>
      </c>
      <c r="C1054" t="s">
        <v>15880</v>
      </c>
      <c r="D1054" t="str">
        <f>CONCATENATE(Table2[[#This Row],[Product Name Summarized]]&amp; "…")</f>
        <v>Boat Xtend Smartwatch…</v>
      </c>
      <c r="E1054" t="s">
        <v>15583</v>
      </c>
      <c r="F1054" s="2">
        <v>2299</v>
      </c>
      <c r="G1054" s="2" t="str">
        <f>IF(Table2[[#This Row],[discounted_price]]&lt;200,"&lt;₹200",IF(Table2[[#This Row],[discounted_price]]&lt;=500, "₹200-₹500","&gt;₹500"))</f>
        <v>&gt;₹500</v>
      </c>
      <c r="H1054" s="2">
        <v>7990</v>
      </c>
      <c r="I1054" s="2">
        <f>Table2[[#This Row],[discounted_price]]*Table2[[#This Row],[actual_price]]</f>
        <v>18369010</v>
      </c>
      <c r="J1054" s="1">
        <v>0.71</v>
      </c>
      <c r="K10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054" s="1" t="str">
        <f>IF(Table2[[#This Row],[discount_percentage]]&gt;=50%,"yes","no")</f>
        <v>yes</v>
      </c>
      <c r="M1054">
        <v>4.2</v>
      </c>
      <c r="N1054" s="4">
        <v>69622</v>
      </c>
      <c r="O1054" s="4">
        <f>Table2[[#This Row],[rating]]+(Table2[[#This Row],[rating_count]]/1000)</f>
        <v>73.822000000000003</v>
      </c>
      <c r="P1054" t="s">
        <v>13414</v>
      </c>
      <c r="Q1054" t="s">
        <v>3424</v>
      </c>
      <c r="R1054" t="s">
        <v>3425</v>
      </c>
      <c r="S1054" t="s">
        <v>3426</v>
      </c>
      <c r="T1054" t="s">
        <v>3427</v>
      </c>
      <c r="U1054" t="s">
        <v>3428</v>
      </c>
      <c r="V1054" t="s">
        <v>3429</v>
      </c>
      <c r="W1054" t="s">
        <v>3430</v>
      </c>
    </row>
    <row r="1055" spans="1:23" hidden="1">
      <c r="A1055" t="s">
        <v>3421</v>
      </c>
      <c r="B1055" t="s">
        <v>14688</v>
      </c>
      <c r="C1055" t="s">
        <v>15880</v>
      </c>
      <c r="D1055" t="str">
        <f>CONCATENATE(Table2[[#This Row],[Product Name Summarized]]&amp; "…")</f>
        <v>Boat Xtend Smartwatch…</v>
      </c>
      <c r="E1055" t="s">
        <v>15583</v>
      </c>
      <c r="F1055" s="2">
        <v>2299</v>
      </c>
      <c r="G1055" s="2" t="str">
        <f>IF(Table2[[#This Row],[discounted_price]]&lt;200,"&lt;₹200",IF(Table2[[#This Row],[discounted_price]]&lt;=500, "₹200-₹500","&gt;₹500"))</f>
        <v>&gt;₹500</v>
      </c>
      <c r="H1055" s="2">
        <v>7990</v>
      </c>
      <c r="I1055" s="2">
        <f>Table2[[#This Row],[discounted_price]]*Table2[[#This Row],[actual_price]]</f>
        <v>18369010</v>
      </c>
      <c r="J1055" s="1">
        <v>0.71</v>
      </c>
      <c r="K10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055" s="1" t="str">
        <f>IF(Table2[[#This Row],[discount_percentage]]&gt;=50%,"yes","no")</f>
        <v>yes</v>
      </c>
      <c r="M1055">
        <v>4.2</v>
      </c>
      <c r="N1055" s="4">
        <v>69619</v>
      </c>
      <c r="O1055" s="4">
        <f>Table2[[#This Row],[rating]]+(Table2[[#This Row],[rating_count]]/1000)</f>
        <v>73.819000000000003</v>
      </c>
      <c r="P1055" t="s">
        <v>13414</v>
      </c>
      <c r="Q1055" t="s">
        <v>3424</v>
      </c>
      <c r="R1055" t="s">
        <v>3425</v>
      </c>
      <c r="S1055" t="s">
        <v>3426</v>
      </c>
      <c r="T1055" t="s">
        <v>3427</v>
      </c>
      <c r="U1055" t="s">
        <v>3428</v>
      </c>
      <c r="V1055" t="s">
        <v>5197</v>
      </c>
      <c r="W1055" t="s">
        <v>5198</v>
      </c>
    </row>
    <row r="1056" spans="1:23" hidden="1">
      <c r="A1056" t="s">
        <v>3588</v>
      </c>
      <c r="B1056" t="s">
        <v>14706</v>
      </c>
      <c r="C1056" t="s">
        <v>15882</v>
      </c>
      <c r="D1056" t="str">
        <f>CONCATENATE(Table2[[#This Row],[Product Name Summarized]]&amp; "…")</f>
        <v>Samsung Evo Plus…</v>
      </c>
      <c r="E1056" t="s">
        <v>15583</v>
      </c>
      <c r="F1056">
        <v>599</v>
      </c>
      <c r="G1056" t="str">
        <f>IF(Table2[[#This Row],[discounted_price]]&lt;200,"&lt;₹200",IF(Table2[[#This Row],[discounted_price]]&lt;=500, "₹200-₹500","&gt;₹500"))</f>
        <v>&gt;₹500</v>
      </c>
      <c r="H1056" s="2">
        <v>1899</v>
      </c>
      <c r="I1056" s="2">
        <f>Table2[[#This Row],[discounted_price]]*Table2[[#This Row],[actual_price]]</f>
        <v>1137501</v>
      </c>
      <c r="J1056" s="1">
        <v>0.68</v>
      </c>
      <c r="K10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56" s="1" t="str">
        <f>IF(Table2[[#This Row],[discount_percentage]]&gt;=50%,"yes","no")</f>
        <v>yes</v>
      </c>
      <c r="M1056">
        <v>4.3</v>
      </c>
      <c r="N1056" s="4">
        <v>140036</v>
      </c>
      <c r="O1056" s="4">
        <f>Table2[[#This Row],[rating]]+(Table2[[#This Row],[rating_count]]/1000)</f>
        <v>144.33600000000001</v>
      </c>
      <c r="P1056" t="s">
        <v>13416</v>
      </c>
      <c r="Q1056" t="s">
        <v>3444</v>
      </c>
      <c r="R1056" t="s">
        <v>3445</v>
      </c>
      <c r="S1056" t="s">
        <v>3446</v>
      </c>
      <c r="T1056" t="s">
        <v>3447</v>
      </c>
      <c r="U1056" t="s">
        <v>3448</v>
      </c>
      <c r="V1056" t="s">
        <v>3590</v>
      </c>
      <c r="W1056" t="s">
        <v>3591</v>
      </c>
    </row>
    <row r="1057" spans="1:23" hidden="1">
      <c r="A1057" t="s">
        <v>3441</v>
      </c>
      <c r="B1057" t="s">
        <v>14690</v>
      </c>
      <c r="C1057" t="s">
        <v>15882</v>
      </c>
      <c r="D1057" t="str">
        <f>CONCATENATE(Table2[[#This Row],[Product Name Summarized]]&amp; "…")</f>
        <v>Samsung Evo Plus…</v>
      </c>
      <c r="E1057" t="s">
        <v>15583</v>
      </c>
      <c r="F1057" s="2">
        <v>1149</v>
      </c>
      <c r="G1057" s="2" t="str">
        <f>IF(Table2[[#This Row],[discounted_price]]&lt;200,"&lt;₹200",IF(Table2[[#This Row],[discounted_price]]&lt;=500, "₹200-₹500","&gt;₹500"))</f>
        <v>&gt;₹500</v>
      </c>
      <c r="H1057" s="2">
        <v>3999</v>
      </c>
      <c r="I1057" s="2">
        <f>Table2[[#This Row],[discounted_price]]*Table2[[#This Row],[actual_price]]</f>
        <v>4594851</v>
      </c>
      <c r="J1057" s="1">
        <v>0.71</v>
      </c>
      <c r="K10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057" s="1" t="str">
        <f>IF(Table2[[#This Row],[discount_percentage]]&gt;=50%,"yes","no")</f>
        <v>yes</v>
      </c>
      <c r="M1057">
        <v>4.3</v>
      </c>
      <c r="N1057" s="4">
        <v>140036</v>
      </c>
      <c r="O1057" s="4">
        <f>Table2[[#This Row],[rating]]+(Table2[[#This Row],[rating_count]]/1000)</f>
        <v>144.33600000000001</v>
      </c>
      <c r="P1057" t="s">
        <v>13416</v>
      </c>
      <c r="Q1057" t="s">
        <v>3444</v>
      </c>
      <c r="R1057" t="s">
        <v>3445</v>
      </c>
      <c r="S1057" t="s">
        <v>3446</v>
      </c>
      <c r="T1057" t="s">
        <v>3447</v>
      </c>
      <c r="U1057" t="s">
        <v>3448</v>
      </c>
      <c r="V1057" t="s">
        <v>3449</v>
      </c>
      <c r="W1057" t="s">
        <v>3450</v>
      </c>
    </row>
    <row r="1058" spans="1:23" hidden="1">
      <c r="A1058" t="s">
        <v>3441</v>
      </c>
      <c r="B1058" t="s">
        <v>14690</v>
      </c>
      <c r="C1058" t="s">
        <v>15882</v>
      </c>
      <c r="D1058" t="str">
        <f>CONCATENATE(Table2[[#This Row],[Product Name Summarized]]&amp; "…")</f>
        <v>Samsung Evo Plus…</v>
      </c>
      <c r="E1058" t="s">
        <v>15583</v>
      </c>
      <c r="F1058" s="2">
        <v>1059</v>
      </c>
      <c r="G1058" s="2" t="str">
        <f>IF(Table2[[#This Row],[discounted_price]]&lt;200,"&lt;₹200",IF(Table2[[#This Row],[discounted_price]]&lt;=500, "₹200-₹500","&gt;₹500"))</f>
        <v>&gt;₹500</v>
      </c>
      <c r="H1058" s="2">
        <v>3999</v>
      </c>
      <c r="I1058" s="2">
        <f>Table2[[#This Row],[discounted_price]]*Table2[[#This Row],[actual_price]]</f>
        <v>4234941</v>
      </c>
      <c r="J1058" s="1">
        <v>0.74</v>
      </c>
      <c r="K10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058" s="1" t="str">
        <f>IF(Table2[[#This Row],[discount_percentage]]&gt;=50%,"yes","no")</f>
        <v>yes</v>
      </c>
      <c r="M1058">
        <v>4.3</v>
      </c>
      <c r="N1058" s="4">
        <v>140035</v>
      </c>
      <c r="O1058" s="4">
        <f>Table2[[#This Row],[rating]]+(Table2[[#This Row],[rating_count]]/1000)</f>
        <v>144.33500000000001</v>
      </c>
      <c r="P1058" t="s">
        <v>13416</v>
      </c>
      <c r="Q1058" t="s">
        <v>5252</v>
      </c>
      <c r="R1058" t="s">
        <v>5253</v>
      </c>
      <c r="S1058" t="s">
        <v>5254</v>
      </c>
      <c r="T1058" t="s">
        <v>5255</v>
      </c>
      <c r="U1058" t="s">
        <v>5256</v>
      </c>
      <c r="V1058" t="s">
        <v>5257</v>
      </c>
      <c r="W1058" t="s">
        <v>5258</v>
      </c>
    </row>
    <row r="1059" spans="1:23" hidden="1">
      <c r="A1059" t="s">
        <v>10377</v>
      </c>
      <c r="B1059" t="s">
        <v>10378</v>
      </c>
      <c r="C1059" t="s">
        <v>16468</v>
      </c>
      <c r="D1059" t="str">
        <f>CONCATENATE(Table2[[#This Row],[Product Name Summarized]]&amp; "…")</f>
        <v>Havells Glaze 74W…</v>
      </c>
      <c r="E1059" t="s">
        <v>15586</v>
      </c>
      <c r="F1059" s="2">
        <v>1999</v>
      </c>
      <c r="G1059" s="2" t="str">
        <f>IF(Table2[[#This Row],[discounted_price]]&lt;200,"&lt;₹200",IF(Table2[[#This Row],[discounted_price]]&lt;=500, "₹200-₹500","&gt;₹500"))</f>
        <v>&gt;₹500</v>
      </c>
      <c r="H1059" s="2">
        <v>4775</v>
      </c>
      <c r="I1059" s="2">
        <f>Table2[[#This Row],[discounted_price]]*Table2[[#This Row],[actual_price]]</f>
        <v>9545225</v>
      </c>
      <c r="J1059" s="1">
        <v>0.57999999999999996</v>
      </c>
      <c r="K10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59" s="1" t="str">
        <f>IF(Table2[[#This Row],[discount_percentage]]&gt;=50%,"yes","no")</f>
        <v>yes</v>
      </c>
      <c r="M1059">
        <v>4.2</v>
      </c>
      <c r="N1059" s="4">
        <v>1353</v>
      </c>
      <c r="O1059" s="4">
        <f>Table2[[#This Row],[rating]]+(Table2[[#This Row],[rating_count]]/1000)</f>
        <v>5.5529999999999999</v>
      </c>
      <c r="P1059" t="s">
        <v>10379</v>
      </c>
      <c r="Q1059" t="s">
        <v>10380</v>
      </c>
      <c r="R1059" t="s">
        <v>10381</v>
      </c>
      <c r="S1059" t="s">
        <v>10382</v>
      </c>
      <c r="T1059" t="s">
        <v>10383</v>
      </c>
      <c r="U1059" t="s">
        <v>10384</v>
      </c>
      <c r="V1059" t="s">
        <v>10385</v>
      </c>
      <c r="W1059" t="s">
        <v>10386</v>
      </c>
    </row>
    <row r="1060" spans="1:23">
      <c r="A1060" t="s">
        <v>9774</v>
      </c>
      <c r="B1060" t="s">
        <v>15285</v>
      </c>
      <c r="C1060" t="s">
        <v>16413</v>
      </c>
      <c r="D1060" t="str">
        <f>CONCATENATE(Table2[[#This Row],[Product Name Summarized]]&amp; "…")</f>
        <v>Saiellin Electric Lint…</v>
      </c>
      <c r="E1060" t="s">
        <v>15586</v>
      </c>
      <c r="F1060">
        <v>453</v>
      </c>
      <c r="G1060" t="str">
        <f>IF(Table2[[#This Row],[discounted_price]]&lt;200,"&lt;₹200",IF(Table2[[#This Row],[discounted_price]]&lt;=500, "₹200-₹500","&gt;₹500"))</f>
        <v>₹200-₹500</v>
      </c>
      <c r="H1060">
        <v>999</v>
      </c>
      <c r="I1060" s="2">
        <f>Table2[[#This Row],[discounted_price]]*Table2[[#This Row],[actual_price]]</f>
        <v>452547</v>
      </c>
      <c r="J1060" s="1">
        <v>0.55000000000000004</v>
      </c>
      <c r="K10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60" s="1" t="str">
        <f>IF(Table2[[#This Row],[discount_percentage]]&gt;=50%,"yes","no")</f>
        <v>yes</v>
      </c>
      <c r="M1060">
        <v>4.3</v>
      </c>
      <c r="N1060" s="4">
        <v>610</v>
      </c>
      <c r="O1060" s="4">
        <f>Table2[[#This Row],[rating]]+(Table2[[#This Row],[rating_count]]/1000)</f>
        <v>4.91</v>
      </c>
      <c r="P1060" t="s">
        <v>14017</v>
      </c>
      <c r="Q1060" t="s">
        <v>9777</v>
      </c>
      <c r="R1060" t="s">
        <v>9778</v>
      </c>
      <c r="S1060" t="s">
        <v>9779</v>
      </c>
      <c r="T1060" t="s">
        <v>9780</v>
      </c>
      <c r="U1060" t="s">
        <v>9781</v>
      </c>
      <c r="V1060" t="s">
        <v>9782</v>
      </c>
      <c r="W1060" t="s">
        <v>9783</v>
      </c>
    </row>
    <row r="1061" spans="1:23" hidden="1">
      <c r="A1061" t="s">
        <v>4657</v>
      </c>
      <c r="B1061" t="s">
        <v>14826</v>
      </c>
      <c r="C1061" t="s">
        <v>15918</v>
      </c>
      <c r="D1061" t="str">
        <f>CONCATENATE(Table2[[#This Row],[Product Name Summarized]]&amp; "…")</f>
        <v>Amozo Ultra Hybrid…</v>
      </c>
      <c r="E1061" t="s">
        <v>15583</v>
      </c>
      <c r="F1061">
        <v>474</v>
      </c>
      <c r="G1061" t="str">
        <f>IF(Table2[[#This Row],[discounted_price]]&lt;200,"&lt;₹200",IF(Table2[[#This Row],[discounted_price]]&lt;=500, "₹200-₹500","&gt;₹500"))</f>
        <v>₹200-₹500</v>
      </c>
      <c r="H1061" s="2">
        <v>1799</v>
      </c>
      <c r="I1061" s="2">
        <f>Table2[[#This Row],[discounted_price]]*Table2[[#This Row],[actual_price]]</f>
        <v>852726</v>
      </c>
      <c r="J1061" s="1">
        <v>0.74</v>
      </c>
      <c r="K10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061" s="1" t="str">
        <f>IF(Table2[[#This Row],[discount_percentage]]&gt;=50%,"yes","no")</f>
        <v>yes</v>
      </c>
      <c r="M1061">
        <v>4.3</v>
      </c>
      <c r="N1061" s="4">
        <v>1454</v>
      </c>
      <c r="O1061" s="4">
        <f>Table2[[#This Row],[rating]]+(Table2[[#This Row],[rating_count]]/1000)</f>
        <v>5.7539999999999996</v>
      </c>
      <c r="P1061" t="s">
        <v>13537</v>
      </c>
      <c r="Q1061" t="s">
        <v>4660</v>
      </c>
      <c r="R1061" t="s">
        <v>4661</v>
      </c>
      <c r="S1061" t="s">
        <v>4662</v>
      </c>
      <c r="T1061" t="s">
        <v>4663</v>
      </c>
      <c r="U1061" t="s">
        <v>13042</v>
      </c>
      <c r="V1061" t="s">
        <v>4664</v>
      </c>
      <c r="W1061" t="s">
        <v>4665</v>
      </c>
    </row>
    <row r="1062" spans="1:23" hidden="1">
      <c r="A1062" t="s">
        <v>6772</v>
      </c>
      <c r="B1062" t="s">
        <v>15019</v>
      </c>
      <c r="C1062" t="s">
        <v>16152</v>
      </c>
      <c r="D1062" t="str">
        <f>CONCATENATE(Table2[[#This Row],[Product Name Summarized]]&amp; "…")</f>
        <v>Inovera World Map…</v>
      </c>
      <c r="E1062" t="s">
        <v>15582</v>
      </c>
      <c r="F1062">
        <v>499</v>
      </c>
      <c r="G1062" t="str">
        <f>IF(Table2[[#This Row],[discounted_price]]&lt;200,"&lt;₹200",IF(Table2[[#This Row],[discounted_price]]&lt;=500, "₹200-₹500","&gt;₹500"))</f>
        <v>₹200-₹500</v>
      </c>
      <c r="H1062">
        <v>999</v>
      </c>
      <c r="I1062" s="2">
        <f>Table2[[#This Row],[discounted_price]]*Table2[[#This Row],[actual_price]]</f>
        <v>498501</v>
      </c>
      <c r="J1062" s="1">
        <v>0.5</v>
      </c>
      <c r="K10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62" s="1" t="str">
        <f>IF(Table2[[#This Row],[discount_percentage]]&gt;=50%,"yes","no")</f>
        <v>yes</v>
      </c>
      <c r="M1062">
        <v>4.4000000000000004</v>
      </c>
      <c r="N1062" s="4">
        <v>1030</v>
      </c>
      <c r="O1062" s="4">
        <f>Table2[[#This Row],[rating]]+(Table2[[#This Row],[rating_count]]/1000)</f>
        <v>5.4300000000000006</v>
      </c>
      <c r="P1062" t="s">
        <v>13730</v>
      </c>
      <c r="Q1062" t="s">
        <v>6775</v>
      </c>
      <c r="R1062" t="s">
        <v>6776</v>
      </c>
      <c r="S1062" t="s">
        <v>6777</v>
      </c>
      <c r="T1062" t="s">
        <v>6778</v>
      </c>
      <c r="U1062" t="s">
        <v>6779</v>
      </c>
      <c r="V1062" t="s">
        <v>6780</v>
      </c>
      <c r="W1062" t="s">
        <v>6781</v>
      </c>
    </row>
    <row r="1063" spans="1:23" hidden="1">
      <c r="A1063" t="s">
        <v>3761</v>
      </c>
      <c r="B1063" t="s">
        <v>14727</v>
      </c>
      <c r="C1063" t="s">
        <v>15892</v>
      </c>
      <c r="D1063" t="str">
        <f>CONCATENATE(Table2[[#This Row],[Product Name Summarized]]&amp; "…")</f>
        <v>Ambrane 10000Mah Slim…</v>
      </c>
      <c r="E1063" t="s">
        <v>15583</v>
      </c>
      <c r="F1063">
        <v>999</v>
      </c>
      <c r="G1063" t="str">
        <f>IF(Table2[[#This Row],[discounted_price]]&lt;200,"&lt;₹200",IF(Table2[[#This Row],[discounted_price]]&lt;=500, "₹200-₹500","&gt;₹500"))</f>
        <v>&gt;₹500</v>
      </c>
      <c r="H1063" s="2">
        <v>1599</v>
      </c>
      <c r="I1063" s="2">
        <f>Table2[[#This Row],[discounted_price]]*Table2[[#This Row],[actual_price]]</f>
        <v>1597401</v>
      </c>
      <c r="J1063" s="1">
        <v>0.38</v>
      </c>
      <c r="K10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63" s="1" t="str">
        <f>IF(Table2[[#This Row],[discount_percentage]]&gt;=50%,"yes","no")</f>
        <v>no</v>
      </c>
      <c r="M1063">
        <v>4</v>
      </c>
      <c r="N1063" s="4">
        <v>7222</v>
      </c>
      <c r="O1063" s="4">
        <f>Table2[[#This Row],[rating]]+(Table2[[#This Row],[rating_count]]/1000)</f>
        <v>11.222000000000001</v>
      </c>
      <c r="P1063" t="s">
        <v>13447</v>
      </c>
      <c r="Q1063" t="s">
        <v>3567</v>
      </c>
      <c r="R1063" t="s">
        <v>3568</v>
      </c>
      <c r="S1063" t="s">
        <v>3569</v>
      </c>
      <c r="T1063" t="s">
        <v>3570</v>
      </c>
      <c r="U1063" t="s">
        <v>3571</v>
      </c>
      <c r="V1063" t="s">
        <v>3764</v>
      </c>
      <c r="W1063" t="s">
        <v>3765</v>
      </c>
    </row>
    <row r="1064" spans="1:23">
      <c r="A1064" t="s">
        <v>11083</v>
      </c>
      <c r="B1064" t="s">
        <v>15403</v>
      </c>
      <c r="C1064" t="s">
        <v>16321</v>
      </c>
      <c r="D1064" t="str">
        <f>CONCATENATE(Table2[[#This Row],[Product Name Summarized]]&amp; "…")</f>
        <v>Bajaj New Shakti…</v>
      </c>
      <c r="E1064" t="s">
        <v>15586</v>
      </c>
      <c r="F1064" s="2">
        <v>5499</v>
      </c>
      <c r="G1064" s="2" t="str">
        <f>IF(Table2[[#This Row],[discounted_price]]&lt;200,"&lt;₹200",IF(Table2[[#This Row],[discounted_price]]&lt;=500, "₹200-₹500","&gt;₹500"))</f>
        <v>&gt;₹500</v>
      </c>
      <c r="H1064" s="2">
        <v>11500</v>
      </c>
      <c r="I1064" s="2">
        <f>Table2[[#This Row],[discounted_price]]*Table2[[#This Row],[actual_price]]</f>
        <v>63238500</v>
      </c>
      <c r="J1064" s="1">
        <v>0.52</v>
      </c>
      <c r="K10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64" s="1" t="str">
        <f>IF(Table2[[#This Row],[discount_percentage]]&gt;=50%,"yes","no")</f>
        <v>yes</v>
      </c>
      <c r="M1064">
        <v>3.9</v>
      </c>
      <c r="N1064" s="4">
        <v>959</v>
      </c>
      <c r="O1064" s="4">
        <f>Table2[[#This Row],[rating]]+(Table2[[#This Row],[rating_count]]/1000)</f>
        <v>4.859</v>
      </c>
      <c r="P1064" t="s">
        <v>14142</v>
      </c>
      <c r="Q1064" t="s">
        <v>11086</v>
      </c>
      <c r="R1064" t="s">
        <v>11087</v>
      </c>
      <c r="S1064" t="s">
        <v>11088</v>
      </c>
      <c r="T1064" t="s">
        <v>11089</v>
      </c>
      <c r="U1064" t="s">
        <v>11090</v>
      </c>
      <c r="V1064" t="s">
        <v>11091</v>
      </c>
      <c r="W1064" t="s">
        <v>11092</v>
      </c>
    </row>
    <row r="1065" spans="1:23" hidden="1">
      <c r="A1065" t="s">
        <v>4818</v>
      </c>
      <c r="B1065" t="s">
        <v>14844</v>
      </c>
      <c r="C1065" t="s">
        <v>15982</v>
      </c>
      <c r="D1065" t="str">
        <f>CONCATENATE(Table2[[#This Row],[Product Name Summarized]]&amp; "…")</f>
        <v>Boat Airdopes 141…</v>
      </c>
      <c r="E1065" t="s">
        <v>15583</v>
      </c>
      <c r="F1065" s="2">
        <v>1499</v>
      </c>
      <c r="G1065" s="2" t="str">
        <f>IF(Table2[[#This Row],[discounted_price]]&lt;200,"&lt;₹200",IF(Table2[[#This Row],[discounted_price]]&lt;=500, "₹200-₹500","&gt;₹500"))</f>
        <v>&gt;₹500</v>
      </c>
      <c r="H1065" s="2">
        <v>4490</v>
      </c>
      <c r="I1065" s="2">
        <f>Table2[[#This Row],[discounted_price]]*Table2[[#This Row],[actual_price]]</f>
        <v>6730510</v>
      </c>
      <c r="J1065" s="1">
        <v>0.67</v>
      </c>
      <c r="K10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65" s="1" t="str">
        <f>IF(Table2[[#This Row],[discount_percentage]]&gt;=50%,"yes","no")</f>
        <v>yes</v>
      </c>
      <c r="M1065">
        <v>3.9</v>
      </c>
      <c r="N1065" s="4">
        <v>136954</v>
      </c>
      <c r="O1065" s="4">
        <f>Table2[[#This Row],[rating]]+(Table2[[#This Row],[rating_count]]/1000)</f>
        <v>140.85400000000001</v>
      </c>
      <c r="P1065" t="s">
        <v>13554</v>
      </c>
      <c r="Q1065" t="s">
        <v>4821</v>
      </c>
      <c r="R1065" t="s">
        <v>4822</v>
      </c>
      <c r="S1065" t="s">
        <v>4823</v>
      </c>
      <c r="T1065" t="s">
        <v>4824</v>
      </c>
      <c r="U1065" t="s">
        <v>4825</v>
      </c>
      <c r="V1065" t="s">
        <v>4826</v>
      </c>
      <c r="W1065" t="s">
        <v>4827</v>
      </c>
    </row>
    <row r="1066" spans="1:23">
      <c r="A1066" t="s">
        <v>6470</v>
      </c>
      <c r="B1066" t="s">
        <v>14990</v>
      </c>
      <c r="C1066" t="s">
        <v>16124</v>
      </c>
      <c r="D1066" t="str">
        <f>CONCATENATE(Table2[[#This Row],[Product Name Summarized]]&amp; "…")</f>
        <v>E-Cosmos Plug In…</v>
      </c>
      <c r="E1066" t="s">
        <v>15582</v>
      </c>
      <c r="F1066">
        <v>89</v>
      </c>
      <c r="G1066" t="str">
        <f>IF(Table2[[#This Row],[discounted_price]]&lt;200,"&lt;₹200",IF(Table2[[#This Row],[discounted_price]]&lt;=500, "₹200-₹500","&gt;₹500"))</f>
        <v>&lt;₹200</v>
      </c>
      <c r="H1066">
        <v>99</v>
      </c>
      <c r="I1066" s="2">
        <f>Table2[[#This Row],[discounted_price]]*Table2[[#This Row],[actual_price]]</f>
        <v>8811</v>
      </c>
      <c r="J1066" s="1">
        <v>0.1</v>
      </c>
      <c r="K10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066" s="1" t="str">
        <f>IF(Table2[[#This Row],[discount_percentage]]&gt;=50%,"yes","no")</f>
        <v>no</v>
      </c>
      <c r="M1066">
        <v>4.2</v>
      </c>
      <c r="N1066" s="4">
        <v>241</v>
      </c>
      <c r="O1066" s="4">
        <f>Table2[[#This Row],[rating]]+(Table2[[#This Row],[rating_count]]/1000)</f>
        <v>4.4409999999999998</v>
      </c>
      <c r="P1066" t="s">
        <v>13702</v>
      </c>
      <c r="Q1066" t="s">
        <v>6473</v>
      </c>
      <c r="R1066" t="s">
        <v>6474</v>
      </c>
      <c r="S1066" t="s">
        <v>6475</v>
      </c>
      <c r="T1066" t="s">
        <v>6476</v>
      </c>
      <c r="U1066" t="s">
        <v>6477</v>
      </c>
      <c r="V1066" t="s">
        <v>6478</v>
      </c>
      <c r="W1066" t="s">
        <v>6479</v>
      </c>
    </row>
    <row r="1067" spans="1:23" hidden="1">
      <c r="A1067" t="s">
        <v>9911</v>
      </c>
      <c r="B1067" t="s">
        <v>15298</v>
      </c>
      <c r="C1067" t="s">
        <v>16425</v>
      </c>
      <c r="D1067" t="str">
        <f>CONCATENATE(Table2[[#This Row],[Product Name Summarized]]&amp; "…")</f>
        <v>Usha Cookjoy (Cj1600Wpc)…</v>
      </c>
      <c r="E1067" t="s">
        <v>15586</v>
      </c>
      <c r="F1067" s="2">
        <v>2089</v>
      </c>
      <c r="G1067" s="2" t="str">
        <f>IF(Table2[[#This Row],[discounted_price]]&lt;200,"&lt;₹200",IF(Table2[[#This Row],[discounted_price]]&lt;=500, "₹200-₹500","&gt;₹500"))</f>
        <v>&gt;₹500</v>
      </c>
      <c r="H1067" s="2">
        <v>4000</v>
      </c>
      <c r="I1067" s="2">
        <f>Table2[[#This Row],[discounted_price]]*Table2[[#This Row],[actual_price]]</f>
        <v>8356000</v>
      </c>
      <c r="J1067" s="1">
        <v>0.48</v>
      </c>
      <c r="K10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67" s="1" t="str">
        <f>IF(Table2[[#This Row],[discount_percentage]]&gt;=50%,"yes","no")</f>
        <v>no</v>
      </c>
      <c r="M1067">
        <v>4.2</v>
      </c>
      <c r="N1067" s="4">
        <v>11199</v>
      </c>
      <c r="O1067" s="4">
        <f>Table2[[#This Row],[rating]]+(Table2[[#This Row],[rating_count]]/1000)</f>
        <v>15.399000000000001</v>
      </c>
      <c r="P1067" t="s">
        <v>14031</v>
      </c>
      <c r="Q1067" t="s">
        <v>9914</v>
      </c>
      <c r="R1067" t="s">
        <v>9915</v>
      </c>
      <c r="S1067" t="s">
        <v>9916</v>
      </c>
      <c r="T1067" t="s">
        <v>9917</v>
      </c>
      <c r="U1067" t="s">
        <v>9918</v>
      </c>
      <c r="V1067" t="s">
        <v>9919</v>
      </c>
      <c r="W1067" t="s">
        <v>9920</v>
      </c>
    </row>
    <row r="1068" spans="1:23" hidden="1">
      <c r="A1068" t="s">
        <v>7182</v>
      </c>
      <c r="B1068" t="s">
        <v>15056</v>
      </c>
      <c r="C1068" t="s">
        <v>15949</v>
      </c>
      <c r="D1068" t="str">
        <f>CONCATENATE(Table2[[#This Row],[Product Name Summarized]]&amp; "…")</f>
        <v>Noise Colorfit Ultra…</v>
      </c>
      <c r="E1068" t="s">
        <v>15583</v>
      </c>
      <c r="F1068" s="2">
        <v>2499</v>
      </c>
      <c r="G1068" s="2" t="str">
        <f>IF(Table2[[#This Row],[discounted_price]]&lt;200,"&lt;₹200",IF(Table2[[#This Row],[discounted_price]]&lt;=500, "₹200-₹500","&gt;₹500"))</f>
        <v>&gt;₹500</v>
      </c>
      <c r="H1068" s="2">
        <v>5999</v>
      </c>
      <c r="I1068" s="2">
        <f>Table2[[#This Row],[discounted_price]]*Table2[[#This Row],[actual_price]]</f>
        <v>14991501</v>
      </c>
      <c r="J1068" s="1">
        <v>0.57999999999999996</v>
      </c>
      <c r="K10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68" s="1" t="str">
        <f>IF(Table2[[#This Row],[discount_percentage]]&gt;=50%,"yes","no")</f>
        <v>yes</v>
      </c>
      <c r="M1068">
        <v>4.0999999999999996</v>
      </c>
      <c r="N1068" s="4">
        <v>5852</v>
      </c>
      <c r="O1068" s="4">
        <f>Table2[[#This Row],[rating]]+(Table2[[#This Row],[rating_count]]/1000)</f>
        <v>9.952</v>
      </c>
      <c r="P1068" t="s">
        <v>13769</v>
      </c>
      <c r="Q1068" t="s">
        <v>7185</v>
      </c>
      <c r="R1068" t="s">
        <v>7186</v>
      </c>
      <c r="S1068" t="s">
        <v>7187</v>
      </c>
      <c r="T1068" t="s">
        <v>7188</v>
      </c>
      <c r="U1068" t="s">
        <v>7189</v>
      </c>
      <c r="V1068" t="s">
        <v>7190</v>
      </c>
      <c r="W1068" t="s">
        <v>7191</v>
      </c>
    </row>
    <row r="1069" spans="1:23" hidden="1">
      <c r="A1069" t="s">
        <v>7233</v>
      </c>
      <c r="B1069" t="s">
        <v>15061</v>
      </c>
      <c r="C1069" t="s">
        <v>16012</v>
      </c>
      <c r="D1069" t="str">
        <f>CONCATENATE(Table2[[#This Row],[Product Name Summarized]]&amp; "…")</f>
        <v>Boult Audio Airbass…</v>
      </c>
      <c r="E1069" t="s">
        <v>15583</v>
      </c>
      <c r="F1069" s="2">
        <v>1099</v>
      </c>
      <c r="G1069" s="2" t="str">
        <f>IF(Table2[[#This Row],[discounted_price]]&lt;200,"&lt;₹200",IF(Table2[[#This Row],[discounted_price]]&lt;=500, "₹200-₹500","&gt;₹500"))</f>
        <v>&gt;₹500</v>
      </c>
      <c r="H1069" s="2">
        <v>5999</v>
      </c>
      <c r="I1069" s="2">
        <f>Table2[[#This Row],[discounted_price]]*Table2[[#This Row],[actual_price]]</f>
        <v>6592901</v>
      </c>
      <c r="J1069" s="1">
        <v>0.82</v>
      </c>
      <c r="K10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069" s="1" t="str">
        <f>IF(Table2[[#This Row],[discount_percentage]]&gt;=50%,"yes","no")</f>
        <v>yes</v>
      </c>
      <c r="M1069">
        <v>3.5</v>
      </c>
      <c r="N1069" s="4">
        <v>12966</v>
      </c>
      <c r="O1069" s="4">
        <f>Table2[[#This Row],[rating]]+(Table2[[#This Row],[rating_count]]/1000)</f>
        <v>16.466000000000001</v>
      </c>
      <c r="P1069" t="s">
        <v>13593</v>
      </c>
      <c r="Q1069" t="s">
        <v>7235</v>
      </c>
      <c r="R1069" t="s">
        <v>7236</v>
      </c>
      <c r="S1069" t="s">
        <v>7237</v>
      </c>
      <c r="T1069" t="s">
        <v>7238</v>
      </c>
      <c r="U1069" t="s">
        <v>7239</v>
      </c>
      <c r="V1069" t="s">
        <v>7240</v>
      </c>
      <c r="W1069" t="s">
        <v>7241</v>
      </c>
    </row>
    <row r="1070" spans="1:23">
      <c r="A1070" t="s">
        <v>12834</v>
      </c>
      <c r="B1070" t="s">
        <v>15564</v>
      </c>
      <c r="C1070" t="s">
        <v>16698</v>
      </c>
      <c r="D1070" t="str">
        <f>CONCATENATE(Table2[[#This Row],[Product Name Summarized]]&amp; "…")</f>
        <v>Hilton Quartz Heater…</v>
      </c>
      <c r="E1070" t="s">
        <v>15586</v>
      </c>
      <c r="F1070" s="2">
        <v>1149</v>
      </c>
      <c r="G1070" s="2" t="str">
        <f>IF(Table2[[#This Row],[discounted_price]]&lt;200,"&lt;₹200",IF(Table2[[#This Row],[discounted_price]]&lt;=500, "₹200-₹500","&gt;₹500"))</f>
        <v>&gt;₹500</v>
      </c>
      <c r="H1070" s="2">
        <v>1899</v>
      </c>
      <c r="I1070" s="2">
        <f>Table2[[#This Row],[discounted_price]]*Table2[[#This Row],[actual_price]]</f>
        <v>2181951</v>
      </c>
      <c r="J1070" s="1">
        <v>0.39</v>
      </c>
      <c r="K10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70" s="1" t="str">
        <f>IF(Table2[[#This Row],[discount_percentage]]&gt;=50%,"yes","no")</f>
        <v>no</v>
      </c>
      <c r="M1070">
        <v>3.5</v>
      </c>
      <c r="N1070" s="4">
        <v>24</v>
      </c>
      <c r="O1070" s="4">
        <f>Table2[[#This Row],[rating]]+(Table2[[#This Row],[rating_count]]/1000)</f>
        <v>3.524</v>
      </c>
      <c r="P1070" t="s">
        <v>14308</v>
      </c>
      <c r="Q1070" t="s">
        <v>12837</v>
      </c>
      <c r="R1070" t="s">
        <v>12838</v>
      </c>
      <c r="S1070" t="s">
        <v>12839</v>
      </c>
      <c r="T1070" t="s">
        <v>12840</v>
      </c>
      <c r="U1070" t="s">
        <v>12841</v>
      </c>
      <c r="V1070" t="s">
        <v>12842</v>
      </c>
      <c r="W1070" t="s">
        <v>12843</v>
      </c>
    </row>
    <row r="1071" spans="1:23" hidden="1">
      <c r="A1071" t="s">
        <v>233</v>
      </c>
      <c r="B1071" t="s">
        <v>234</v>
      </c>
      <c r="C1071" t="s">
        <v>15616</v>
      </c>
      <c r="D1071" t="str">
        <f>CONCATENATE(Table2[[#This Row],[Product Name Summarized]]&amp; "…")</f>
        <v>Flix Micro Usb…</v>
      </c>
      <c r="E1071" t="s">
        <v>15582</v>
      </c>
      <c r="F1071">
        <v>59</v>
      </c>
      <c r="G1071" t="str">
        <f>IF(Table2[[#This Row],[discounted_price]]&lt;200,"&lt;₹200",IF(Table2[[#This Row],[discounted_price]]&lt;=500, "₹200-₹500","&gt;₹500"))</f>
        <v>&lt;₹200</v>
      </c>
      <c r="H1071">
        <v>199</v>
      </c>
      <c r="I1071" s="2">
        <f>Table2[[#This Row],[discounted_price]]*Table2[[#This Row],[actual_price]]</f>
        <v>11741</v>
      </c>
      <c r="J1071" s="1">
        <v>0.7</v>
      </c>
      <c r="K10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71" s="1" t="str">
        <f>IF(Table2[[#This Row],[discount_percentage]]&gt;=50%,"yes","no")</f>
        <v>yes</v>
      </c>
      <c r="M1071">
        <v>4</v>
      </c>
      <c r="N1071" s="4">
        <v>9378</v>
      </c>
      <c r="O1071" s="4">
        <f>Table2[[#This Row],[rating]]+(Table2[[#This Row],[rating_count]]/1000)</f>
        <v>13.378</v>
      </c>
      <c r="P1071" t="s">
        <v>13095</v>
      </c>
      <c r="Q1071" t="s">
        <v>236</v>
      </c>
      <c r="R1071" t="s">
        <v>237</v>
      </c>
      <c r="S1071" t="s">
        <v>238</v>
      </c>
      <c r="T1071" t="s">
        <v>239</v>
      </c>
      <c r="U1071" t="s">
        <v>240</v>
      </c>
      <c r="V1071" t="s">
        <v>241</v>
      </c>
      <c r="W1071" t="s">
        <v>242</v>
      </c>
    </row>
    <row r="1072" spans="1:23" hidden="1">
      <c r="A1072" t="s">
        <v>233</v>
      </c>
      <c r="B1072" t="s">
        <v>234</v>
      </c>
      <c r="C1072" t="s">
        <v>15616</v>
      </c>
      <c r="D1072" t="str">
        <f>CONCATENATE(Table2[[#This Row],[Product Name Summarized]]&amp; "…")</f>
        <v>Flix Micro Usb…</v>
      </c>
      <c r="E1072" t="s">
        <v>15582</v>
      </c>
      <c r="F1072">
        <v>59</v>
      </c>
      <c r="G1072" t="str">
        <f>IF(Table2[[#This Row],[discounted_price]]&lt;200,"&lt;₹200",IF(Table2[[#This Row],[discounted_price]]&lt;=500, "₹200-₹500","&gt;₹500"))</f>
        <v>&lt;₹200</v>
      </c>
      <c r="H1072">
        <v>199</v>
      </c>
      <c r="I1072" s="2">
        <f>Table2[[#This Row],[discounted_price]]*Table2[[#This Row],[actual_price]]</f>
        <v>11741</v>
      </c>
      <c r="J1072" s="1">
        <v>0.7</v>
      </c>
      <c r="K10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72" s="1" t="str">
        <f>IF(Table2[[#This Row],[discount_percentage]]&gt;=50%,"yes","no")</f>
        <v>yes</v>
      </c>
      <c r="M1072">
        <v>4</v>
      </c>
      <c r="N1072" s="4">
        <v>9377</v>
      </c>
      <c r="O1072" s="4">
        <f>Table2[[#This Row],[rating]]+(Table2[[#This Row],[rating_count]]/1000)</f>
        <v>13.377000000000001</v>
      </c>
      <c r="P1072" t="s">
        <v>13095</v>
      </c>
      <c r="Q1072" t="s">
        <v>236</v>
      </c>
      <c r="R1072" t="s">
        <v>237</v>
      </c>
      <c r="S1072" t="s">
        <v>238</v>
      </c>
      <c r="T1072" t="s">
        <v>239</v>
      </c>
      <c r="U1072" t="s">
        <v>240</v>
      </c>
      <c r="V1072" t="s">
        <v>4002</v>
      </c>
      <c r="W1072" t="s">
        <v>4003</v>
      </c>
    </row>
    <row r="1073" spans="1:23" hidden="1">
      <c r="A1073" t="s">
        <v>233</v>
      </c>
      <c r="B1073" t="s">
        <v>234</v>
      </c>
      <c r="C1073" t="s">
        <v>15616</v>
      </c>
      <c r="D1073" t="str">
        <f>CONCATENATE(Table2[[#This Row],[Product Name Summarized]]&amp; "…")</f>
        <v>Flix Micro Usb…</v>
      </c>
      <c r="E1073" t="s">
        <v>15582</v>
      </c>
      <c r="F1073">
        <v>59</v>
      </c>
      <c r="G1073" t="str">
        <f>IF(Table2[[#This Row],[discounted_price]]&lt;200,"&lt;₹200",IF(Table2[[#This Row],[discounted_price]]&lt;=500, "₹200-₹500","&gt;₹500"))</f>
        <v>&lt;₹200</v>
      </c>
      <c r="H1073">
        <v>199</v>
      </c>
      <c r="I1073" s="2">
        <f>Table2[[#This Row],[discounted_price]]*Table2[[#This Row],[actual_price]]</f>
        <v>11741</v>
      </c>
      <c r="J1073" s="1">
        <v>0.7</v>
      </c>
      <c r="K10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73" s="1" t="str">
        <f>IF(Table2[[#This Row],[discount_percentage]]&gt;=50%,"yes","no")</f>
        <v>yes</v>
      </c>
      <c r="M1073">
        <v>4</v>
      </c>
      <c r="N1073" s="4">
        <v>9377</v>
      </c>
      <c r="O1073" s="4">
        <f>Table2[[#This Row],[rating]]+(Table2[[#This Row],[rating_count]]/1000)</f>
        <v>13.377000000000001</v>
      </c>
      <c r="P1073" t="s">
        <v>13095</v>
      </c>
      <c r="Q1073" t="s">
        <v>236</v>
      </c>
      <c r="R1073" t="s">
        <v>237</v>
      </c>
      <c r="S1073" t="s">
        <v>238</v>
      </c>
      <c r="T1073" t="s">
        <v>239</v>
      </c>
      <c r="U1073" t="s">
        <v>240</v>
      </c>
      <c r="V1073" t="s">
        <v>241</v>
      </c>
      <c r="W1073" t="s">
        <v>5962</v>
      </c>
    </row>
    <row r="1074" spans="1:23" hidden="1">
      <c r="A1074" t="s">
        <v>430</v>
      </c>
      <c r="B1074" t="s">
        <v>14368</v>
      </c>
      <c r="C1074" t="s">
        <v>15635</v>
      </c>
      <c r="D1074" t="str">
        <f>CONCATENATE(Table2[[#This Row],[Product Name Summarized]]&amp; "…")</f>
        <v>Flix (Beetel Usb…</v>
      </c>
      <c r="E1074" t="s">
        <v>15582</v>
      </c>
      <c r="F1074">
        <v>59</v>
      </c>
      <c r="G1074" t="str">
        <f>IF(Table2[[#This Row],[discounted_price]]&lt;200,"&lt;₹200",IF(Table2[[#This Row],[discounted_price]]&lt;=500, "₹200-₹500","&gt;₹500"))</f>
        <v>&lt;₹200</v>
      </c>
      <c r="H1074">
        <v>199</v>
      </c>
      <c r="I1074" s="2">
        <f>Table2[[#This Row],[discounted_price]]*Table2[[#This Row],[actual_price]]</f>
        <v>11741</v>
      </c>
      <c r="J1074" s="1">
        <v>0.7</v>
      </c>
      <c r="K10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74" s="1" t="str">
        <f>IF(Table2[[#This Row],[discount_percentage]]&gt;=50%,"yes","no")</f>
        <v>yes</v>
      </c>
      <c r="M1074">
        <v>4</v>
      </c>
      <c r="N1074" s="4">
        <v>9378</v>
      </c>
      <c r="O1074" s="4">
        <f>Table2[[#This Row],[rating]]+(Table2[[#This Row],[rating_count]]/1000)</f>
        <v>13.378</v>
      </c>
      <c r="P1074" t="s">
        <v>13114</v>
      </c>
      <c r="Q1074" t="s">
        <v>236</v>
      </c>
      <c r="R1074" t="s">
        <v>237</v>
      </c>
      <c r="S1074" t="s">
        <v>238</v>
      </c>
      <c r="T1074" t="s">
        <v>239</v>
      </c>
      <c r="U1074" t="s">
        <v>240</v>
      </c>
      <c r="V1074" t="s">
        <v>433</v>
      </c>
      <c r="W1074" t="s">
        <v>434</v>
      </c>
    </row>
    <row r="1075" spans="1:23" hidden="1">
      <c r="A1075" t="s">
        <v>762</v>
      </c>
      <c r="B1075" t="s">
        <v>763</v>
      </c>
      <c r="C1075" t="s">
        <v>15663</v>
      </c>
      <c r="D1075" t="str">
        <f>CONCATENATE(Table2[[#This Row],[Product Name Summarized]]&amp; "…")</f>
        <v>Flix (Beetel) Usb…</v>
      </c>
      <c r="E1075" t="s">
        <v>15582</v>
      </c>
      <c r="F1075">
        <v>139</v>
      </c>
      <c r="G1075" t="str">
        <f>IF(Table2[[#This Row],[discounted_price]]&lt;200,"&lt;₹200",IF(Table2[[#This Row],[discounted_price]]&lt;=500, "₹200-₹500","&gt;₹500"))</f>
        <v>&lt;₹200</v>
      </c>
      <c r="H1075">
        <v>249</v>
      </c>
      <c r="I1075" s="2">
        <f>Table2[[#This Row],[discounted_price]]*Table2[[#This Row],[actual_price]]</f>
        <v>34611</v>
      </c>
      <c r="J1075" s="1">
        <v>0.44</v>
      </c>
      <c r="K10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75" s="1" t="str">
        <f>IF(Table2[[#This Row],[discount_percentage]]&gt;=50%,"yes","no")</f>
        <v>no</v>
      </c>
      <c r="M1075">
        <v>4</v>
      </c>
      <c r="N1075" s="4">
        <v>9378</v>
      </c>
      <c r="O1075" s="4">
        <f>Table2[[#This Row],[rating]]+(Table2[[#This Row],[rating_count]]/1000)</f>
        <v>13.378</v>
      </c>
      <c r="P1075" t="s">
        <v>764</v>
      </c>
      <c r="Q1075" t="s">
        <v>236</v>
      </c>
      <c r="R1075" t="s">
        <v>237</v>
      </c>
      <c r="S1075" t="s">
        <v>238</v>
      </c>
      <c r="T1075" t="s">
        <v>239</v>
      </c>
      <c r="U1075" t="s">
        <v>765</v>
      </c>
      <c r="V1075" t="s">
        <v>766</v>
      </c>
      <c r="W1075" t="s">
        <v>767</v>
      </c>
    </row>
    <row r="1076" spans="1:23" hidden="1">
      <c r="A1076" t="s">
        <v>4273</v>
      </c>
      <c r="B1076" t="s">
        <v>14786</v>
      </c>
      <c r="C1076" t="s">
        <v>15937</v>
      </c>
      <c r="D1076" t="str">
        <f>CONCATENATE(Table2[[#This Row],[Product Name Summarized]]&amp; "…")</f>
        <v>Flix (Beetel) Bolt…</v>
      </c>
      <c r="E1076" t="s">
        <v>15583</v>
      </c>
      <c r="F1076">
        <v>249</v>
      </c>
      <c r="G1076" t="str">
        <f>IF(Table2[[#This Row],[discounted_price]]&lt;200,"&lt;₹200",IF(Table2[[#This Row],[discounted_price]]&lt;=500, "₹200-₹500","&gt;₹500"))</f>
        <v>₹200-₹500</v>
      </c>
      <c r="H1076">
        <v>599</v>
      </c>
      <c r="I1076" s="2">
        <f>Table2[[#This Row],[discounted_price]]*Table2[[#This Row],[actual_price]]</f>
        <v>149151</v>
      </c>
      <c r="J1076" s="1">
        <v>0.57999999999999996</v>
      </c>
      <c r="K10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76" s="1" t="str">
        <f>IF(Table2[[#This Row],[discount_percentage]]&gt;=50%,"yes","no")</f>
        <v>yes</v>
      </c>
      <c r="M1076">
        <v>3.9</v>
      </c>
      <c r="N1076" s="4">
        <v>2147</v>
      </c>
      <c r="O1076" s="4">
        <f>Table2[[#This Row],[rating]]+(Table2[[#This Row],[rating_count]]/1000)</f>
        <v>6.0469999999999997</v>
      </c>
      <c r="P1076" t="s">
        <v>4275</v>
      </c>
      <c r="Q1076" t="s">
        <v>4276</v>
      </c>
      <c r="R1076" t="s">
        <v>4277</v>
      </c>
      <c r="S1076" t="s">
        <v>4278</v>
      </c>
      <c r="T1076" t="s">
        <v>4279</v>
      </c>
      <c r="U1076" t="s">
        <v>4280</v>
      </c>
      <c r="V1076" t="s">
        <v>4281</v>
      </c>
      <c r="W1076" t="s">
        <v>4282</v>
      </c>
    </row>
    <row r="1077" spans="1:23" hidden="1">
      <c r="A1077" t="s">
        <v>4050</v>
      </c>
      <c r="B1077" t="s">
        <v>14759</v>
      </c>
      <c r="C1077" t="s">
        <v>15663</v>
      </c>
      <c r="D1077" t="str">
        <f>CONCATENATE(Table2[[#This Row],[Product Name Summarized]]&amp; "…")</f>
        <v>Flix (Beetel) Usb…</v>
      </c>
      <c r="E1077" t="s">
        <v>15582</v>
      </c>
      <c r="F1077">
        <v>139</v>
      </c>
      <c r="G1077" t="str">
        <f>IF(Table2[[#This Row],[discounted_price]]&lt;200,"&lt;₹200",IF(Table2[[#This Row],[discounted_price]]&lt;=500, "₹200-₹500","&gt;₹500"))</f>
        <v>&lt;₹200</v>
      </c>
      <c r="H1077">
        <v>249</v>
      </c>
      <c r="I1077" s="2">
        <f>Table2[[#This Row],[discounted_price]]*Table2[[#This Row],[actual_price]]</f>
        <v>34611</v>
      </c>
      <c r="J1077" s="1">
        <v>0.44</v>
      </c>
      <c r="K10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77" s="1" t="str">
        <f>IF(Table2[[#This Row],[discount_percentage]]&gt;=50%,"yes","no")</f>
        <v>no</v>
      </c>
      <c r="M1077">
        <v>4</v>
      </c>
      <c r="N1077" s="4">
        <v>9377</v>
      </c>
      <c r="O1077" s="4">
        <f>Table2[[#This Row],[rating]]+(Table2[[#This Row],[rating_count]]/1000)</f>
        <v>13.377000000000001</v>
      </c>
      <c r="P1077" t="s">
        <v>764</v>
      </c>
      <c r="Q1077" t="s">
        <v>236</v>
      </c>
      <c r="R1077" t="s">
        <v>237</v>
      </c>
      <c r="S1077" t="s">
        <v>238</v>
      </c>
      <c r="T1077" t="s">
        <v>239</v>
      </c>
      <c r="U1077" t="s">
        <v>240</v>
      </c>
      <c r="V1077" t="s">
        <v>4052</v>
      </c>
      <c r="W1077" t="s">
        <v>4053</v>
      </c>
    </row>
    <row r="1078" spans="1:23">
      <c r="A1078" t="s">
        <v>9100</v>
      </c>
      <c r="B1078" t="s">
        <v>15225</v>
      </c>
      <c r="C1078" t="s">
        <v>16352</v>
      </c>
      <c r="D1078" t="str">
        <f>CONCATENATE(Table2[[#This Row],[Product Name Summarized]]&amp; "…")</f>
        <v>Bulfyss Usb Rechargeable…</v>
      </c>
      <c r="E1078" t="s">
        <v>15586</v>
      </c>
      <c r="F1078" s="2">
        <v>1099</v>
      </c>
      <c r="G1078" s="2" t="str">
        <f>IF(Table2[[#This Row],[discounted_price]]&lt;200,"&lt;₹200",IF(Table2[[#This Row],[discounted_price]]&lt;=500, "₹200-₹500","&gt;₹500"))</f>
        <v>&gt;₹500</v>
      </c>
      <c r="H1078" s="2">
        <v>1999</v>
      </c>
      <c r="I1078" s="2">
        <f>Table2[[#This Row],[discounted_price]]*Table2[[#This Row],[actual_price]]</f>
        <v>2196901</v>
      </c>
      <c r="J1078" s="1">
        <v>0.45</v>
      </c>
      <c r="K10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78" s="1" t="str">
        <f>IF(Table2[[#This Row],[discount_percentage]]&gt;=50%,"yes","no")</f>
        <v>no</v>
      </c>
      <c r="M1078">
        <v>4</v>
      </c>
      <c r="N1078" s="4">
        <v>604</v>
      </c>
      <c r="O1078" s="4">
        <f>Table2[[#This Row],[rating]]+(Table2[[#This Row],[rating_count]]/1000)</f>
        <v>4.6040000000000001</v>
      </c>
      <c r="P1078" t="s">
        <v>13951</v>
      </c>
      <c r="Q1078" t="s">
        <v>9103</v>
      </c>
      <c r="R1078" t="s">
        <v>9104</v>
      </c>
      <c r="S1078" t="s">
        <v>9105</v>
      </c>
      <c r="T1078" t="s">
        <v>9106</v>
      </c>
      <c r="U1078" t="s">
        <v>9107</v>
      </c>
      <c r="V1078" t="s">
        <v>9108</v>
      </c>
      <c r="W1078" t="s">
        <v>9109</v>
      </c>
    </row>
    <row r="1079" spans="1:23">
      <c r="A1079" t="s">
        <v>2065</v>
      </c>
      <c r="B1079" t="s">
        <v>14543</v>
      </c>
      <c r="C1079" t="s">
        <v>15769</v>
      </c>
      <c r="D1079" t="str">
        <f>CONCATENATE(Table2[[#This Row],[Product Name Summarized]]&amp; "…")</f>
        <v>Sansui 140Cm (55…</v>
      </c>
      <c r="E1079" t="s">
        <v>15583</v>
      </c>
      <c r="F1079" s="2">
        <v>32990</v>
      </c>
      <c r="G1079" s="2" t="str">
        <f>IF(Table2[[#This Row],[discounted_price]]&lt;200,"&lt;₹200",IF(Table2[[#This Row],[discounted_price]]&lt;=500, "₹200-₹500","&gt;₹500"))</f>
        <v>&gt;₹500</v>
      </c>
      <c r="H1079" s="2">
        <v>56790</v>
      </c>
      <c r="I1079" s="2">
        <f>Table2[[#This Row],[discounted_price]]*Table2[[#This Row],[actual_price]]</f>
        <v>1873502100</v>
      </c>
      <c r="J1079" s="1">
        <v>0.42</v>
      </c>
      <c r="K10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79" s="1" t="str">
        <f>IF(Table2[[#This Row],[discount_percentage]]&gt;=50%,"yes","no")</f>
        <v>no</v>
      </c>
      <c r="M1079">
        <v>4.3</v>
      </c>
      <c r="N1079" s="4">
        <v>567</v>
      </c>
      <c r="O1079" s="4">
        <f>Table2[[#This Row],[rating]]+(Table2[[#This Row],[rating_count]]/1000)</f>
        <v>4.867</v>
      </c>
      <c r="P1079" t="s">
        <v>13280</v>
      </c>
      <c r="Q1079" t="s">
        <v>2068</v>
      </c>
      <c r="R1079" t="s">
        <v>2069</v>
      </c>
      <c r="S1079" t="s">
        <v>2070</v>
      </c>
      <c r="T1079" t="s">
        <v>2071</v>
      </c>
      <c r="U1079" t="s">
        <v>2072</v>
      </c>
      <c r="V1079" t="s">
        <v>2073</v>
      </c>
      <c r="W1079" t="s">
        <v>2074</v>
      </c>
    </row>
    <row r="1080" spans="1:23" hidden="1">
      <c r="A1080" t="s">
        <v>7274</v>
      </c>
      <c r="B1080" t="s">
        <v>15064</v>
      </c>
      <c r="C1080" t="s">
        <v>16193</v>
      </c>
      <c r="D1080" t="str">
        <f>CONCATENATE(Table2[[#This Row],[Product Name Summarized]]&amp; "…")</f>
        <v>Cp Plus 2Mp…</v>
      </c>
      <c r="E1080" t="s">
        <v>15583</v>
      </c>
      <c r="F1080" s="2">
        <v>1999</v>
      </c>
      <c r="G1080" s="2" t="str">
        <f>IF(Table2[[#This Row],[discounted_price]]&lt;200,"&lt;₹200",IF(Table2[[#This Row],[discounted_price]]&lt;=500, "₹200-₹500","&gt;₹500"))</f>
        <v>&gt;₹500</v>
      </c>
      <c r="H1080" s="2">
        <v>4700</v>
      </c>
      <c r="I1080" s="2">
        <f>Table2[[#This Row],[discounted_price]]*Table2[[#This Row],[actual_price]]</f>
        <v>9395300</v>
      </c>
      <c r="J1080" s="1">
        <v>0.56999999999999995</v>
      </c>
      <c r="K10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80" s="1" t="str">
        <f>IF(Table2[[#This Row],[discount_percentage]]&gt;=50%,"yes","no")</f>
        <v>yes</v>
      </c>
      <c r="M1080">
        <v>3.8</v>
      </c>
      <c r="N1080" s="4">
        <v>1880</v>
      </c>
      <c r="O1080" s="4">
        <f>Table2[[#This Row],[rating]]+(Table2[[#This Row],[rating_count]]/1000)</f>
        <v>5.68</v>
      </c>
      <c r="P1080" t="s">
        <v>13777</v>
      </c>
      <c r="Q1080" t="s">
        <v>7277</v>
      </c>
      <c r="R1080" t="s">
        <v>7278</v>
      </c>
      <c r="S1080" t="s">
        <v>7279</v>
      </c>
      <c r="T1080" t="s">
        <v>7280</v>
      </c>
      <c r="U1080" t="s">
        <v>7281</v>
      </c>
      <c r="V1080" t="s">
        <v>7282</v>
      </c>
      <c r="W1080" t="s">
        <v>7283</v>
      </c>
    </row>
    <row r="1081" spans="1:23">
      <c r="A1081" t="s">
        <v>2706</v>
      </c>
      <c r="B1081" t="s">
        <v>14613</v>
      </c>
      <c r="C1081" t="s">
        <v>15816</v>
      </c>
      <c r="D1081" t="str">
        <f>CONCATENATE(Table2[[#This Row],[Product Name Summarized]]&amp; "…")</f>
        <v>Sansui 80Cm (32…</v>
      </c>
      <c r="E1081" t="s">
        <v>15583</v>
      </c>
      <c r="F1081" s="2">
        <v>10990</v>
      </c>
      <c r="G1081" s="2" t="str">
        <f>IF(Table2[[#This Row],[discounted_price]]&lt;200,"&lt;₹200",IF(Table2[[#This Row],[discounted_price]]&lt;=500, "₹200-₹500","&gt;₹500"))</f>
        <v>&gt;₹500</v>
      </c>
      <c r="H1081" s="2">
        <v>19990</v>
      </c>
      <c r="I1081" s="2">
        <f>Table2[[#This Row],[discounted_price]]*Table2[[#This Row],[actual_price]]</f>
        <v>219690100</v>
      </c>
      <c r="J1081" s="1">
        <v>0.45</v>
      </c>
      <c r="K10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81" s="1" t="str">
        <f>IF(Table2[[#This Row],[discount_percentage]]&gt;=50%,"yes","no")</f>
        <v>no</v>
      </c>
      <c r="M1081">
        <v>3.7</v>
      </c>
      <c r="N1081" s="4">
        <v>129</v>
      </c>
      <c r="O1081" s="4">
        <f>Table2[[#This Row],[rating]]+(Table2[[#This Row],[rating_count]]/1000)</f>
        <v>3.8290000000000002</v>
      </c>
      <c r="P1081" t="s">
        <v>13345</v>
      </c>
      <c r="Q1081" t="s">
        <v>2709</v>
      </c>
      <c r="R1081" t="s">
        <v>2710</v>
      </c>
      <c r="S1081" t="s">
        <v>2711</v>
      </c>
      <c r="T1081" t="s">
        <v>2712</v>
      </c>
      <c r="U1081" t="s">
        <v>2713</v>
      </c>
      <c r="V1081" t="s">
        <v>2714</v>
      </c>
      <c r="W1081" t="s">
        <v>2715</v>
      </c>
    </row>
    <row r="1082" spans="1:23">
      <c r="A1082" t="s">
        <v>12583</v>
      </c>
      <c r="B1082" t="s">
        <v>15541</v>
      </c>
      <c r="C1082" t="s">
        <v>16676</v>
      </c>
      <c r="D1082" t="str">
        <f>CONCATENATE(Table2[[#This Row],[Product Name Summarized]]&amp; "…")</f>
        <v>Lint Remover For…</v>
      </c>
      <c r="E1082" t="s">
        <v>15586</v>
      </c>
      <c r="F1082">
        <v>445</v>
      </c>
      <c r="G1082" t="str">
        <f>IF(Table2[[#This Row],[discounted_price]]&lt;200,"&lt;₹200",IF(Table2[[#This Row],[discounted_price]]&lt;=500, "₹200-₹500","&gt;₹500"))</f>
        <v>₹200-₹500</v>
      </c>
      <c r="H1082">
        <v>999</v>
      </c>
      <c r="I1082" s="2">
        <f>Table2[[#This Row],[discounted_price]]*Table2[[#This Row],[actual_price]]</f>
        <v>444555</v>
      </c>
      <c r="J1082" s="1">
        <v>0.55000000000000004</v>
      </c>
      <c r="K10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82" s="1" t="str">
        <f>IF(Table2[[#This Row],[discount_percentage]]&gt;=50%,"yes","no")</f>
        <v>yes</v>
      </c>
      <c r="M1082">
        <v>4.3</v>
      </c>
      <c r="N1082" s="4">
        <v>229</v>
      </c>
      <c r="O1082" s="4">
        <f>Table2[[#This Row],[rating]]+(Table2[[#This Row],[rating_count]]/1000)</f>
        <v>4.5289999999999999</v>
      </c>
      <c r="P1082" t="s">
        <v>14284</v>
      </c>
      <c r="Q1082" t="s">
        <v>12586</v>
      </c>
      <c r="R1082" t="s">
        <v>12587</v>
      </c>
      <c r="S1082" t="s">
        <v>12588</v>
      </c>
      <c r="T1082" t="s">
        <v>12589</v>
      </c>
      <c r="U1082" t="s">
        <v>12590</v>
      </c>
      <c r="V1082" t="s">
        <v>12591</v>
      </c>
      <c r="W1082" t="s">
        <v>12592</v>
      </c>
    </row>
    <row r="1083" spans="1:23" hidden="1">
      <c r="A1083" t="s">
        <v>5294</v>
      </c>
      <c r="B1083" t="s">
        <v>14884</v>
      </c>
      <c r="C1083" t="s">
        <v>16021</v>
      </c>
      <c r="D1083" t="str">
        <f>CONCATENATE(Table2[[#This Row],[Product Name Summarized]]&amp; "…")</f>
        <v>Boult Audio Zcharge…</v>
      </c>
      <c r="E1083" t="s">
        <v>15583</v>
      </c>
      <c r="F1083" s="2">
        <v>1199</v>
      </c>
      <c r="G1083" s="2" t="str">
        <f>IF(Table2[[#This Row],[discounted_price]]&lt;200,"&lt;₹200",IF(Table2[[#This Row],[discounted_price]]&lt;=500, "₹200-₹500","&gt;₹500"))</f>
        <v>&gt;₹500</v>
      </c>
      <c r="H1083" s="2">
        <v>4999</v>
      </c>
      <c r="I1083" s="2">
        <f>Table2[[#This Row],[discounted_price]]*Table2[[#This Row],[actual_price]]</f>
        <v>5993801</v>
      </c>
      <c r="J1083" s="1">
        <v>0.76</v>
      </c>
      <c r="K10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083" s="1" t="str">
        <f>IF(Table2[[#This Row],[discount_percentage]]&gt;=50%,"yes","no")</f>
        <v>yes</v>
      </c>
      <c r="M1083">
        <v>3.8</v>
      </c>
      <c r="N1083" s="4">
        <v>14961</v>
      </c>
      <c r="O1083" s="4">
        <f>Table2[[#This Row],[rating]]+(Table2[[#This Row],[rating_count]]/1000)</f>
        <v>18.760999999999999</v>
      </c>
      <c r="P1083" t="s">
        <v>13593</v>
      </c>
      <c r="Q1083" t="s">
        <v>5297</v>
      </c>
      <c r="R1083" t="s">
        <v>5298</v>
      </c>
      <c r="S1083" t="s">
        <v>5299</v>
      </c>
      <c r="T1083" t="s">
        <v>5300</v>
      </c>
      <c r="U1083" t="s">
        <v>5301</v>
      </c>
      <c r="V1083" t="s">
        <v>5302</v>
      </c>
      <c r="W1083" t="s">
        <v>5303</v>
      </c>
    </row>
    <row r="1084" spans="1:23" hidden="1">
      <c r="A1084" t="s">
        <v>11906</v>
      </c>
      <c r="B1084" t="s">
        <v>15476</v>
      </c>
      <c r="C1084" t="s">
        <v>16610</v>
      </c>
      <c r="D1084" t="str">
        <f>CONCATENATE(Table2[[#This Row],[Product Name Summarized]]&amp; "…")</f>
        <v>Lg 1.5 Ton…</v>
      </c>
      <c r="E1084" t="s">
        <v>15586</v>
      </c>
      <c r="F1084" s="2">
        <v>42990</v>
      </c>
      <c r="G1084" s="2" t="str">
        <f>IF(Table2[[#This Row],[discounted_price]]&lt;200,"&lt;₹200",IF(Table2[[#This Row],[discounted_price]]&lt;=500, "₹200-₹500","&gt;₹500"))</f>
        <v>&gt;₹500</v>
      </c>
      <c r="H1084" s="2">
        <v>75990</v>
      </c>
      <c r="I1084" s="2">
        <f>Table2[[#This Row],[discounted_price]]*Table2[[#This Row],[actual_price]]</f>
        <v>3266810100</v>
      </c>
      <c r="J1084" s="1">
        <v>0.43</v>
      </c>
      <c r="K10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84" s="1" t="str">
        <f>IF(Table2[[#This Row],[discount_percentage]]&gt;=50%,"yes","no")</f>
        <v>no</v>
      </c>
      <c r="M1084">
        <v>4.3</v>
      </c>
      <c r="N1084" s="4">
        <v>3231</v>
      </c>
      <c r="O1084" s="4">
        <f>Table2[[#This Row],[rating]]+(Table2[[#This Row],[rating_count]]/1000)</f>
        <v>7.5309999999999997</v>
      </c>
      <c r="P1084" t="s">
        <v>14218</v>
      </c>
      <c r="Q1084" t="s">
        <v>11910</v>
      </c>
      <c r="R1084" t="s">
        <v>11911</v>
      </c>
      <c r="S1084" t="s">
        <v>11912</v>
      </c>
      <c r="T1084" t="s">
        <v>11913</v>
      </c>
      <c r="U1084" t="s">
        <v>11914</v>
      </c>
      <c r="V1084" t="s">
        <v>11915</v>
      </c>
      <c r="W1084" t="s">
        <v>11916</v>
      </c>
    </row>
    <row r="1085" spans="1:23" hidden="1">
      <c r="A1085" t="s">
        <v>9704</v>
      </c>
      <c r="B1085" t="s">
        <v>15278</v>
      </c>
      <c r="C1085" t="s">
        <v>16406</v>
      </c>
      <c r="D1085" t="str">
        <f>CONCATENATE(Table2[[#This Row],[Product Name Summarized]]&amp; "…")</f>
        <v>Instacuppa Portable Blender…</v>
      </c>
      <c r="E1085" t="s">
        <v>15586</v>
      </c>
      <c r="F1085" s="2">
        <v>1999</v>
      </c>
      <c r="G1085" s="2" t="str">
        <f>IF(Table2[[#This Row],[discounted_price]]&lt;200,"&lt;₹200",IF(Table2[[#This Row],[discounted_price]]&lt;=500, "₹200-₹500","&gt;₹500"))</f>
        <v>&gt;₹500</v>
      </c>
      <c r="H1085" s="2">
        <v>2499</v>
      </c>
      <c r="I1085" s="2">
        <f>Table2[[#This Row],[discounted_price]]*Table2[[#This Row],[actual_price]]</f>
        <v>4995501</v>
      </c>
      <c r="J1085" s="1">
        <v>0.2</v>
      </c>
      <c r="K10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085" s="1" t="str">
        <f>IF(Table2[[#This Row],[discount_percentage]]&gt;=50%,"yes","no")</f>
        <v>no</v>
      </c>
      <c r="M1085">
        <v>4.0999999999999996</v>
      </c>
      <c r="N1085" s="4">
        <v>1034</v>
      </c>
      <c r="O1085" s="4">
        <f>Table2[[#This Row],[rating]]+(Table2[[#This Row],[rating_count]]/1000)</f>
        <v>5.1339999999999995</v>
      </c>
      <c r="P1085" t="s">
        <v>14010</v>
      </c>
      <c r="Q1085" t="s">
        <v>9707</v>
      </c>
      <c r="R1085" t="s">
        <v>9708</v>
      </c>
      <c r="S1085" t="s">
        <v>9709</v>
      </c>
      <c r="T1085" t="s">
        <v>9710</v>
      </c>
      <c r="U1085" t="s">
        <v>9711</v>
      </c>
      <c r="V1085" t="s">
        <v>9712</v>
      </c>
      <c r="W1085" t="s">
        <v>9713</v>
      </c>
    </row>
    <row r="1086" spans="1:23" hidden="1">
      <c r="A1086" t="s">
        <v>4721</v>
      </c>
      <c r="B1086" t="s">
        <v>14833</v>
      </c>
      <c r="C1086" t="s">
        <v>15857</v>
      </c>
      <c r="D1086" t="str">
        <f>CONCATENATE(Table2[[#This Row],[Product Name Summarized]]&amp; "…")</f>
        <v>Noise Colorfit Pulse…</v>
      </c>
      <c r="E1086" t="s">
        <v>15583</v>
      </c>
      <c r="F1086" s="2">
        <v>1999</v>
      </c>
      <c r="G1086" s="2" t="str">
        <f>IF(Table2[[#This Row],[discounted_price]]&lt;200,"&lt;₹200",IF(Table2[[#This Row],[discounted_price]]&lt;=500, "₹200-₹500","&gt;₹500"))</f>
        <v>&gt;₹500</v>
      </c>
      <c r="H1086" s="2">
        <v>3999</v>
      </c>
      <c r="I1086" s="2">
        <f>Table2[[#This Row],[discounted_price]]*Table2[[#This Row],[actual_price]]</f>
        <v>7994001</v>
      </c>
      <c r="J1086" s="1">
        <v>0.5</v>
      </c>
      <c r="K10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86" s="1" t="str">
        <f>IF(Table2[[#This Row],[discount_percentage]]&gt;=50%,"yes","no")</f>
        <v>yes</v>
      </c>
      <c r="M1086">
        <v>4</v>
      </c>
      <c r="N1086" s="4">
        <v>30254</v>
      </c>
      <c r="O1086" s="4">
        <f>Table2[[#This Row],[rating]]+(Table2[[#This Row],[rating_count]]/1000)</f>
        <v>34.254000000000005</v>
      </c>
      <c r="P1086" t="s">
        <v>13544</v>
      </c>
      <c r="Q1086" t="s">
        <v>4724</v>
      </c>
      <c r="R1086" t="s">
        <v>4725</v>
      </c>
      <c r="S1086" t="s">
        <v>4726</v>
      </c>
      <c r="T1086" t="s">
        <v>4727</v>
      </c>
      <c r="U1086" t="s">
        <v>4728</v>
      </c>
      <c r="V1086" t="s">
        <v>4729</v>
      </c>
      <c r="W1086" t="s">
        <v>4730</v>
      </c>
    </row>
    <row r="1087" spans="1:23" hidden="1">
      <c r="A1087" t="s">
        <v>3171</v>
      </c>
      <c r="B1087" t="s">
        <v>14662</v>
      </c>
      <c r="C1087" t="s">
        <v>15857</v>
      </c>
      <c r="D1087" t="str">
        <f>CONCATENATE(Table2[[#This Row],[Product Name Summarized]]&amp; "…")</f>
        <v>Noise Colorfit Pulse…</v>
      </c>
      <c r="E1087" t="s">
        <v>15583</v>
      </c>
      <c r="F1087" s="2">
        <v>1599</v>
      </c>
      <c r="G1087" s="2" t="str">
        <f>IF(Table2[[#This Row],[discounted_price]]&lt;200,"&lt;₹200",IF(Table2[[#This Row],[discounted_price]]&lt;=500, "₹200-₹500","&gt;₹500"))</f>
        <v>&gt;₹500</v>
      </c>
      <c r="H1087" s="2">
        <v>3999</v>
      </c>
      <c r="I1087" s="2">
        <f>Table2[[#This Row],[discounted_price]]*Table2[[#This Row],[actual_price]]</f>
        <v>6394401</v>
      </c>
      <c r="J1087" s="1">
        <v>0.6</v>
      </c>
      <c r="K10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87" s="1" t="str">
        <f>IF(Table2[[#This Row],[discount_percentage]]&gt;=50%,"yes","no")</f>
        <v>yes</v>
      </c>
      <c r="M1087">
        <v>4</v>
      </c>
      <c r="N1087" s="4">
        <v>30254</v>
      </c>
      <c r="O1087" s="4">
        <f>Table2[[#This Row],[rating]]+(Table2[[#This Row],[rating_count]]/1000)</f>
        <v>34.254000000000005</v>
      </c>
      <c r="P1087" t="s">
        <v>13391</v>
      </c>
      <c r="Q1087" t="s">
        <v>3174</v>
      </c>
      <c r="R1087" t="s">
        <v>3175</v>
      </c>
      <c r="S1087" t="s">
        <v>3176</v>
      </c>
      <c r="T1087" t="s">
        <v>3177</v>
      </c>
      <c r="U1087" t="s">
        <v>3178</v>
      </c>
      <c r="V1087" t="s">
        <v>3179</v>
      </c>
      <c r="W1087" t="s">
        <v>3180</v>
      </c>
    </row>
    <row r="1088" spans="1:23" hidden="1">
      <c r="A1088" t="s">
        <v>3171</v>
      </c>
      <c r="B1088" t="s">
        <v>14662</v>
      </c>
      <c r="C1088" t="s">
        <v>15857</v>
      </c>
      <c r="D1088" t="str">
        <f>CONCATENATE(Table2[[#This Row],[Product Name Summarized]]&amp; "…")</f>
        <v>Noise Colorfit Pulse…</v>
      </c>
      <c r="E1088" t="s">
        <v>15583</v>
      </c>
      <c r="F1088" s="2">
        <v>1599</v>
      </c>
      <c r="G1088" s="2" t="str">
        <f>IF(Table2[[#This Row],[discounted_price]]&lt;200,"&lt;₹200",IF(Table2[[#This Row],[discounted_price]]&lt;=500, "₹200-₹500","&gt;₹500"))</f>
        <v>&gt;₹500</v>
      </c>
      <c r="H1088" s="2">
        <v>3999</v>
      </c>
      <c r="I1088" s="2">
        <f>Table2[[#This Row],[discounted_price]]*Table2[[#This Row],[actual_price]]</f>
        <v>6394401</v>
      </c>
      <c r="J1088" s="1">
        <v>0.6</v>
      </c>
      <c r="K10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88" s="1" t="str">
        <f>IF(Table2[[#This Row],[discount_percentage]]&gt;=50%,"yes","no")</f>
        <v>yes</v>
      </c>
      <c r="M1088">
        <v>4</v>
      </c>
      <c r="N1088" s="4">
        <v>30254</v>
      </c>
      <c r="O1088" s="4">
        <f>Table2[[#This Row],[rating]]+(Table2[[#This Row],[rating_count]]/1000)</f>
        <v>34.254000000000005</v>
      </c>
      <c r="P1088" t="s">
        <v>13391</v>
      </c>
      <c r="Q1088" t="s">
        <v>4724</v>
      </c>
      <c r="R1088" t="s">
        <v>4725</v>
      </c>
      <c r="S1088" t="s">
        <v>4726</v>
      </c>
      <c r="T1088" t="s">
        <v>4727</v>
      </c>
      <c r="U1088" t="s">
        <v>4728</v>
      </c>
      <c r="V1088" t="s">
        <v>4990</v>
      </c>
      <c r="W1088" t="s">
        <v>4991</v>
      </c>
    </row>
    <row r="1089" spans="1:23">
      <c r="A1089" t="s">
        <v>4711</v>
      </c>
      <c r="B1089" t="s">
        <v>14832</v>
      </c>
      <c r="C1089" t="s">
        <v>15973</v>
      </c>
      <c r="D1089" t="str">
        <f>CONCATENATE(Table2[[#This Row],[Product Name Summarized]]&amp; "…")</f>
        <v>Poco C31 (Royal…</v>
      </c>
      <c r="E1089" t="s">
        <v>15583</v>
      </c>
      <c r="F1089" s="2">
        <v>8499</v>
      </c>
      <c r="G1089" s="2" t="str">
        <f>IF(Table2[[#This Row],[discounted_price]]&lt;200,"&lt;₹200",IF(Table2[[#This Row],[discounted_price]]&lt;=500, "₹200-₹500","&gt;₹500"))</f>
        <v>&gt;₹500</v>
      </c>
      <c r="H1089" s="2">
        <v>11999</v>
      </c>
      <c r="I1089" s="2">
        <f>Table2[[#This Row],[discounted_price]]*Table2[[#This Row],[actual_price]]</f>
        <v>101979501</v>
      </c>
      <c r="J1089" s="1">
        <v>0.28999999999999998</v>
      </c>
      <c r="K10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089" s="1" t="str">
        <f>IF(Table2[[#This Row],[discount_percentage]]&gt;=50%,"yes","no")</f>
        <v>no</v>
      </c>
      <c r="M1089">
        <v>3.9</v>
      </c>
      <c r="N1089" s="4">
        <v>276</v>
      </c>
      <c r="O1089" s="4">
        <f>Table2[[#This Row],[rating]]+(Table2[[#This Row],[rating_count]]/1000)</f>
        <v>4.1760000000000002</v>
      </c>
      <c r="P1089" t="s">
        <v>13543</v>
      </c>
      <c r="Q1089" t="s">
        <v>4714</v>
      </c>
      <c r="R1089" t="s">
        <v>4715</v>
      </c>
      <c r="S1089" t="s">
        <v>4716</v>
      </c>
      <c r="T1089" t="s">
        <v>4717</v>
      </c>
      <c r="U1089" t="s">
        <v>4718</v>
      </c>
      <c r="V1089" t="s">
        <v>4719</v>
      </c>
      <c r="W1089" t="s">
        <v>4720</v>
      </c>
    </row>
    <row r="1090" spans="1:23">
      <c r="A1090" t="s">
        <v>4511</v>
      </c>
      <c r="B1090" t="s">
        <v>14811</v>
      </c>
      <c r="C1090" t="s">
        <v>15958</v>
      </c>
      <c r="D1090" t="str">
        <f>CONCATENATE(Table2[[#This Row],[Product Name Summarized]]&amp; "…")</f>
        <v>Poco C31 (Shadow…</v>
      </c>
      <c r="E1090" t="s">
        <v>15583</v>
      </c>
      <c r="F1090" s="2">
        <v>7998</v>
      </c>
      <c r="G1090" s="2" t="str">
        <f>IF(Table2[[#This Row],[discounted_price]]&lt;200,"&lt;₹200",IF(Table2[[#This Row],[discounted_price]]&lt;=500, "₹200-₹500","&gt;₹500"))</f>
        <v>&gt;₹500</v>
      </c>
      <c r="H1090" s="2">
        <v>11999</v>
      </c>
      <c r="I1090" s="2">
        <f>Table2[[#This Row],[discounted_price]]*Table2[[#This Row],[actual_price]]</f>
        <v>95968002</v>
      </c>
      <c r="J1090" s="1">
        <v>0.33</v>
      </c>
      <c r="K10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090" s="1" t="str">
        <f>IF(Table2[[#This Row],[discount_percentage]]&gt;=50%,"yes","no")</f>
        <v>no</v>
      </c>
      <c r="M1090">
        <v>3.8</v>
      </c>
      <c r="N1090" s="4">
        <v>125</v>
      </c>
      <c r="O1090" s="4">
        <f>Table2[[#This Row],[rating]]+(Table2[[#This Row],[rating_count]]/1000)</f>
        <v>3.9249999999999998</v>
      </c>
      <c r="P1090" t="s">
        <v>13522</v>
      </c>
      <c r="Q1090" t="s">
        <v>4514</v>
      </c>
      <c r="R1090" t="s">
        <v>4515</v>
      </c>
      <c r="S1090" t="s">
        <v>4516</v>
      </c>
      <c r="T1090" t="s">
        <v>4517</v>
      </c>
      <c r="U1090" t="s">
        <v>4518</v>
      </c>
      <c r="V1090" t="s">
        <v>4519</v>
      </c>
      <c r="W1090" t="s">
        <v>4520</v>
      </c>
    </row>
    <row r="1091" spans="1:23">
      <c r="A1091" t="s">
        <v>12442</v>
      </c>
      <c r="B1091" t="s">
        <v>15528</v>
      </c>
      <c r="C1091" t="s">
        <v>16662</v>
      </c>
      <c r="D1091" t="str">
        <f>CONCATENATE(Table2[[#This Row],[Product Name Summarized]]&amp; "…")</f>
        <v>Agaro Glory Cool…</v>
      </c>
      <c r="E1091" t="s">
        <v>15586</v>
      </c>
      <c r="F1091" s="2">
        <v>3290</v>
      </c>
      <c r="G1091" s="2" t="str">
        <f>IF(Table2[[#This Row],[discounted_price]]&lt;200,"&lt;₹200",IF(Table2[[#This Row],[discounted_price]]&lt;=500, "₹200-₹500","&gt;₹500"))</f>
        <v>&gt;₹500</v>
      </c>
      <c r="H1091" s="2">
        <v>5799</v>
      </c>
      <c r="I1091" s="2">
        <f>Table2[[#This Row],[discounted_price]]*Table2[[#This Row],[actual_price]]</f>
        <v>19078710</v>
      </c>
      <c r="J1091" s="1">
        <v>0.43</v>
      </c>
      <c r="K10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91" s="1" t="str">
        <f>IF(Table2[[#This Row],[discount_percentage]]&gt;=50%,"yes","no")</f>
        <v>no</v>
      </c>
      <c r="M1091">
        <v>4.3</v>
      </c>
      <c r="N1091" s="4">
        <v>168</v>
      </c>
      <c r="O1091" s="4">
        <f>Table2[[#This Row],[rating]]+(Table2[[#This Row],[rating_count]]/1000)</f>
        <v>4.468</v>
      </c>
      <c r="P1091" t="s">
        <v>14270</v>
      </c>
      <c r="Q1091" t="s">
        <v>12445</v>
      </c>
      <c r="R1091" t="s">
        <v>12446</v>
      </c>
      <c r="S1091" t="s">
        <v>12447</v>
      </c>
      <c r="T1091" t="s">
        <v>12448</v>
      </c>
      <c r="U1091" t="s">
        <v>12449</v>
      </c>
      <c r="V1091" t="s">
        <v>12450</v>
      </c>
      <c r="W1091" t="s">
        <v>12451</v>
      </c>
    </row>
    <row r="1092" spans="1:23" hidden="1">
      <c r="A1092" t="s">
        <v>5947</v>
      </c>
      <c r="B1092" t="s">
        <v>14942</v>
      </c>
      <c r="C1092" t="s">
        <v>15926</v>
      </c>
      <c r="D1092" t="str">
        <f>CONCATENATE(Table2[[#This Row],[Product Name Summarized]]&amp; "…")</f>
        <v>Noise Pulse Buzz…</v>
      </c>
      <c r="E1092" t="s">
        <v>15583</v>
      </c>
      <c r="F1092" s="2">
        <v>2499</v>
      </c>
      <c r="G1092" s="2" t="str">
        <f>IF(Table2[[#This Row],[discounted_price]]&lt;200,"&lt;₹200",IF(Table2[[#This Row],[discounted_price]]&lt;=500, "₹200-₹500","&gt;₹500"))</f>
        <v>&gt;₹500</v>
      </c>
      <c r="H1092" s="2">
        <v>4999</v>
      </c>
      <c r="I1092" s="2">
        <f>Table2[[#This Row],[discounted_price]]*Table2[[#This Row],[actual_price]]</f>
        <v>12492501</v>
      </c>
      <c r="J1092" s="1">
        <v>0.5</v>
      </c>
      <c r="K10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92" s="1" t="str">
        <f>IF(Table2[[#This Row],[discount_percentage]]&gt;=50%,"yes","no")</f>
        <v>yes</v>
      </c>
      <c r="M1092">
        <v>3.9</v>
      </c>
      <c r="N1092" s="4">
        <v>7571</v>
      </c>
      <c r="O1092" s="4">
        <f>Table2[[#This Row],[rating]]+(Table2[[#This Row],[rating_count]]/1000)</f>
        <v>11.471</v>
      </c>
      <c r="P1092" t="s">
        <v>13653</v>
      </c>
      <c r="Q1092" t="s">
        <v>4090</v>
      </c>
      <c r="R1092" t="s">
        <v>4091</v>
      </c>
      <c r="S1092" t="s">
        <v>4092</v>
      </c>
      <c r="T1092" t="s">
        <v>4093</v>
      </c>
      <c r="U1092" t="s">
        <v>4094</v>
      </c>
      <c r="V1092" t="s">
        <v>5950</v>
      </c>
      <c r="W1092" t="s">
        <v>5951</v>
      </c>
    </row>
    <row r="1093" spans="1:23">
      <c r="A1093" t="s">
        <v>11295</v>
      </c>
      <c r="B1093" t="s">
        <v>15422</v>
      </c>
      <c r="C1093" t="s">
        <v>16552</v>
      </c>
      <c r="D1093" t="str">
        <f>CONCATENATE(Table2[[#This Row],[Product Name Summarized]]&amp; "…")</f>
        <v>Melbon Vm-905 2000-Watt…</v>
      </c>
      <c r="E1093" t="s">
        <v>15586</v>
      </c>
      <c r="F1093">
        <v>998</v>
      </c>
      <c r="G1093" t="str">
        <f>IF(Table2[[#This Row],[discounted_price]]&lt;200,"&lt;₹200",IF(Table2[[#This Row],[discounted_price]]&lt;=500, "₹200-₹500","&gt;₹500"))</f>
        <v>&gt;₹500</v>
      </c>
      <c r="H1093" s="2">
        <v>2999</v>
      </c>
      <c r="I1093" s="2">
        <f>Table2[[#This Row],[discounted_price]]*Table2[[#This Row],[actual_price]]</f>
        <v>2993002</v>
      </c>
      <c r="J1093" s="1">
        <v>0.67</v>
      </c>
      <c r="K10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93" s="1" t="str">
        <f>IF(Table2[[#This Row],[discount_percentage]]&gt;=50%,"yes","no")</f>
        <v>yes</v>
      </c>
      <c r="M1093">
        <v>4.5999999999999996</v>
      </c>
      <c r="N1093" s="4">
        <v>9</v>
      </c>
      <c r="O1093" s="4">
        <f>Table2[[#This Row],[rating]]+(Table2[[#This Row],[rating_count]]/1000)</f>
        <v>4.609</v>
      </c>
      <c r="P1093" t="s">
        <v>14162</v>
      </c>
      <c r="Q1093" t="s">
        <v>11298</v>
      </c>
      <c r="R1093" t="s">
        <v>11299</v>
      </c>
      <c r="S1093" t="s">
        <v>11300</v>
      </c>
      <c r="T1093" t="s">
        <v>11301</v>
      </c>
      <c r="U1093" t="s">
        <v>11302</v>
      </c>
      <c r="V1093" t="s">
        <v>11303</v>
      </c>
      <c r="W1093" t="s">
        <v>11304</v>
      </c>
    </row>
    <row r="1094" spans="1:23" hidden="1">
      <c r="A1094" t="s">
        <v>7325</v>
      </c>
      <c r="B1094" t="s">
        <v>15069</v>
      </c>
      <c r="C1094" t="s">
        <v>16198</v>
      </c>
      <c r="D1094" t="str">
        <f>CONCATENATE(Table2[[#This Row],[Product Name Summarized]]&amp; "…")</f>
        <v>Lenovo 300 Fhd…</v>
      </c>
      <c r="E1094" t="s">
        <v>15582</v>
      </c>
      <c r="F1094" s="2">
        <v>1890</v>
      </c>
      <c r="G1094" s="2" t="str">
        <f>IF(Table2[[#This Row],[discounted_price]]&lt;200,"&lt;₹200",IF(Table2[[#This Row],[discounted_price]]&lt;=500, "₹200-₹500","&gt;₹500"))</f>
        <v>&gt;₹500</v>
      </c>
      <c r="H1094" s="2">
        <v>5490</v>
      </c>
      <c r="I1094" s="2">
        <f>Table2[[#This Row],[discounted_price]]*Table2[[#This Row],[actual_price]]</f>
        <v>10376100</v>
      </c>
      <c r="J1094" s="1">
        <v>0.66</v>
      </c>
      <c r="K10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94" s="1" t="str">
        <f>IF(Table2[[#This Row],[discount_percentage]]&gt;=50%,"yes","no")</f>
        <v>yes</v>
      </c>
      <c r="M1094">
        <v>4.0999999999999996</v>
      </c>
      <c r="N1094" s="4">
        <v>10976</v>
      </c>
      <c r="O1094" s="4">
        <f>Table2[[#This Row],[rating]]+(Table2[[#This Row],[rating_count]]/1000)</f>
        <v>15.076000000000001</v>
      </c>
      <c r="P1094" t="s">
        <v>13782</v>
      </c>
      <c r="Q1094" t="s">
        <v>7328</v>
      </c>
      <c r="R1094" t="s">
        <v>7329</v>
      </c>
      <c r="S1094" t="s">
        <v>7330</v>
      </c>
      <c r="T1094" t="s">
        <v>7331</v>
      </c>
      <c r="U1094" t="s">
        <v>7332</v>
      </c>
      <c r="V1094" t="s">
        <v>7333</v>
      </c>
      <c r="W1094" t="s">
        <v>7334</v>
      </c>
    </row>
    <row r="1095" spans="1:23" hidden="1">
      <c r="A1095" t="s">
        <v>6450</v>
      </c>
      <c r="B1095" t="s">
        <v>14988</v>
      </c>
      <c r="C1095" t="s">
        <v>16122</v>
      </c>
      <c r="D1095" t="str">
        <f>CONCATENATE(Table2[[#This Row],[Product Name Summarized]]&amp; "…")</f>
        <v>Wembley Lcd Writing…</v>
      </c>
      <c r="E1095" t="s">
        <v>15582</v>
      </c>
      <c r="F1095">
        <v>235</v>
      </c>
      <c r="G1095" t="str">
        <f>IF(Table2[[#This Row],[discounted_price]]&lt;200,"&lt;₹200",IF(Table2[[#This Row],[discounted_price]]&lt;=500, "₹200-₹500","&gt;₹500"))</f>
        <v>₹200-₹500</v>
      </c>
      <c r="H1095" s="2">
        <v>1599</v>
      </c>
      <c r="I1095" s="2">
        <f>Table2[[#This Row],[discounted_price]]*Table2[[#This Row],[actual_price]]</f>
        <v>375765</v>
      </c>
      <c r="J1095" s="1">
        <v>0.85</v>
      </c>
      <c r="K10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095" s="1" t="str">
        <f>IF(Table2[[#This Row],[discount_percentage]]&gt;=50%,"yes","no")</f>
        <v>yes</v>
      </c>
      <c r="M1095">
        <v>3.8</v>
      </c>
      <c r="N1095" s="4">
        <v>1173</v>
      </c>
      <c r="O1095" s="4">
        <f>Table2[[#This Row],[rating]]+(Table2[[#This Row],[rating_count]]/1000)</f>
        <v>4.9729999999999999</v>
      </c>
      <c r="P1095" t="s">
        <v>13700</v>
      </c>
      <c r="Q1095" t="s">
        <v>6453</v>
      </c>
      <c r="R1095" t="s">
        <v>6454</v>
      </c>
      <c r="S1095" t="s">
        <v>6455</v>
      </c>
      <c r="T1095" t="s">
        <v>6456</v>
      </c>
      <c r="U1095" t="s">
        <v>6457</v>
      </c>
      <c r="V1095" t="s">
        <v>6458</v>
      </c>
      <c r="W1095" t="s">
        <v>6459</v>
      </c>
    </row>
    <row r="1096" spans="1:23" hidden="1">
      <c r="A1096" t="s">
        <v>3683</v>
      </c>
      <c r="B1096" t="s">
        <v>14716</v>
      </c>
      <c r="C1096" t="s">
        <v>15899</v>
      </c>
      <c r="D1096" t="str">
        <f>CONCATENATE(Table2[[#This Row],[Product Name Summarized]]&amp; "…")</f>
        <v>Wecool C1 Car…</v>
      </c>
      <c r="E1096" t="s">
        <v>15583</v>
      </c>
      <c r="F1096">
        <v>489</v>
      </c>
      <c r="G1096" t="str">
        <f>IF(Table2[[#This Row],[discounted_price]]&lt;200,"&lt;₹200",IF(Table2[[#This Row],[discounted_price]]&lt;=500, "₹200-₹500","&gt;₹500"))</f>
        <v>₹200-₹500</v>
      </c>
      <c r="H1096" s="2">
        <v>1999</v>
      </c>
      <c r="I1096" s="2">
        <f>Table2[[#This Row],[discounted_price]]*Table2[[#This Row],[actual_price]]</f>
        <v>977511</v>
      </c>
      <c r="J1096" s="1">
        <v>0.76</v>
      </c>
      <c r="K10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096" s="1" t="str">
        <f>IF(Table2[[#This Row],[discount_percentage]]&gt;=50%,"yes","no")</f>
        <v>yes</v>
      </c>
      <c r="M1096">
        <v>4</v>
      </c>
      <c r="N1096" s="4">
        <v>3626</v>
      </c>
      <c r="O1096" s="4">
        <f>Table2[[#This Row],[rating]]+(Table2[[#This Row],[rating_count]]/1000)</f>
        <v>7.6259999999999994</v>
      </c>
      <c r="P1096" t="s">
        <v>13438</v>
      </c>
      <c r="Q1096" t="s">
        <v>3686</v>
      </c>
      <c r="R1096" t="s">
        <v>3687</v>
      </c>
      <c r="S1096" t="s">
        <v>3688</v>
      </c>
      <c r="T1096" t="s">
        <v>3689</v>
      </c>
      <c r="U1096" t="s">
        <v>3690</v>
      </c>
      <c r="V1096" t="s">
        <v>3691</v>
      </c>
      <c r="W1096" t="s">
        <v>3692</v>
      </c>
    </row>
    <row r="1097" spans="1:23">
      <c r="A1097" t="s">
        <v>2801</v>
      </c>
      <c r="B1097" t="s">
        <v>14621</v>
      </c>
      <c r="C1097" t="s">
        <v>15824</v>
      </c>
      <c r="D1097" t="str">
        <f>CONCATENATE(Table2[[#This Row],[Product Name Summarized]]&amp; "…")</f>
        <v>7Seven¬Æ Compatible With…</v>
      </c>
      <c r="E1097" t="s">
        <v>15583</v>
      </c>
      <c r="F1097" s="2">
        <v>1369</v>
      </c>
      <c r="G1097" s="2" t="str">
        <f>IF(Table2[[#This Row],[discounted_price]]&lt;200,"&lt;₹200",IF(Table2[[#This Row],[discounted_price]]&lt;=500, "₹200-₹500","&gt;₹500"))</f>
        <v>&gt;₹500</v>
      </c>
      <c r="H1097" s="2">
        <v>2999</v>
      </c>
      <c r="I1097" s="2">
        <f>Table2[[#This Row],[discounted_price]]*Table2[[#This Row],[actual_price]]</f>
        <v>4105631</v>
      </c>
      <c r="J1097" s="1">
        <v>0.54</v>
      </c>
      <c r="K10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097" s="1" t="str">
        <f>IF(Table2[[#This Row],[discount_percentage]]&gt;=50%,"yes","no")</f>
        <v>yes</v>
      </c>
      <c r="M1097">
        <v>3.3</v>
      </c>
      <c r="N1097" s="4">
        <v>227</v>
      </c>
      <c r="O1097" s="4">
        <f>Table2[[#This Row],[rating]]+(Table2[[#This Row],[rating_count]]/1000)</f>
        <v>3.5269999999999997</v>
      </c>
      <c r="P1097" t="s">
        <v>13355</v>
      </c>
      <c r="Q1097" t="s">
        <v>2804</v>
      </c>
      <c r="R1097" t="s">
        <v>2805</v>
      </c>
      <c r="S1097" t="s">
        <v>2806</v>
      </c>
      <c r="T1097" t="s">
        <v>2807</v>
      </c>
      <c r="U1097" t="s">
        <v>2808</v>
      </c>
      <c r="V1097" t="s">
        <v>2809</v>
      </c>
      <c r="W1097" t="s">
        <v>2810</v>
      </c>
    </row>
    <row r="1098" spans="1:23">
      <c r="A1098" t="s">
        <v>11666</v>
      </c>
      <c r="B1098" t="s">
        <v>15456</v>
      </c>
      <c r="C1098" t="s">
        <v>16586</v>
      </c>
      <c r="D1098" t="str">
        <f>CONCATENATE(Table2[[#This Row],[Product Name Summarized]]&amp; "…")</f>
        <v>Goodscity Garment Steamer…</v>
      </c>
      <c r="E1098" t="s">
        <v>15586</v>
      </c>
      <c r="F1098" s="2">
        <v>2575</v>
      </c>
      <c r="G1098" s="2" t="str">
        <f>IF(Table2[[#This Row],[discounted_price]]&lt;200,"&lt;₹200",IF(Table2[[#This Row],[discounted_price]]&lt;=500, "₹200-₹500","&gt;₹500"))</f>
        <v>&gt;₹500</v>
      </c>
      <c r="H1098" s="2">
        <v>6700</v>
      </c>
      <c r="I1098" s="2">
        <f>Table2[[#This Row],[discounted_price]]*Table2[[#This Row],[actual_price]]</f>
        <v>17252500</v>
      </c>
      <c r="J1098" s="1">
        <v>0.62</v>
      </c>
      <c r="K10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098" s="1" t="str">
        <f>IF(Table2[[#This Row],[discount_percentage]]&gt;=50%,"yes","no")</f>
        <v>yes</v>
      </c>
      <c r="M1098">
        <v>4.2</v>
      </c>
      <c r="N1098" s="4">
        <v>611</v>
      </c>
      <c r="O1098" s="4">
        <f>Table2[[#This Row],[rating]]+(Table2[[#This Row],[rating_count]]/1000)</f>
        <v>4.8109999999999999</v>
      </c>
      <c r="P1098" t="s">
        <v>14196</v>
      </c>
      <c r="Q1098" t="s">
        <v>11669</v>
      </c>
      <c r="R1098" t="s">
        <v>11670</v>
      </c>
      <c r="S1098" t="s">
        <v>11671</v>
      </c>
      <c r="T1098" t="s">
        <v>11672</v>
      </c>
      <c r="U1098" t="s">
        <v>11673</v>
      </c>
      <c r="V1098" t="s">
        <v>11674</v>
      </c>
      <c r="W1098" t="s">
        <v>11675</v>
      </c>
    </row>
    <row r="1099" spans="1:23" hidden="1">
      <c r="A1099" t="s">
        <v>5657</v>
      </c>
      <c r="B1099" t="s">
        <v>14917</v>
      </c>
      <c r="C1099" t="s">
        <v>16054</v>
      </c>
      <c r="D1099" t="str">
        <f>CONCATENATE(Table2[[#This Row],[Product Name Summarized]]&amp; "…")</f>
        <v>Boat Airdopes 181…</v>
      </c>
      <c r="E1099" t="s">
        <v>15583</v>
      </c>
      <c r="F1099" s="2">
        <v>1598</v>
      </c>
      <c r="G1099" s="2" t="str">
        <f>IF(Table2[[#This Row],[discounted_price]]&lt;200,"&lt;₹200",IF(Table2[[#This Row],[discounted_price]]&lt;=500, "₹200-₹500","&gt;₹500"))</f>
        <v>&gt;₹500</v>
      </c>
      <c r="H1099" s="2">
        <v>2990</v>
      </c>
      <c r="I1099" s="2">
        <f>Table2[[#This Row],[discounted_price]]*Table2[[#This Row],[actual_price]]</f>
        <v>4778020</v>
      </c>
      <c r="J1099" s="1">
        <v>0.47</v>
      </c>
      <c r="K10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099" s="1" t="str">
        <f>IF(Table2[[#This Row],[discount_percentage]]&gt;=50%,"yes","no")</f>
        <v>no</v>
      </c>
      <c r="M1099">
        <v>3.8</v>
      </c>
      <c r="N1099" s="4">
        <v>11015</v>
      </c>
      <c r="O1099" s="4">
        <f>Table2[[#This Row],[rating]]+(Table2[[#This Row],[rating_count]]/1000)</f>
        <v>14.815000000000001</v>
      </c>
      <c r="P1099" t="s">
        <v>13627</v>
      </c>
      <c r="Q1099" t="s">
        <v>5660</v>
      </c>
      <c r="R1099" t="s">
        <v>5661</v>
      </c>
      <c r="S1099" t="s">
        <v>5662</v>
      </c>
      <c r="T1099" t="s">
        <v>5663</v>
      </c>
      <c r="U1099" t="s">
        <v>5664</v>
      </c>
      <c r="V1099" t="s">
        <v>5665</v>
      </c>
      <c r="W1099" t="s">
        <v>5666</v>
      </c>
    </row>
    <row r="1100" spans="1:23" hidden="1">
      <c r="A1100" t="s">
        <v>2686</v>
      </c>
      <c r="B1100" t="s">
        <v>14611</v>
      </c>
      <c r="C1100" t="s">
        <v>15814</v>
      </c>
      <c r="D1100" t="str">
        <f>CONCATENATE(Table2[[#This Row],[Product Name Summarized]]&amp; "…")</f>
        <v>Kodak 126 Cm…</v>
      </c>
      <c r="E1100" t="s">
        <v>15583</v>
      </c>
      <c r="F1100" s="2">
        <v>26999</v>
      </c>
      <c r="G1100" s="2" t="str">
        <f>IF(Table2[[#This Row],[discounted_price]]&lt;200,"&lt;₹200",IF(Table2[[#This Row],[discounted_price]]&lt;=500, "₹200-₹500","&gt;₹500"))</f>
        <v>&gt;₹500</v>
      </c>
      <c r="H1100" s="2">
        <v>42999</v>
      </c>
      <c r="I1100" s="2">
        <f>Table2[[#This Row],[discounted_price]]*Table2[[#This Row],[actual_price]]</f>
        <v>1160930001</v>
      </c>
      <c r="J1100" s="1">
        <v>0.37</v>
      </c>
      <c r="K11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00" s="1" t="str">
        <f>IF(Table2[[#This Row],[discount_percentage]]&gt;=50%,"yes","no")</f>
        <v>no</v>
      </c>
      <c r="M1100">
        <v>4.2</v>
      </c>
      <c r="N1100" s="4">
        <v>1510</v>
      </c>
      <c r="O1100" s="4">
        <f>Table2[[#This Row],[rating]]+(Table2[[#This Row],[rating_count]]/1000)</f>
        <v>5.71</v>
      </c>
      <c r="P1100" t="s">
        <v>13343</v>
      </c>
      <c r="Q1100" t="s">
        <v>2689</v>
      </c>
      <c r="R1100" t="s">
        <v>2690</v>
      </c>
      <c r="S1100" t="s">
        <v>2691</v>
      </c>
      <c r="T1100" t="s">
        <v>2692</v>
      </c>
      <c r="U1100" t="s">
        <v>2693</v>
      </c>
      <c r="V1100" t="s">
        <v>2694</v>
      </c>
      <c r="W1100" t="s">
        <v>2695</v>
      </c>
    </row>
    <row r="1101" spans="1:23" hidden="1">
      <c r="A1101" t="s">
        <v>4087</v>
      </c>
      <c r="B1101" t="s">
        <v>14764</v>
      </c>
      <c r="C1101" t="s">
        <v>15926</v>
      </c>
      <c r="D1101" t="str">
        <f>CONCATENATE(Table2[[#This Row],[Product Name Summarized]]&amp; "…")</f>
        <v>Noise Pulse Buzz…</v>
      </c>
      <c r="E1101" t="s">
        <v>15583</v>
      </c>
      <c r="F1101" s="2">
        <v>1999</v>
      </c>
      <c r="G1101" s="2" t="str">
        <f>IF(Table2[[#This Row],[discounted_price]]&lt;200,"&lt;₹200",IF(Table2[[#This Row],[discounted_price]]&lt;=500, "₹200-₹500","&gt;₹500"))</f>
        <v>&gt;₹500</v>
      </c>
      <c r="H1101" s="2">
        <v>4999</v>
      </c>
      <c r="I1101" s="2">
        <f>Table2[[#This Row],[discounted_price]]*Table2[[#This Row],[actual_price]]</f>
        <v>9993001</v>
      </c>
      <c r="J1101" s="1">
        <v>0.6</v>
      </c>
      <c r="K11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01" s="1" t="str">
        <f>IF(Table2[[#This Row],[discount_percentage]]&gt;=50%,"yes","no")</f>
        <v>yes</v>
      </c>
      <c r="M1101">
        <v>3.9</v>
      </c>
      <c r="N1101" s="4">
        <v>7571</v>
      </c>
      <c r="O1101" s="4">
        <f>Table2[[#This Row],[rating]]+(Table2[[#This Row],[rating_count]]/1000)</f>
        <v>11.471</v>
      </c>
      <c r="P1101" t="s">
        <v>13478</v>
      </c>
      <c r="Q1101" t="s">
        <v>4090</v>
      </c>
      <c r="R1101" t="s">
        <v>4091</v>
      </c>
      <c r="S1101" t="s">
        <v>4092</v>
      </c>
      <c r="T1101" t="s">
        <v>4093</v>
      </c>
      <c r="U1101" t="s">
        <v>4094</v>
      </c>
      <c r="V1101" t="s">
        <v>4095</v>
      </c>
      <c r="W1101" t="s">
        <v>4096</v>
      </c>
    </row>
    <row r="1102" spans="1:23" hidden="1">
      <c r="A1102" t="s">
        <v>3398</v>
      </c>
      <c r="B1102" t="s">
        <v>14685</v>
      </c>
      <c r="C1102" t="s">
        <v>15857</v>
      </c>
      <c r="D1102" t="str">
        <f>CONCATENATE(Table2[[#This Row],[Product Name Summarized]]&amp; "…")</f>
        <v>Noise Colorfit Pulse…</v>
      </c>
      <c r="E1102" t="s">
        <v>15583</v>
      </c>
      <c r="F1102" s="2">
        <v>1999</v>
      </c>
      <c r="G1102" s="2" t="str">
        <f>IF(Table2[[#This Row],[discounted_price]]&lt;200,"&lt;₹200",IF(Table2[[#This Row],[discounted_price]]&lt;=500, "₹200-₹500","&gt;₹500"))</f>
        <v>&gt;₹500</v>
      </c>
      <c r="H1102" s="2">
        <v>3990</v>
      </c>
      <c r="I1102" s="2">
        <f>Table2[[#This Row],[discounted_price]]*Table2[[#This Row],[actual_price]]</f>
        <v>7976010</v>
      </c>
      <c r="J1102" s="1">
        <v>0.5</v>
      </c>
      <c r="K11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02" s="1" t="str">
        <f>IF(Table2[[#This Row],[discount_percentage]]&gt;=50%,"yes","no")</f>
        <v>yes</v>
      </c>
      <c r="M1102">
        <v>4</v>
      </c>
      <c r="N1102" s="4">
        <v>30254</v>
      </c>
      <c r="O1102" s="4">
        <f>Table2[[#This Row],[rating]]+(Table2[[#This Row],[rating_count]]/1000)</f>
        <v>34.254000000000005</v>
      </c>
      <c r="P1102" t="s">
        <v>13412</v>
      </c>
      <c r="Q1102" t="s">
        <v>3174</v>
      </c>
      <c r="R1102" t="s">
        <v>3175</v>
      </c>
      <c r="S1102" t="s">
        <v>3176</v>
      </c>
      <c r="T1102" t="s">
        <v>3177</v>
      </c>
      <c r="U1102" t="s">
        <v>3178</v>
      </c>
      <c r="V1102" t="s">
        <v>3401</v>
      </c>
      <c r="W1102" t="s">
        <v>3402</v>
      </c>
    </row>
    <row r="1103" spans="1:23" hidden="1">
      <c r="A1103" t="s">
        <v>1511</v>
      </c>
      <c r="B1103" t="s">
        <v>14482</v>
      </c>
      <c r="C1103" t="s">
        <v>15727</v>
      </c>
      <c r="D1103" t="str">
        <f>CONCATENATE(Table2[[#This Row],[Product Name Summarized]]&amp; "…")</f>
        <v>Realme 10W Fast…</v>
      </c>
      <c r="E1103" t="s">
        <v>15582</v>
      </c>
      <c r="F1103">
        <v>249</v>
      </c>
      <c r="G1103" t="str">
        <f>IF(Table2[[#This Row],[discounted_price]]&lt;200,"&lt;₹200",IF(Table2[[#This Row],[discounted_price]]&lt;=500, "₹200-₹500","&gt;₹500"))</f>
        <v>₹200-₹500</v>
      </c>
      <c r="H1103">
        <v>399</v>
      </c>
      <c r="I1103" s="2">
        <f>Table2[[#This Row],[discounted_price]]*Table2[[#This Row],[actual_price]]</f>
        <v>99351</v>
      </c>
      <c r="J1103" s="1">
        <v>0.38</v>
      </c>
      <c r="K11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03" s="1" t="str">
        <f>IF(Table2[[#This Row],[discount_percentage]]&gt;=50%,"yes","no")</f>
        <v>no</v>
      </c>
      <c r="M1103">
        <v>4</v>
      </c>
      <c r="N1103" s="4">
        <v>6558</v>
      </c>
      <c r="O1103" s="4">
        <f>Table2[[#This Row],[rating]]+(Table2[[#This Row],[rating_count]]/1000)</f>
        <v>10.558</v>
      </c>
      <c r="P1103" t="s">
        <v>13223</v>
      </c>
      <c r="Q1103" t="s">
        <v>1514</v>
      </c>
      <c r="R1103" t="s">
        <v>1515</v>
      </c>
      <c r="S1103" t="s">
        <v>1516</v>
      </c>
      <c r="T1103" t="s">
        <v>1517</v>
      </c>
      <c r="U1103" t="s">
        <v>1518</v>
      </c>
      <c r="V1103" t="s">
        <v>1519</v>
      </c>
      <c r="W1103" t="s">
        <v>1520</v>
      </c>
    </row>
    <row r="1104" spans="1:23">
      <c r="A1104" t="s">
        <v>2467</v>
      </c>
      <c r="B1104" t="s">
        <v>14589</v>
      </c>
      <c r="C1104" t="s">
        <v>15797</v>
      </c>
      <c r="D1104" t="str">
        <f>CONCATENATE(Table2[[#This Row],[Product Name Summarized]]&amp; "…")</f>
        <v>Lenovo Usb A…</v>
      </c>
      <c r="E1104" t="s">
        <v>15582</v>
      </c>
      <c r="F1104">
        <v>417.44</v>
      </c>
      <c r="G1104" t="str">
        <f>IF(Table2[[#This Row],[discounted_price]]&lt;200,"&lt;₹200",IF(Table2[[#This Row],[discounted_price]]&lt;=500, "₹200-₹500","&gt;₹500"))</f>
        <v>₹200-₹500</v>
      </c>
      <c r="H1104">
        <v>670</v>
      </c>
      <c r="I1104" s="2">
        <f>Table2[[#This Row],[discounted_price]]*Table2[[#This Row],[actual_price]]</f>
        <v>279684.8</v>
      </c>
      <c r="J1104" s="1">
        <v>0.38</v>
      </c>
      <c r="K11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04" s="1" t="str">
        <f>IF(Table2[[#This Row],[discount_percentage]]&gt;=50%,"yes","no")</f>
        <v>no</v>
      </c>
      <c r="M1104">
        <v>3.9</v>
      </c>
      <c r="N1104" s="4">
        <v>523</v>
      </c>
      <c r="O1104" s="4">
        <f>Table2[[#This Row],[rating]]+(Table2[[#This Row],[rating_count]]/1000)</f>
        <v>4.423</v>
      </c>
      <c r="P1104" t="s">
        <v>13322</v>
      </c>
      <c r="Q1104" t="s">
        <v>2470</v>
      </c>
      <c r="R1104" t="s">
        <v>2471</v>
      </c>
      <c r="S1104" t="s">
        <v>2472</v>
      </c>
      <c r="T1104" t="s">
        <v>2473</v>
      </c>
      <c r="U1104" t="s">
        <v>2474</v>
      </c>
      <c r="V1104" t="s">
        <v>2475</v>
      </c>
      <c r="W1104" t="s">
        <v>2476</v>
      </c>
    </row>
    <row r="1105" spans="1:23">
      <c r="A1105" t="s">
        <v>8262</v>
      </c>
      <c r="B1105" t="s">
        <v>15154</v>
      </c>
      <c r="C1105" t="s">
        <v>16237</v>
      </c>
      <c r="D1105" t="str">
        <f>CONCATENATE(Table2[[#This Row],[Product Name Summarized]]&amp; "…")</f>
        <v>Robustrion [Anti-Scratch] &amp;…</v>
      </c>
      <c r="E1105" t="s">
        <v>15582</v>
      </c>
      <c r="F1105">
        <v>399</v>
      </c>
      <c r="G1105" t="str">
        <f>IF(Table2[[#This Row],[discounted_price]]&lt;200,"&lt;₹200",IF(Table2[[#This Row],[discounted_price]]&lt;=500, "₹200-₹500","&gt;₹500"))</f>
        <v>₹200-₹500</v>
      </c>
      <c r="H1105" s="2">
        <v>1499</v>
      </c>
      <c r="I1105" s="2">
        <f>Table2[[#This Row],[discounted_price]]*Table2[[#This Row],[actual_price]]</f>
        <v>598101</v>
      </c>
      <c r="J1105" s="1">
        <v>0.73</v>
      </c>
      <c r="K11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05" s="1" t="str">
        <f>IF(Table2[[#This Row],[discount_percentage]]&gt;=50%,"yes","no")</f>
        <v>yes</v>
      </c>
      <c r="M1105">
        <v>4</v>
      </c>
      <c r="N1105" s="4">
        <v>691</v>
      </c>
      <c r="O1105" s="4">
        <f>Table2[[#This Row],[rating]]+(Table2[[#This Row],[rating_count]]/1000)</f>
        <v>4.6909999999999998</v>
      </c>
      <c r="P1105" t="s">
        <v>13872</v>
      </c>
      <c r="Q1105" t="s">
        <v>8265</v>
      </c>
      <c r="R1105" t="s">
        <v>8266</v>
      </c>
      <c r="S1105" t="s">
        <v>8267</v>
      </c>
      <c r="T1105" t="s">
        <v>8268</v>
      </c>
      <c r="U1105" t="s">
        <v>8269</v>
      </c>
      <c r="V1105" t="s">
        <v>8270</v>
      </c>
      <c r="W1105" t="s">
        <v>8271</v>
      </c>
    </row>
    <row r="1106" spans="1:23" hidden="1">
      <c r="A1106" t="s">
        <v>838</v>
      </c>
      <c r="B1106" t="s">
        <v>14407</v>
      </c>
      <c r="C1106" t="s">
        <v>15667</v>
      </c>
      <c r="D1106" t="str">
        <f>CONCATENATE(Table2[[#This Row],[Product Name Summarized]]&amp; "…")</f>
        <v>Oneplus 108 Cm…</v>
      </c>
      <c r="E1106" t="s">
        <v>15583</v>
      </c>
      <c r="F1106" s="2">
        <v>24999</v>
      </c>
      <c r="G1106" s="2" t="str">
        <f>IF(Table2[[#This Row],[discounted_price]]&lt;200,"&lt;₹200",IF(Table2[[#This Row],[discounted_price]]&lt;=500, "₹200-₹500","&gt;₹500"))</f>
        <v>&gt;₹500</v>
      </c>
      <c r="H1106" s="2">
        <v>31999</v>
      </c>
      <c r="I1106" s="2">
        <f>Table2[[#This Row],[discounted_price]]*Table2[[#This Row],[actual_price]]</f>
        <v>799943001</v>
      </c>
      <c r="J1106" s="1">
        <v>0.22</v>
      </c>
      <c r="K11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06" s="1" t="str">
        <f>IF(Table2[[#This Row],[discount_percentage]]&gt;=50%,"yes","no")</f>
        <v>no</v>
      </c>
      <c r="M1106">
        <v>4.2</v>
      </c>
      <c r="N1106" s="4">
        <v>34899</v>
      </c>
      <c r="O1106" s="4">
        <f>Table2[[#This Row],[rating]]+(Table2[[#This Row],[rating_count]]/1000)</f>
        <v>39.099000000000004</v>
      </c>
      <c r="P1106" t="s">
        <v>13155</v>
      </c>
      <c r="Q1106" t="s">
        <v>265</v>
      </c>
      <c r="R1106" t="s">
        <v>266</v>
      </c>
      <c r="S1106" t="s">
        <v>267</v>
      </c>
      <c r="T1106" t="s">
        <v>268</v>
      </c>
      <c r="U1106" t="s">
        <v>269</v>
      </c>
      <c r="V1106" t="s">
        <v>841</v>
      </c>
      <c r="W1106" t="s">
        <v>842</v>
      </c>
    </row>
    <row r="1107" spans="1:23" hidden="1">
      <c r="A1107" t="s">
        <v>541</v>
      </c>
      <c r="B1107" t="s">
        <v>14378</v>
      </c>
      <c r="C1107" t="s">
        <v>15619</v>
      </c>
      <c r="D1107" t="str">
        <f>CONCATENATE(Table2[[#This Row],[Product Name Summarized]]&amp; "…")</f>
        <v>Oneplus 80 Cm…</v>
      </c>
      <c r="E1107" t="s">
        <v>15583</v>
      </c>
      <c r="F1107" s="2">
        <v>15999</v>
      </c>
      <c r="G1107" s="2" t="str">
        <f>IF(Table2[[#This Row],[discounted_price]]&lt;200,"&lt;₹200",IF(Table2[[#This Row],[discounted_price]]&lt;=500, "₹200-₹500","&gt;₹500"))</f>
        <v>&gt;₹500</v>
      </c>
      <c r="H1107" s="2">
        <v>21999</v>
      </c>
      <c r="I1107" s="2">
        <f>Table2[[#This Row],[discounted_price]]*Table2[[#This Row],[actual_price]]</f>
        <v>351962001</v>
      </c>
      <c r="J1107" s="1">
        <v>0.27</v>
      </c>
      <c r="K11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07" s="1" t="str">
        <f>IF(Table2[[#This Row],[discount_percentage]]&gt;=50%,"yes","no")</f>
        <v>no</v>
      </c>
      <c r="M1107">
        <v>4.2</v>
      </c>
      <c r="N1107" s="4">
        <v>34899</v>
      </c>
      <c r="O1107" s="4">
        <f>Table2[[#This Row],[rating]]+(Table2[[#This Row],[rating_count]]/1000)</f>
        <v>39.099000000000004</v>
      </c>
      <c r="P1107" t="s">
        <v>13124</v>
      </c>
      <c r="Q1107" t="s">
        <v>265</v>
      </c>
      <c r="R1107" t="s">
        <v>266</v>
      </c>
      <c r="S1107" t="s">
        <v>267</v>
      </c>
      <c r="T1107" t="s">
        <v>268</v>
      </c>
      <c r="U1107" t="s">
        <v>269</v>
      </c>
      <c r="V1107" t="s">
        <v>544</v>
      </c>
      <c r="W1107" t="s">
        <v>545</v>
      </c>
    </row>
    <row r="1108" spans="1:23">
      <c r="A1108" t="s">
        <v>621</v>
      </c>
      <c r="B1108" t="s">
        <v>14387</v>
      </c>
      <c r="C1108" t="s">
        <v>15601</v>
      </c>
      <c r="D1108" t="str">
        <f>CONCATENATE(Table2[[#This Row],[Product Name Summarized]]&amp; "…")</f>
        <v>Portronics Konnect L…</v>
      </c>
      <c r="E1108" t="s">
        <v>15582</v>
      </c>
      <c r="F1108">
        <v>263</v>
      </c>
      <c r="G1108" t="str">
        <f>IF(Table2[[#This Row],[discounted_price]]&lt;200,"&lt;₹200",IF(Table2[[#This Row],[discounted_price]]&lt;=500, "₹200-₹500","&gt;₹500"))</f>
        <v>₹200-₹500</v>
      </c>
      <c r="H1108">
        <v>699</v>
      </c>
      <c r="I1108" s="2">
        <f>Table2[[#This Row],[discounted_price]]*Table2[[#This Row],[actual_price]]</f>
        <v>183837</v>
      </c>
      <c r="J1108" s="1">
        <v>0.62</v>
      </c>
      <c r="K11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108" s="1" t="str">
        <f>IF(Table2[[#This Row],[discount_percentage]]&gt;=50%,"yes","no")</f>
        <v>yes</v>
      </c>
      <c r="M1108">
        <v>4.0999999999999996</v>
      </c>
      <c r="N1108" s="4">
        <v>450</v>
      </c>
      <c r="O1108" s="4">
        <f>Table2[[#This Row],[rating]]+(Table2[[#This Row],[rating_count]]/1000)</f>
        <v>4.55</v>
      </c>
      <c r="P1108" t="s">
        <v>13132</v>
      </c>
      <c r="Q1108" t="s">
        <v>624</v>
      </c>
      <c r="R1108" t="s">
        <v>625</v>
      </c>
      <c r="S1108" t="s">
        <v>626</v>
      </c>
      <c r="T1108" t="s">
        <v>627</v>
      </c>
      <c r="U1108" t="s">
        <v>628</v>
      </c>
      <c r="V1108" t="s">
        <v>629</v>
      </c>
      <c r="W1108" t="s">
        <v>630</v>
      </c>
    </row>
    <row r="1109" spans="1:23">
      <c r="A1109" t="s">
        <v>621</v>
      </c>
      <c r="B1109" t="s">
        <v>14387</v>
      </c>
      <c r="C1109" t="s">
        <v>15601</v>
      </c>
      <c r="D1109" t="str">
        <f>CONCATENATE(Table2[[#This Row],[Product Name Summarized]]&amp; "…")</f>
        <v>Portronics Konnect L…</v>
      </c>
      <c r="E1109" t="s">
        <v>15582</v>
      </c>
      <c r="F1109">
        <v>263</v>
      </c>
      <c r="G1109" t="str">
        <f>IF(Table2[[#This Row],[discounted_price]]&lt;200,"&lt;₹200",IF(Table2[[#This Row],[discounted_price]]&lt;=500, "₹200-₹500","&gt;₹500"))</f>
        <v>₹200-₹500</v>
      </c>
      <c r="H1109">
        <v>699</v>
      </c>
      <c r="I1109" s="2">
        <f>Table2[[#This Row],[discounted_price]]*Table2[[#This Row],[actual_price]]</f>
        <v>183837</v>
      </c>
      <c r="J1109" s="1">
        <v>0.62</v>
      </c>
      <c r="K11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109" s="1" t="str">
        <f>IF(Table2[[#This Row],[discount_percentage]]&gt;=50%,"yes","no")</f>
        <v>yes</v>
      </c>
      <c r="M1109">
        <v>4.0999999999999996</v>
      </c>
      <c r="N1109" s="4">
        <v>450</v>
      </c>
      <c r="O1109" s="4">
        <f>Table2[[#This Row],[rating]]+(Table2[[#This Row],[rating_count]]/1000)</f>
        <v>4.55</v>
      </c>
      <c r="P1109" t="s">
        <v>13132</v>
      </c>
      <c r="Q1109" t="s">
        <v>624</v>
      </c>
      <c r="R1109" t="s">
        <v>625</v>
      </c>
      <c r="S1109" t="s">
        <v>626</v>
      </c>
      <c r="T1109" t="s">
        <v>627</v>
      </c>
      <c r="U1109" t="s">
        <v>628</v>
      </c>
      <c r="V1109" t="s">
        <v>629</v>
      </c>
      <c r="W1109" t="s">
        <v>8101</v>
      </c>
    </row>
    <row r="1110" spans="1:23" hidden="1">
      <c r="A1110" t="s">
        <v>1974</v>
      </c>
      <c r="B1110" t="s">
        <v>14534</v>
      </c>
      <c r="C1110" t="s">
        <v>15601</v>
      </c>
      <c r="D1110" t="str">
        <f>CONCATENATE(Table2[[#This Row],[Product Name Summarized]]&amp; "…")</f>
        <v>Portronics Konnect L…</v>
      </c>
      <c r="E1110" t="s">
        <v>15582</v>
      </c>
      <c r="F1110">
        <v>249</v>
      </c>
      <c r="G1110" t="str">
        <f>IF(Table2[[#This Row],[discounted_price]]&lt;200,"&lt;₹200",IF(Table2[[#This Row],[discounted_price]]&lt;=500, "₹200-₹500","&gt;₹500"))</f>
        <v>₹200-₹500</v>
      </c>
      <c r="H1110">
        <v>499</v>
      </c>
      <c r="I1110" s="2">
        <f>Table2[[#This Row],[discounted_price]]*Table2[[#This Row],[actual_price]]</f>
        <v>124251</v>
      </c>
      <c r="J1110" s="1">
        <v>0.5</v>
      </c>
      <c r="K11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10" s="1" t="str">
        <f>IF(Table2[[#This Row],[discount_percentage]]&gt;=50%,"yes","no")</f>
        <v>yes</v>
      </c>
      <c r="M1110">
        <v>4.0999999999999996</v>
      </c>
      <c r="N1110" s="4">
        <v>1508</v>
      </c>
      <c r="O1110" s="4">
        <f>Table2[[#This Row],[rating]]+(Table2[[#This Row],[rating_count]]/1000)</f>
        <v>5.6079999999999997</v>
      </c>
      <c r="P1110" t="s">
        <v>13271</v>
      </c>
      <c r="Q1110" t="s">
        <v>1977</v>
      </c>
      <c r="R1110" t="s">
        <v>1978</v>
      </c>
      <c r="S1110" t="s">
        <v>1979</v>
      </c>
      <c r="T1110" t="s">
        <v>1980</v>
      </c>
      <c r="U1110" t="s">
        <v>13034</v>
      </c>
      <c r="V1110" t="s">
        <v>1981</v>
      </c>
      <c r="W1110" t="s">
        <v>1982</v>
      </c>
    </row>
    <row r="1111" spans="1:23" hidden="1">
      <c r="A1111" t="s">
        <v>961</v>
      </c>
      <c r="B1111" t="s">
        <v>962</v>
      </c>
      <c r="C1111" t="s">
        <v>15677</v>
      </c>
      <c r="D1111" t="str">
        <f>CONCATENATE(Table2[[#This Row],[Product Name Summarized]]&amp; "…")</f>
        <v>Wayona Type C…</v>
      </c>
      <c r="E1111" t="s">
        <v>15582</v>
      </c>
      <c r="F1111">
        <v>399</v>
      </c>
      <c r="G1111" t="str">
        <f>IF(Table2[[#This Row],[discounted_price]]&lt;200,"&lt;₹200",IF(Table2[[#This Row],[discounted_price]]&lt;=500, "₹200-₹500","&gt;₹500"))</f>
        <v>₹200-₹500</v>
      </c>
      <c r="H1111">
        <v>999</v>
      </c>
      <c r="I1111" s="2">
        <f>Table2[[#This Row],[discounted_price]]*Table2[[#This Row],[actual_price]]</f>
        <v>398601</v>
      </c>
      <c r="J1111" s="1">
        <v>0.6</v>
      </c>
      <c r="K11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11" s="1" t="str">
        <f>IF(Table2[[#This Row],[discount_percentage]]&gt;=50%,"yes","no")</f>
        <v>yes</v>
      </c>
      <c r="M1111">
        <v>4.3</v>
      </c>
      <c r="N1111" s="4">
        <v>2806</v>
      </c>
      <c r="O1111" s="4">
        <f>Table2[[#This Row],[rating]]+(Table2[[#This Row],[rating_count]]/1000)</f>
        <v>7.1059999999999999</v>
      </c>
      <c r="P1111" t="s">
        <v>13167</v>
      </c>
      <c r="Q1111" t="s">
        <v>964</v>
      </c>
      <c r="R1111" t="s">
        <v>965</v>
      </c>
      <c r="S1111" t="s">
        <v>966</v>
      </c>
      <c r="T1111" t="s">
        <v>967</v>
      </c>
      <c r="U1111" t="s">
        <v>968</v>
      </c>
      <c r="V1111" t="s">
        <v>969</v>
      </c>
      <c r="W1111" t="s">
        <v>970</v>
      </c>
    </row>
    <row r="1112" spans="1:23" hidden="1">
      <c r="A1112" t="s">
        <v>1186</v>
      </c>
      <c r="B1112" t="s">
        <v>1187</v>
      </c>
      <c r="C1112" t="s">
        <v>15666</v>
      </c>
      <c r="D1112" t="str">
        <f>CONCATENATE(Table2[[#This Row],[Product Name Summarized]]&amp; "…")</f>
        <v>Wayona Usb Type…</v>
      </c>
      <c r="E1112" t="s">
        <v>15582</v>
      </c>
      <c r="F1112">
        <v>399</v>
      </c>
      <c r="G1112" t="str">
        <f>IF(Table2[[#This Row],[discounted_price]]&lt;200,"&lt;₹200",IF(Table2[[#This Row],[discounted_price]]&lt;=500, "₹200-₹500","&gt;₹500"))</f>
        <v>₹200-₹500</v>
      </c>
      <c r="H1112">
        <v>999</v>
      </c>
      <c r="I1112" s="2">
        <f>Table2[[#This Row],[discounted_price]]*Table2[[#This Row],[actual_price]]</f>
        <v>398601</v>
      </c>
      <c r="J1112" s="1">
        <v>0.6</v>
      </c>
      <c r="K11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12" s="1" t="str">
        <f>IF(Table2[[#This Row],[discount_percentage]]&gt;=50%,"yes","no")</f>
        <v>yes</v>
      </c>
      <c r="M1112">
        <v>4.3</v>
      </c>
      <c r="N1112" s="4">
        <v>2806</v>
      </c>
      <c r="O1112" s="4">
        <f>Table2[[#This Row],[rating]]+(Table2[[#This Row],[rating_count]]/1000)</f>
        <v>7.1059999999999999</v>
      </c>
      <c r="P1112" t="s">
        <v>13191</v>
      </c>
      <c r="Q1112" t="s">
        <v>964</v>
      </c>
      <c r="R1112" t="s">
        <v>965</v>
      </c>
      <c r="S1112" t="s">
        <v>966</v>
      </c>
      <c r="T1112" t="s">
        <v>967</v>
      </c>
      <c r="U1112" t="s">
        <v>968</v>
      </c>
      <c r="V1112" t="s">
        <v>1189</v>
      </c>
      <c r="W1112" t="s">
        <v>1190</v>
      </c>
    </row>
    <row r="1113" spans="1:23" hidden="1">
      <c r="A1113" t="s">
        <v>3647</v>
      </c>
      <c r="B1113" t="s">
        <v>14713</v>
      </c>
      <c r="C1113" t="s">
        <v>15876</v>
      </c>
      <c r="D1113" t="str">
        <f>CONCATENATE(Table2[[#This Row],[Product Name Summarized]]&amp; "…")</f>
        <v>Redmi Note 11…</v>
      </c>
      <c r="E1113" t="s">
        <v>15583</v>
      </c>
      <c r="F1113" s="2">
        <v>12999</v>
      </c>
      <c r="G1113" s="2" t="str">
        <f>IF(Table2[[#This Row],[discounted_price]]&lt;200,"&lt;₹200",IF(Table2[[#This Row],[discounted_price]]&lt;=500, "₹200-₹500","&gt;₹500"))</f>
        <v>&gt;₹500</v>
      </c>
      <c r="H1113" s="2">
        <v>17999</v>
      </c>
      <c r="I1113" s="2">
        <f>Table2[[#This Row],[discounted_price]]*Table2[[#This Row],[actual_price]]</f>
        <v>233969001</v>
      </c>
      <c r="J1113" s="1">
        <v>0.28000000000000003</v>
      </c>
      <c r="K11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13" s="1" t="str">
        <f>IF(Table2[[#This Row],[discount_percentage]]&gt;=50%,"yes","no")</f>
        <v>no</v>
      </c>
      <c r="M1113">
        <v>4.0999999999999996</v>
      </c>
      <c r="N1113" s="4">
        <v>50772</v>
      </c>
      <c r="O1113" s="4">
        <f>Table2[[#This Row],[rating]]+(Table2[[#This Row],[rating_count]]/1000)</f>
        <v>54.872</v>
      </c>
      <c r="P1113" t="s">
        <v>13434</v>
      </c>
      <c r="Q1113" t="s">
        <v>3650</v>
      </c>
      <c r="R1113" t="s">
        <v>3651</v>
      </c>
      <c r="S1113" t="s">
        <v>3652</v>
      </c>
      <c r="T1113" t="s">
        <v>3653</v>
      </c>
      <c r="U1113" t="s">
        <v>3654</v>
      </c>
      <c r="V1113" t="s">
        <v>3655</v>
      </c>
      <c r="W1113" t="s">
        <v>3656</v>
      </c>
    </row>
    <row r="1114" spans="1:23" hidden="1">
      <c r="A1114" t="s">
        <v>4592</v>
      </c>
      <c r="B1114" t="s">
        <v>14774</v>
      </c>
      <c r="C1114" t="s">
        <v>15876</v>
      </c>
      <c r="D1114" t="str">
        <f>CONCATENATE(Table2[[#This Row],[Product Name Summarized]]&amp; "…")</f>
        <v>Redmi Note 11…</v>
      </c>
      <c r="E1114" t="s">
        <v>15583</v>
      </c>
      <c r="F1114" s="2">
        <v>12999</v>
      </c>
      <c r="G1114" s="2" t="str">
        <f>IF(Table2[[#This Row],[discounted_price]]&lt;200,"&lt;₹200",IF(Table2[[#This Row],[discounted_price]]&lt;=500, "₹200-₹500","&gt;₹500"))</f>
        <v>&gt;₹500</v>
      </c>
      <c r="H1114" s="2">
        <v>18999</v>
      </c>
      <c r="I1114" s="2">
        <f>Table2[[#This Row],[discounted_price]]*Table2[[#This Row],[actual_price]]</f>
        <v>246968001</v>
      </c>
      <c r="J1114" s="1">
        <v>0.32</v>
      </c>
      <c r="K11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14" s="1" t="str">
        <f>IF(Table2[[#This Row],[discount_percentage]]&gt;=50%,"yes","no")</f>
        <v>no</v>
      </c>
      <c r="M1114">
        <v>4.0999999999999996</v>
      </c>
      <c r="N1114" s="4">
        <v>50772</v>
      </c>
      <c r="O1114" s="4">
        <f>Table2[[#This Row],[rating]]+(Table2[[#This Row],[rating_count]]/1000)</f>
        <v>54.872</v>
      </c>
      <c r="P1114" t="s">
        <v>13486</v>
      </c>
      <c r="Q1114" t="s">
        <v>3650</v>
      </c>
      <c r="R1114" t="s">
        <v>3651</v>
      </c>
      <c r="S1114" t="s">
        <v>3652</v>
      </c>
      <c r="T1114" t="s">
        <v>3653</v>
      </c>
      <c r="U1114" t="s">
        <v>3654</v>
      </c>
      <c r="V1114" t="s">
        <v>4167</v>
      </c>
      <c r="W1114" t="s">
        <v>4593</v>
      </c>
    </row>
    <row r="1115" spans="1:23" hidden="1">
      <c r="A1115" t="s">
        <v>4211</v>
      </c>
      <c r="B1115" t="s">
        <v>14778</v>
      </c>
      <c r="C1115" t="s">
        <v>15876</v>
      </c>
      <c r="D1115" t="str">
        <f>CONCATENATE(Table2[[#This Row],[Product Name Summarized]]&amp; "…")</f>
        <v>Redmi Note 11…</v>
      </c>
      <c r="E1115" t="s">
        <v>15583</v>
      </c>
      <c r="F1115" s="2">
        <v>12999</v>
      </c>
      <c r="G1115" s="2" t="str">
        <f>IF(Table2[[#This Row],[discounted_price]]&lt;200,"&lt;₹200",IF(Table2[[#This Row],[discounted_price]]&lt;=500, "₹200-₹500","&gt;₹500"))</f>
        <v>&gt;₹500</v>
      </c>
      <c r="H1115" s="2">
        <v>18999</v>
      </c>
      <c r="I1115" s="2">
        <f>Table2[[#This Row],[discounted_price]]*Table2[[#This Row],[actual_price]]</f>
        <v>246968001</v>
      </c>
      <c r="J1115" s="1">
        <v>0.32</v>
      </c>
      <c r="K11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15" s="1" t="str">
        <f>IF(Table2[[#This Row],[discount_percentage]]&gt;=50%,"yes","no")</f>
        <v>no</v>
      </c>
      <c r="M1115">
        <v>4.0999999999999996</v>
      </c>
      <c r="N1115" s="4">
        <v>50772</v>
      </c>
      <c r="O1115" s="4">
        <f>Table2[[#This Row],[rating]]+(Table2[[#This Row],[rating_count]]/1000)</f>
        <v>54.872</v>
      </c>
      <c r="P1115" t="s">
        <v>13486</v>
      </c>
      <c r="Q1115" t="s">
        <v>3650</v>
      </c>
      <c r="R1115" t="s">
        <v>3651</v>
      </c>
      <c r="S1115" t="s">
        <v>3652</v>
      </c>
      <c r="T1115" t="s">
        <v>3653</v>
      </c>
      <c r="U1115" t="s">
        <v>3654</v>
      </c>
      <c r="V1115" t="s">
        <v>3655</v>
      </c>
      <c r="W1115" t="s">
        <v>4213</v>
      </c>
    </row>
    <row r="1116" spans="1:23" hidden="1">
      <c r="A1116" t="s">
        <v>4164</v>
      </c>
      <c r="B1116" t="s">
        <v>14774</v>
      </c>
      <c r="C1116" t="s">
        <v>15876</v>
      </c>
      <c r="D1116" t="str">
        <f>CONCATENATE(Table2[[#This Row],[Product Name Summarized]]&amp; "…")</f>
        <v>Redmi Note 11…</v>
      </c>
      <c r="E1116" t="s">
        <v>15583</v>
      </c>
      <c r="F1116" s="2">
        <v>12999</v>
      </c>
      <c r="G1116" s="2" t="str">
        <f>IF(Table2[[#This Row],[discounted_price]]&lt;200,"&lt;₹200",IF(Table2[[#This Row],[discounted_price]]&lt;=500, "₹200-₹500","&gt;₹500"))</f>
        <v>&gt;₹500</v>
      </c>
      <c r="H1116" s="2">
        <v>18999</v>
      </c>
      <c r="I1116" s="2">
        <f>Table2[[#This Row],[discounted_price]]*Table2[[#This Row],[actual_price]]</f>
        <v>246968001</v>
      </c>
      <c r="J1116" s="1">
        <v>0.32</v>
      </c>
      <c r="K11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16" s="1" t="str">
        <f>IF(Table2[[#This Row],[discount_percentage]]&gt;=50%,"yes","no")</f>
        <v>no</v>
      </c>
      <c r="M1116">
        <v>4.0999999999999996</v>
      </c>
      <c r="N1116" s="4">
        <v>50772</v>
      </c>
      <c r="O1116" s="4">
        <f>Table2[[#This Row],[rating]]+(Table2[[#This Row],[rating_count]]/1000)</f>
        <v>54.872</v>
      </c>
      <c r="P1116" t="s">
        <v>13486</v>
      </c>
      <c r="Q1116" t="s">
        <v>3650</v>
      </c>
      <c r="R1116" t="s">
        <v>3651</v>
      </c>
      <c r="S1116" t="s">
        <v>3652</v>
      </c>
      <c r="T1116" t="s">
        <v>3653</v>
      </c>
      <c r="U1116" t="s">
        <v>3654</v>
      </c>
      <c r="V1116" t="s">
        <v>4167</v>
      </c>
      <c r="W1116" t="s">
        <v>4168</v>
      </c>
    </row>
    <row r="1117" spans="1:23">
      <c r="A1117" t="s">
        <v>11999</v>
      </c>
      <c r="B1117" t="s">
        <v>15485</v>
      </c>
      <c r="C1117" t="s">
        <v>16619</v>
      </c>
      <c r="D1117" t="str">
        <f>CONCATENATE(Table2[[#This Row],[Product Name Summarized]]&amp; "…")</f>
        <v>Candes Blowhot All…</v>
      </c>
      <c r="E1117" t="s">
        <v>15586</v>
      </c>
      <c r="F1117" s="2">
        <v>1090</v>
      </c>
      <c r="G1117" s="2" t="str">
        <f>IF(Table2[[#This Row],[discounted_price]]&lt;200,"&lt;₹200",IF(Table2[[#This Row],[discounted_price]]&lt;=500, "₹200-₹500","&gt;₹500"))</f>
        <v>&gt;₹500</v>
      </c>
      <c r="H1117" s="2">
        <v>2999</v>
      </c>
      <c r="I1117" s="2">
        <f>Table2[[#This Row],[discounted_price]]*Table2[[#This Row],[actual_price]]</f>
        <v>3268910</v>
      </c>
      <c r="J1117" s="1">
        <v>0.64</v>
      </c>
      <c r="K11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117" s="1" t="str">
        <f>IF(Table2[[#This Row],[discount_percentage]]&gt;=50%,"yes","no")</f>
        <v>yes</v>
      </c>
      <c r="M1117">
        <v>3.5</v>
      </c>
      <c r="N1117" s="4">
        <v>57</v>
      </c>
      <c r="O1117" s="4">
        <f>Table2[[#This Row],[rating]]+(Table2[[#This Row],[rating_count]]/1000)</f>
        <v>3.5569999999999999</v>
      </c>
      <c r="P1117" t="s">
        <v>14227</v>
      </c>
      <c r="Q1117" t="s">
        <v>12002</v>
      </c>
      <c r="R1117" t="s">
        <v>12003</v>
      </c>
      <c r="S1117" t="s">
        <v>12004</v>
      </c>
      <c r="T1117" t="s">
        <v>12005</v>
      </c>
      <c r="U1117" t="s">
        <v>12006</v>
      </c>
      <c r="V1117" t="s">
        <v>12007</v>
      </c>
      <c r="W1117" t="s">
        <v>12008</v>
      </c>
    </row>
    <row r="1118" spans="1:23" hidden="1">
      <c r="A1118" t="s">
        <v>10264</v>
      </c>
      <c r="B1118" t="s">
        <v>15331</v>
      </c>
      <c r="C1118" t="s">
        <v>16459</v>
      </c>
      <c r="D1118" t="str">
        <f>CONCATENATE(Table2[[#This Row],[Product Name Summarized]]&amp; "…")</f>
        <v>Akiara¬Æ - Makes…</v>
      </c>
      <c r="E1118" t="s">
        <v>15586</v>
      </c>
      <c r="F1118" s="2">
        <v>1484</v>
      </c>
      <c r="G1118" s="2" t="str">
        <f>IF(Table2[[#This Row],[discounted_price]]&lt;200,"&lt;₹200",IF(Table2[[#This Row],[discounted_price]]&lt;=500, "₹200-₹500","&gt;₹500"))</f>
        <v>&gt;₹500</v>
      </c>
      <c r="H1118" s="2">
        <v>2499</v>
      </c>
      <c r="I1118" s="2">
        <f>Table2[[#This Row],[discounted_price]]*Table2[[#This Row],[actual_price]]</f>
        <v>3708516</v>
      </c>
      <c r="J1118" s="1">
        <v>0.41</v>
      </c>
      <c r="K11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18" s="1" t="str">
        <f>IF(Table2[[#This Row],[discount_percentage]]&gt;=50%,"yes","no")</f>
        <v>no</v>
      </c>
      <c r="M1118">
        <v>3.7</v>
      </c>
      <c r="N1118" s="4">
        <v>1067</v>
      </c>
      <c r="O1118" s="4">
        <f>Table2[[#This Row],[rating]]+(Table2[[#This Row],[rating_count]]/1000)</f>
        <v>4.7670000000000003</v>
      </c>
      <c r="P1118" t="s">
        <v>14064</v>
      </c>
      <c r="Q1118" t="s">
        <v>10268</v>
      </c>
      <c r="R1118" t="s">
        <v>10269</v>
      </c>
      <c r="S1118" t="s">
        <v>10270</v>
      </c>
      <c r="T1118" t="s">
        <v>10271</v>
      </c>
      <c r="U1118" t="s">
        <v>10272</v>
      </c>
      <c r="V1118" t="s">
        <v>10273</v>
      </c>
      <c r="W1118" t="s">
        <v>10274</v>
      </c>
    </row>
    <row r="1119" spans="1:23">
      <c r="A1119" t="s">
        <v>6615</v>
      </c>
      <c r="B1119" t="s">
        <v>15004</v>
      </c>
      <c r="C1119" t="s">
        <v>16137</v>
      </c>
      <c r="D1119" t="str">
        <f>CONCATENATE(Table2[[#This Row],[Product Name Summarized]]&amp; "…")</f>
        <v>Gizga Essentials Webcam…</v>
      </c>
      <c r="E1119" t="s">
        <v>15582</v>
      </c>
      <c r="F1119">
        <v>69</v>
      </c>
      <c r="G1119" t="str">
        <f>IF(Table2[[#This Row],[discounted_price]]&lt;200,"&lt;₹200",IF(Table2[[#This Row],[discounted_price]]&lt;=500, "₹200-₹500","&gt;₹500"))</f>
        <v>&lt;₹200</v>
      </c>
      <c r="H1119">
        <v>299</v>
      </c>
      <c r="I1119" s="2">
        <f>Table2[[#This Row],[discounted_price]]*Table2[[#This Row],[actual_price]]</f>
        <v>20631</v>
      </c>
      <c r="J1119" s="1">
        <v>0.77</v>
      </c>
      <c r="K11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19" s="1" t="str">
        <f>IF(Table2[[#This Row],[discount_percentage]]&gt;=50%,"yes","no")</f>
        <v>yes</v>
      </c>
      <c r="M1119">
        <v>4.3</v>
      </c>
      <c r="N1119" s="4">
        <v>255</v>
      </c>
      <c r="O1119" s="4">
        <f>Table2[[#This Row],[rating]]+(Table2[[#This Row],[rating_count]]/1000)</f>
        <v>4.5549999999999997</v>
      </c>
      <c r="P1119" t="s">
        <v>13716</v>
      </c>
      <c r="Q1119" t="s">
        <v>6618</v>
      </c>
      <c r="R1119" t="s">
        <v>6619</v>
      </c>
      <c r="S1119" t="s">
        <v>6620</v>
      </c>
      <c r="T1119" t="s">
        <v>6621</v>
      </c>
      <c r="U1119" t="s">
        <v>6622</v>
      </c>
      <c r="V1119" t="s">
        <v>6623</v>
      </c>
      <c r="W1119" t="s">
        <v>6624</v>
      </c>
    </row>
    <row r="1120" spans="1:23">
      <c r="A1120" t="s">
        <v>4541</v>
      </c>
      <c r="B1120" t="s">
        <v>14814</v>
      </c>
      <c r="C1120" t="s">
        <v>15961</v>
      </c>
      <c r="D1120" t="str">
        <f>CONCATENATE(Table2[[#This Row],[Product Name Summarized]]&amp; "…")</f>
        <v>10Werun Id-116 Bluetooth…</v>
      </c>
      <c r="E1120" t="s">
        <v>15583</v>
      </c>
      <c r="F1120">
        <v>499</v>
      </c>
      <c r="G1120" t="str">
        <f>IF(Table2[[#This Row],[discounted_price]]&lt;200,"&lt;₹200",IF(Table2[[#This Row],[discounted_price]]&lt;=500, "₹200-₹500","&gt;₹500"))</f>
        <v>₹200-₹500</v>
      </c>
      <c r="H1120" s="2">
        <v>1899</v>
      </c>
      <c r="I1120" s="2">
        <f>Table2[[#This Row],[discounted_price]]*Table2[[#This Row],[actual_price]]</f>
        <v>947601</v>
      </c>
      <c r="J1120" s="1">
        <v>0.74</v>
      </c>
      <c r="K11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20" s="1" t="str">
        <f>IF(Table2[[#This Row],[discount_percentage]]&gt;=50%,"yes","no")</f>
        <v>yes</v>
      </c>
      <c r="M1120">
        <v>4.0999999999999996</v>
      </c>
      <c r="N1120" s="4">
        <v>412</v>
      </c>
      <c r="O1120" s="4">
        <f>Table2[[#This Row],[rating]]+(Table2[[#This Row],[rating_count]]/1000)</f>
        <v>4.5119999999999996</v>
      </c>
      <c r="P1120" t="s">
        <v>13525</v>
      </c>
      <c r="Q1120" t="s">
        <v>4544</v>
      </c>
      <c r="R1120" t="s">
        <v>4545</v>
      </c>
      <c r="S1120" t="s">
        <v>4546</v>
      </c>
      <c r="T1120" t="s">
        <v>4547</v>
      </c>
      <c r="U1120" t="s">
        <v>4548</v>
      </c>
      <c r="V1120" t="s">
        <v>4549</v>
      </c>
      <c r="W1120" t="s">
        <v>4550</v>
      </c>
    </row>
    <row r="1121" spans="1:23" hidden="1">
      <c r="A1121" t="s">
        <v>682</v>
      </c>
      <c r="B1121" t="s">
        <v>14393</v>
      </c>
      <c r="C1121" t="s">
        <v>15657</v>
      </c>
      <c r="D1121" t="str">
        <f>CONCATENATE(Table2[[#This Row],[Product Name Summarized]]&amp; "…")</f>
        <v>Redmi 108 Cm…</v>
      </c>
      <c r="E1121" t="s">
        <v>15583</v>
      </c>
      <c r="F1121" s="2">
        <v>26999</v>
      </c>
      <c r="G1121" s="2" t="str">
        <f>IF(Table2[[#This Row],[discounted_price]]&lt;200,"&lt;₹200",IF(Table2[[#This Row],[discounted_price]]&lt;=500, "₹200-₹500","&gt;₹500"))</f>
        <v>&gt;₹500</v>
      </c>
      <c r="H1121" s="2">
        <v>42999</v>
      </c>
      <c r="I1121" s="2">
        <f>Table2[[#This Row],[discounted_price]]*Table2[[#This Row],[actual_price]]</f>
        <v>1160930001</v>
      </c>
      <c r="J1121" s="1">
        <v>0.37</v>
      </c>
      <c r="K11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21" s="1" t="str">
        <f>IF(Table2[[#This Row],[discount_percentage]]&gt;=50%,"yes","no")</f>
        <v>no</v>
      </c>
      <c r="M1121">
        <v>4.2</v>
      </c>
      <c r="N1121" s="4">
        <v>45238</v>
      </c>
      <c r="O1121" s="4">
        <f>Table2[[#This Row],[rating]]+(Table2[[#This Row],[rating_count]]/1000)</f>
        <v>49.438000000000002</v>
      </c>
      <c r="P1121" t="s">
        <v>13138</v>
      </c>
      <c r="Q1121" t="s">
        <v>609</v>
      </c>
      <c r="R1121" t="s">
        <v>610</v>
      </c>
      <c r="S1121" t="s">
        <v>611</v>
      </c>
      <c r="T1121" t="s">
        <v>612</v>
      </c>
      <c r="U1121" t="s">
        <v>613</v>
      </c>
      <c r="V1121" t="s">
        <v>685</v>
      </c>
      <c r="W1121" t="s">
        <v>686</v>
      </c>
    </row>
    <row r="1122" spans="1:23" hidden="1">
      <c r="A1122" t="s">
        <v>6885</v>
      </c>
      <c r="B1122" t="s">
        <v>15030</v>
      </c>
      <c r="C1122" t="s">
        <v>16162</v>
      </c>
      <c r="D1122" t="str">
        <f>CONCATENATE(Table2[[#This Row],[Product Name Summarized]]&amp; "…")</f>
        <v>Fire-Boltt Ninja Calling…</v>
      </c>
      <c r="E1122" t="s">
        <v>15583</v>
      </c>
      <c r="F1122" s="2">
        <v>1999</v>
      </c>
      <c r="G1122" s="2" t="str">
        <f>IF(Table2[[#This Row],[discounted_price]]&lt;200,"&lt;₹200",IF(Table2[[#This Row],[discounted_price]]&lt;=500, "₹200-₹500","&gt;₹500"))</f>
        <v>&gt;₹500</v>
      </c>
      <c r="H1122" s="2">
        <v>7999</v>
      </c>
      <c r="I1122" s="2">
        <f>Table2[[#This Row],[discounted_price]]*Table2[[#This Row],[actual_price]]</f>
        <v>15990001</v>
      </c>
      <c r="J1122" s="1">
        <v>0.75</v>
      </c>
      <c r="K11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22" s="1" t="str">
        <f>IF(Table2[[#This Row],[discount_percentage]]&gt;=50%,"yes","no")</f>
        <v>yes</v>
      </c>
      <c r="M1122">
        <v>4.2</v>
      </c>
      <c r="N1122" s="4">
        <v>31305</v>
      </c>
      <c r="O1122" s="4">
        <f>Table2[[#This Row],[rating]]+(Table2[[#This Row],[rating_count]]/1000)</f>
        <v>35.505000000000003</v>
      </c>
      <c r="P1122" t="s">
        <v>13741</v>
      </c>
      <c r="Q1122" t="s">
        <v>6888</v>
      </c>
      <c r="R1122" t="s">
        <v>6889</v>
      </c>
      <c r="S1122" t="s">
        <v>6890</v>
      </c>
      <c r="T1122" t="s">
        <v>6891</v>
      </c>
      <c r="U1122" t="s">
        <v>6892</v>
      </c>
      <c r="V1122" t="s">
        <v>6893</v>
      </c>
      <c r="W1122" t="s">
        <v>6894</v>
      </c>
    </row>
    <row r="1123" spans="1:23" hidden="1">
      <c r="A1123" t="s">
        <v>3333</v>
      </c>
      <c r="B1123" t="s">
        <v>14679</v>
      </c>
      <c r="C1123" t="s">
        <v>15873</v>
      </c>
      <c r="D1123" t="str">
        <f>CONCATENATE(Table2[[#This Row],[Product Name Summarized]]&amp; "…")</f>
        <v>Realme Narzo 50…</v>
      </c>
      <c r="E1123" t="s">
        <v>15583</v>
      </c>
      <c r="F1123" s="2">
        <v>12999</v>
      </c>
      <c r="G1123" s="2" t="str">
        <f>IF(Table2[[#This Row],[discounted_price]]&lt;200,"&lt;₹200",IF(Table2[[#This Row],[discounted_price]]&lt;=500, "₹200-₹500","&gt;₹500"))</f>
        <v>&gt;₹500</v>
      </c>
      <c r="H1123" s="2">
        <v>15999</v>
      </c>
      <c r="I1123" s="2">
        <f>Table2[[#This Row],[discounted_price]]*Table2[[#This Row],[actual_price]]</f>
        <v>207971001</v>
      </c>
      <c r="J1123" s="1">
        <v>0.19</v>
      </c>
      <c r="K11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123" s="1" t="str">
        <f>IF(Table2[[#This Row],[discount_percentage]]&gt;=50%,"yes","no")</f>
        <v>no</v>
      </c>
      <c r="M1123">
        <v>4.2</v>
      </c>
      <c r="N1123" s="4">
        <v>13246</v>
      </c>
      <c r="O1123" s="4">
        <f>Table2[[#This Row],[rating]]+(Table2[[#This Row],[rating_count]]/1000)</f>
        <v>17.446000000000002</v>
      </c>
      <c r="P1123" t="s">
        <v>13406</v>
      </c>
      <c r="Q1123" t="s">
        <v>3336</v>
      </c>
      <c r="R1123" t="s">
        <v>3337</v>
      </c>
      <c r="S1123" t="s">
        <v>3338</v>
      </c>
      <c r="T1123" t="s">
        <v>3339</v>
      </c>
      <c r="U1123" t="s">
        <v>3340</v>
      </c>
      <c r="V1123" t="s">
        <v>3341</v>
      </c>
      <c r="W1123" t="s">
        <v>3342</v>
      </c>
    </row>
    <row r="1124" spans="1:23">
      <c r="A1124" t="s">
        <v>2221</v>
      </c>
      <c r="B1124" t="s">
        <v>14560</v>
      </c>
      <c r="C1124" t="s">
        <v>15779</v>
      </c>
      <c r="D1124" t="str">
        <f>CONCATENATE(Table2[[#This Row],[Product Name Summarized]]&amp; "…")</f>
        <v>7Seven¬Æ Compatible Vu…</v>
      </c>
      <c r="E1124" t="s">
        <v>15583</v>
      </c>
      <c r="F1124">
        <v>499</v>
      </c>
      <c r="G1124" t="str">
        <f>IF(Table2[[#This Row],[discounted_price]]&lt;200,"&lt;₹200",IF(Table2[[#This Row],[discounted_price]]&lt;=500, "₹200-₹500","&gt;₹500"))</f>
        <v>₹200-₹500</v>
      </c>
      <c r="H1124">
        <v>899</v>
      </c>
      <c r="I1124" s="2">
        <f>Table2[[#This Row],[discounted_price]]*Table2[[#This Row],[actual_price]]</f>
        <v>448601</v>
      </c>
      <c r="J1124" s="1">
        <v>0.44</v>
      </c>
      <c r="K11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24" s="1" t="str">
        <f>IF(Table2[[#This Row],[discount_percentage]]&gt;=50%,"yes","no")</f>
        <v>no</v>
      </c>
      <c r="M1124">
        <v>3.7</v>
      </c>
      <c r="N1124" s="4">
        <v>185</v>
      </c>
      <c r="O1124" s="4">
        <f>Table2[[#This Row],[rating]]+(Table2[[#This Row],[rating_count]]/1000)</f>
        <v>3.8850000000000002</v>
      </c>
      <c r="P1124" t="s">
        <v>13294</v>
      </c>
      <c r="Q1124" t="s">
        <v>2224</v>
      </c>
      <c r="R1124" t="s">
        <v>2225</v>
      </c>
      <c r="S1124" t="s">
        <v>2226</v>
      </c>
      <c r="T1124" t="s">
        <v>2227</v>
      </c>
      <c r="U1124" t="s">
        <v>2228</v>
      </c>
      <c r="V1124" t="s">
        <v>2229</v>
      </c>
      <c r="W1124" t="s">
        <v>2230</v>
      </c>
    </row>
    <row r="1125" spans="1:23" hidden="1">
      <c r="A1125" t="s">
        <v>2926</v>
      </c>
      <c r="B1125" t="s">
        <v>14635</v>
      </c>
      <c r="C1125" t="s">
        <v>15834</v>
      </c>
      <c r="D1125" t="str">
        <f>CONCATENATE(Table2[[#This Row],[Product Name Summarized]]&amp; "…")</f>
        <v>Mi 138.8 Cm…</v>
      </c>
      <c r="E1125" t="s">
        <v>15583</v>
      </c>
      <c r="F1125" s="2">
        <v>46999</v>
      </c>
      <c r="G1125" s="2" t="str">
        <f>IF(Table2[[#This Row],[discounted_price]]&lt;200,"&lt;₹200",IF(Table2[[#This Row],[discounted_price]]&lt;=500, "₹200-₹500","&gt;₹500"))</f>
        <v>&gt;₹500</v>
      </c>
      <c r="H1125" s="2">
        <v>69999</v>
      </c>
      <c r="I1125" s="2">
        <f>Table2[[#This Row],[discounted_price]]*Table2[[#This Row],[actual_price]]</f>
        <v>3289883001</v>
      </c>
      <c r="J1125" s="1">
        <v>0.33</v>
      </c>
      <c r="K11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25" s="1" t="str">
        <f>IF(Table2[[#This Row],[discount_percentage]]&gt;=50%,"yes","no")</f>
        <v>no</v>
      </c>
      <c r="M1125">
        <v>4.3</v>
      </c>
      <c r="N1125" s="4">
        <v>21252</v>
      </c>
      <c r="O1125" s="4">
        <f>Table2[[#This Row],[rating]]+(Table2[[#This Row],[rating_count]]/1000)</f>
        <v>25.552</v>
      </c>
      <c r="P1125" t="s">
        <v>13369</v>
      </c>
      <c r="Q1125" t="s">
        <v>2929</v>
      </c>
      <c r="R1125" t="s">
        <v>2930</v>
      </c>
      <c r="S1125" t="s">
        <v>2931</v>
      </c>
      <c r="T1125" t="s">
        <v>2932</v>
      </c>
      <c r="U1125" t="s">
        <v>2933</v>
      </c>
      <c r="V1125" t="s">
        <v>2934</v>
      </c>
      <c r="W1125" t="s">
        <v>2935</v>
      </c>
    </row>
    <row r="1126" spans="1:23" hidden="1">
      <c r="A1126" t="s">
        <v>697</v>
      </c>
      <c r="B1126" t="s">
        <v>14395</v>
      </c>
      <c r="C1126" t="s">
        <v>15611</v>
      </c>
      <c r="D1126" t="str">
        <f>CONCATENATE(Table2[[#This Row],[Product Name Summarized]]&amp; "…")</f>
        <v>Boat Type C…</v>
      </c>
      <c r="E1126" t="s">
        <v>15582</v>
      </c>
      <c r="F1126">
        <v>399</v>
      </c>
      <c r="G1126" t="str">
        <f>IF(Table2[[#This Row],[discounted_price]]&lt;200,"&lt;₹200",IF(Table2[[#This Row],[discounted_price]]&lt;=500, "₹200-₹500","&gt;₹500"))</f>
        <v>₹200-₹500</v>
      </c>
      <c r="H1126">
        <v>999</v>
      </c>
      <c r="I1126" s="2">
        <f>Table2[[#This Row],[discounted_price]]*Table2[[#This Row],[actual_price]]</f>
        <v>398601</v>
      </c>
      <c r="J1126" s="1">
        <v>0.6</v>
      </c>
      <c r="K11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26" s="1" t="str">
        <f>IF(Table2[[#This Row],[discount_percentage]]&gt;=50%,"yes","no")</f>
        <v>yes</v>
      </c>
      <c r="M1126">
        <v>4.0999999999999996</v>
      </c>
      <c r="N1126" s="4">
        <v>1780</v>
      </c>
      <c r="O1126" s="4">
        <f>Table2[[#This Row],[rating]]+(Table2[[#This Row],[rating_count]]/1000)</f>
        <v>5.88</v>
      </c>
      <c r="P1126" t="s">
        <v>13140</v>
      </c>
      <c r="Q1126" t="s">
        <v>700</v>
      </c>
      <c r="R1126" t="s">
        <v>701</v>
      </c>
      <c r="S1126" t="s">
        <v>702</v>
      </c>
      <c r="T1126" t="s">
        <v>703</v>
      </c>
      <c r="U1126" t="s">
        <v>704</v>
      </c>
      <c r="V1126" t="s">
        <v>705</v>
      </c>
      <c r="W1126" t="s">
        <v>706</v>
      </c>
    </row>
    <row r="1127" spans="1:23" hidden="1">
      <c r="A1127" t="s">
        <v>697</v>
      </c>
      <c r="B1127" t="s">
        <v>14395</v>
      </c>
      <c r="C1127" t="s">
        <v>15611</v>
      </c>
      <c r="D1127" t="str">
        <f>CONCATENATE(Table2[[#This Row],[Product Name Summarized]]&amp; "…")</f>
        <v>Boat Type C…</v>
      </c>
      <c r="E1127" t="s">
        <v>15582</v>
      </c>
      <c r="F1127">
        <v>399</v>
      </c>
      <c r="G1127" t="str">
        <f>IF(Table2[[#This Row],[discounted_price]]&lt;200,"&lt;₹200",IF(Table2[[#This Row],[discounted_price]]&lt;=500, "₹200-₹500","&gt;₹500"))</f>
        <v>₹200-₹500</v>
      </c>
      <c r="H1127">
        <v>999</v>
      </c>
      <c r="I1127" s="2">
        <f>Table2[[#This Row],[discounted_price]]*Table2[[#This Row],[actual_price]]</f>
        <v>398601</v>
      </c>
      <c r="J1127" s="1">
        <v>0.6</v>
      </c>
      <c r="K11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27" s="1" t="str">
        <f>IF(Table2[[#This Row],[discount_percentage]]&gt;=50%,"yes","no")</f>
        <v>yes</v>
      </c>
      <c r="M1127">
        <v>4.0999999999999996</v>
      </c>
      <c r="N1127" s="4">
        <v>1780</v>
      </c>
      <c r="O1127" s="4">
        <f>Table2[[#This Row],[rating]]+(Table2[[#This Row],[rating_count]]/1000)</f>
        <v>5.88</v>
      </c>
      <c r="P1127" t="s">
        <v>13140</v>
      </c>
      <c r="Q1127" t="s">
        <v>700</v>
      </c>
      <c r="R1127" t="s">
        <v>701</v>
      </c>
      <c r="S1127" t="s">
        <v>702</v>
      </c>
      <c r="T1127" t="s">
        <v>703</v>
      </c>
      <c r="U1127" t="s">
        <v>704</v>
      </c>
      <c r="V1127" t="s">
        <v>705</v>
      </c>
      <c r="W1127" t="s">
        <v>8240</v>
      </c>
    </row>
    <row r="1128" spans="1:23" hidden="1">
      <c r="A1128" t="s">
        <v>1026</v>
      </c>
      <c r="B1128" t="s">
        <v>14427</v>
      </c>
      <c r="C1128" t="s">
        <v>15611</v>
      </c>
      <c r="D1128" t="str">
        <f>CONCATENATE(Table2[[#This Row],[Product Name Summarized]]&amp; "…")</f>
        <v>Boat Type C…</v>
      </c>
      <c r="E1128" t="s">
        <v>15582</v>
      </c>
      <c r="F1128">
        <v>399</v>
      </c>
      <c r="G1128" t="str">
        <f>IF(Table2[[#This Row],[discounted_price]]&lt;200,"&lt;₹200",IF(Table2[[#This Row],[discounted_price]]&lt;=500, "₹200-₹500","&gt;₹500"))</f>
        <v>₹200-₹500</v>
      </c>
      <c r="H1128">
        <v>999</v>
      </c>
      <c r="I1128" s="2">
        <f>Table2[[#This Row],[discounted_price]]*Table2[[#This Row],[actual_price]]</f>
        <v>398601</v>
      </c>
      <c r="J1128" s="1">
        <v>0.6</v>
      </c>
      <c r="K11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28" s="1" t="str">
        <f>IF(Table2[[#This Row],[discount_percentage]]&gt;=50%,"yes","no")</f>
        <v>yes</v>
      </c>
      <c r="M1128">
        <v>4.0999999999999996</v>
      </c>
      <c r="N1128" s="4">
        <v>1780</v>
      </c>
      <c r="O1128" s="4">
        <f>Table2[[#This Row],[rating]]+(Table2[[#This Row],[rating_count]]/1000)</f>
        <v>5.88</v>
      </c>
      <c r="P1128" t="s">
        <v>13175</v>
      </c>
      <c r="Q1128" t="s">
        <v>700</v>
      </c>
      <c r="R1128" t="s">
        <v>701</v>
      </c>
      <c r="S1128" t="s">
        <v>702</v>
      </c>
      <c r="T1128" t="s">
        <v>703</v>
      </c>
      <c r="U1128" t="s">
        <v>704</v>
      </c>
      <c r="V1128" t="s">
        <v>1029</v>
      </c>
      <c r="W1128" t="s">
        <v>1030</v>
      </c>
    </row>
    <row r="1129" spans="1:23">
      <c r="A1129" t="s">
        <v>366</v>
      </c>
      <c r="B1129" t="s">
        <v>14361</v>
      </c>
      <c r="C1129" t="s">
        <v>15630</v>
      </c>
      <c r="D1129" t="str">
        <f>CONCATENATE(Table2[[#This Row],[Product Name Summarized]]&amp; "…")</f>
        <v>Sounce 65W Oneplus…</v>
      </c>
      <c r="E1129" t="s">
        <v>15582</v>
      </c>
      <c r="F1129">
        <v>199</v>
      </c>
      <c r="G1129" t="str">
        <f>IF(Table2[[#This Row],[discounted_price]]&lt;200,"&lt;₹200",IF(Table2[[#This Row],[discounted_price]]&lt;=500, "₹200-₹500","&gt;₹500"))</f>
        <v>&lt;₹200</v>
      </c>
      <c r="H1129">
        <v>999</v>
      </c>
      <c r="I1129" s="2">
        <f>Table2[[#This Row],[discounted_price]]*Table2[[#This Row],[actual_price]]</f>
        <v>198801</v>
      </c>
      <c r="J1129" s="1">
        <v>0.8</v>
      </c>
      <c r="K11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29" s="1" t="str">
        <f>IF(Table2[[#This Row],[discount_percentage]]&gt;=50%,"yes","no")</f>
        <v>yes</v>
      </c>
      <c r="M1129">
        <v>4</v>
      </c>
      <c r="N1129" s="4">
        <v>576</v>
      </c>
      <c r="O1129" s="4">
        <f>Table2[[#This Row],[rating]]+(Table2[[#This Row],[rating_count]]/1000)</f>
        <v>4.5759999999999996</v>
      </c>
      <c r="P1129" t="s">
        <v>13108</v>
      </c>
      <c r="Q1129" t="s">
        <v>369</v>
      </c>
      <c r="R1129" t="s">
        <v>370</v>
      </c>
      <c r="S1129" t="s">
        <v>371</v>
      </c>
      <c r="T1129" t="s">
        <v>372</v>
      </c>
      <c r="U1129" t="s">
        <v>373</v>
      </c>
      <c r="V1129" t="s">
        <v>374</v>
      </c>
      <c r="W1129" t="s">
        <v>375</v>
      </c>
    </row>
    <row r="1130" spans="1:23">
      <c r="A1130" t="s">
        <v>366</v>
      </c>
      <c r="B1130" t="s">
        <v>14361</v>
      </c>
      <c r="C1130" t="s">
        <v>15630</v>
      </c>
      <c r="D1130" t="str">
        <f>CONCATENATE(Table2[[#This Row],[Product Name Summarized]]&amp; "…")</f>
        <v>Sounce 65W Oneplus…</v>
      </c>
      <c r="E1130" t="s">
        <v>15582</v>
      </c>
      <c r="F1130">
        <v>199</v>
      </c>
      <c r="G1130" t="str">
        <f>IF(Table2[[#This Row],[discounted_price]]&lt;200,"&lt;₹200",IF(Table2[[#This Row],[discounted_price]]&lt;=500, "₹200-₹500","&gt;₹500"))</f>
        <v>&lt;₹200</v>
      </c>
      <c r="H1130">
        <v>999</v>
      </c>
      <c r="I1130" s="2">
        <f>Table2[[#This Row],[discounted_price]]*Table2[[#This Row],[actual_price]]</f>
        <v>198801</v>
      </c>
      <c r="J1130" s="1">
        <v>0.8</v>
      </c>
      <c r="K11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30" s="1" t="str">
        <f>IF(Table2[[#This Row],[discount_percentage]]&gt;=50%,"yes","no")</f>
        <v>yes</v>
      </c>
      <c r="M1130">
        <v>4</v>
      </c>
      <c r="N1130" s="4">
        <v>575</v>
      </c>
      <c r="O1130" s="4">
        <f>Table2[[#This Row],[rating]]+(Table2[[#This Row],[rating_count]]/1000)</f>
        <v>4.5750000000000002</v>
      </c>
      <c r="P1130" t="s">
        <v>13108</v>
      </c>
      <c r="Q1130" t="s">
        <v>369</v>
      </c>
      <c r="R1130" t="s">
        <v>370</v>
      </c>
      <c r="S1130" t="s">
        <v>371</v>
      </c>
      <c r="T1130" t="s">
        <v>372</v>
      </c>
      <c r="U1130" t="s">
        <v>373</v>
      </c>
      <c r="V1130" t="s">
        <v>6992</v>
      </c>
      <c r="W1130" t="s">
        <v>6993</v>
      </c>
    </row>
    <row r="1131" spans="1:23">
      <c r="A1131" t="s">
        <v>2752</v>
      </c>
      <c r="B1131" t="s">
        <v>2753</v>
      </c>
      <c r="C1131" t="s">
        <v>15795</v>
      </c>
      <c r="D1131" t="str">
        <f>CONCATENATE(Table2[[#This Row],[Product Name Summarized]]&amp; "…")</f>
        <v>Amazon Brand -…</v>
      </c>
      <c r="E1131" t="s">
        <v>15582</v>
      </c>
      <c r="F1131">
        <v>129</v>
      </c>
      <c r="G1131" t="str">
        <f>IF(Table2[[#This Row],[discounted_price]]&lt;200,"&lt;₹200",IF(Table2[[#This Row],[discounted_price]]&lt;=500, "₹200-₹500","&gt;₹500"))</f>
        <v>&lt;₹200</v>
      </c>
      <c r="H1131">
        <v>599</v>
      </c>
      <c r="I1131" s="2">
        <f>Table2[[#This Row],[discounted_price]]*Table2[[#This Row],[actual_price]]</f>
        <v>77271</v>
      </c>
      <c r="J1131" s="1">
        <v>0.78</v>
      </c>
      <c r="K11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31" s="1" t="str">
        <f>IF(Table2[[#This Row],[discount_percentage]]&gt;=50%,"yes","no")</f>
        <v>yes</v>
      </c>
      <c r="M1131">
        <v>4.0999999999999996</v>
      </c>
      <c r="N1131" s="4">
        <v>265</v>
      </c>
      <c r="O1131" s="4">
        <f>Table2[[#This Row],[rating]]+(Table2[[#This Row],[rating_count]]/1000)</f>
        <v>4.3649999999999993</v>
      </c>
      <c r="P1131" t="s">
        <v>13350</v>
      </c>
      <c r="Q1131" t="s">
        <v>2755</v>
      </c>
      <c r="R1131" t="s">
        <v>2756</v>
      </c>
      <c r="S1131" t="s">
        <v>2757</v>
      </c>
      <c r="T1131" t="s">
        <v>2758</v>
      </c>
      <c r="U1131" t="s">
        <v>2759</v>
      </c>
      <c r="V1131" t="s">
        <v>2760</v>
      </c>
      <c r="W1131" t="s">
        <v>2761</v>
      </c>
    </row>
    <row r="1132" spans="1:23">
      <c r="A1132" t="s">
        <v>11596</v>
      </c>
      <c r="B1132" t="s">
        <v>15449</v>
      </c>
      <c r="C1132" t="s">
        <v>16580</v>
      </c>
      <c r="D1132" t="str">
        <f>CONCATENATE(Table2[[#This Row],[Product Name Summarized]]&amp; "…")</f>
        <v>Inalsa Vaccum Cleaner…</v>
      </c>
      <c r="E1132" t="s">
        <v>15586</v>
      </c>
      <c r="F1132" s="2">
        <v>1799</v>
      </c>
      <c r="G1132" s="2" t="str">
        <f>IF(Table2[[#This Row],[discounted_price]]&lt;200,"&lt;₹200",IF(Table2[[#This Row],[discounted_price]]&lt;=500, "₹200-₹500","&gt;₹500"))</f>
        <v>&gt;₹500</v>
      </c>
      <c r="H1132" s="2">
        <v>3295</v>
      </c>
      <c r="I1132" s="2">
        <f>Table2[[#This Row],[discounted_price]]*Table2[[#This Row],[actual_price]]</f>
        <v>5927705</v>
      </c>
      <c r="J1132" s="1">
        <v>0.45</v>
      </c>
      <c r="K11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32" s="1" t="str">
        <f>IF(Table2[[#This Row],[discount_percentage]]&gt;=50%,"yes","no")</f>
        <v>no</v>
      </c>
      <c r="M1132">
        <v>3.8</v>
      </c>
      <c r="N1132" s="4">
        <v>687</v>
      </c>
      <c r="O1132" s="4">
        <f>Table2[[#This Row],[rating]]+(Table2[[#This Row],[rating_count]]/1000)</f>
        <v>4.4870000000000001</v>
      </c>
      <c r="P1132" t="s">
        <v>14189</v>
      </c>
      <c r="Q1132" t="s">
        <v>11599</v>
      </c>
      <c r="R1132" t="s">
        <v>11600</v>
      </c>
      <c r="S1132" t="s">
        <v>11601</v>
      </c>
      <c r="T1132" t="s">
        <v>11602</v>
      </c>
      <c r="U1132" t="s">
        <v>11603</v>
      </c>
      <c r="V1132" t="s">
        <v>11604</v>
      </c>
      <c r="W1132" t="s">
        <v>11605</v>
      </c>
    </row>
    <row r="1133" spans="1:23">
      <c r="A1133" t="s">
        <v>10124</v>
      </c>
      <c r="B1133" t="s">
        <v>15317</v>
      </c>
      <c r="C1133" t="s">
        <v>16445</v>
      </c>
      <c r="D1133" t="str">
        <f>CONCATENATE(Table2[[#This Row],[Product Name Summarized]]&amp; "…")</f>
        <v>Fabware Lint Remover…</v>
      </c>
      <c r="E1133" t="s">
        <v>15586</v>
      </c>
      <c r="F1133">
        <v>298</v>
      </c>
      <c r="G1133" t="str">
        <f>IF(Table2[[#This Row],[discounted_price]]&lt;200,"&lt;₹200",IF(Table2[[#This Row],[discounted_price]]&lt;=500, "₹200-₹500","&gt;₹500"))</f>
        <v>₹200-₹500</v>
      </c>
      <c r="H1133">
        <v>499</v>
      </c>
      <c r="I1133" s="2">
        <f>Table2[[#This Row],[discounted_price]]*Table2[[#This Row],[actual_price]]</f>
        <v>148702</v>
      </c>
      <c r="J1133" s="1">
        <v>0.4</v>
      </c>
      <c r="K11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33" s="1" t="str">
        <f>IF(Table2[[#This Row],[discount_percentage]]&gt;=50%,"yes","no")</f>
        <v>no</v>
      </c>
      <c r="M1133">
        <v>4.4000000000000004</v>
      </c>
      <c r="N1133" s="4">
        <v>290</v>
      </c>
      <c r="O1133" s="4">
        <f>Table2[[#This Row],[rating]]+(Table2[[#This Row],[rating_count]]/1000)</f>
        <v>4.6900000000000004</v>
      </c>
      <c r="P1133" t="s">
        <v>14051</v>
      </c>
      <c r="Q1133" t="s">
        <v>10127</v>
      </c>
      <c r="R1133" t="s">
        <v>10128</v>
      </c>
      <c r="S1133" t="s">
        <v>10129</v>
      </c>
      <c r="T1133" t="s">
        <v>10130</v>
      </c>
      <c r="U1133" t="s">
        <v>10131</v>
      </c>
      <c r="V1133" t="s">
        <v>10132</v>
      </c>
      <c r="W1133" t="s">
        <v>10133</v>
      </c>
    </row>
    <row r="1134" spans="1:23" hidden="1">
      <c r="A1134" t="s">
        <v>6980</v>
      </c>
      <c r="B1134" t="s">
        <v>15038</v>
      </c>
      <c r="C1134" t="s">
        <v>16170</v>
      </c>
      <c r="D1134" t="str">
        <f>CONCATENATE(Table2[[#This Row],[Product Name Summarized]]&amp; "…")</f>
        <v>Zebronics Zeb-Buds 30…</v>
      </c>
      <c r="E1134" t="s">
        <v>15583</v>
      </c>
      <c r="F1134">
        <v>199</v>
      </c>
      <c r="G1134" t="str">
        <f>IF(Table2[[#This Row],[discounted_price]]&lt;200,"&lt;₹200",IF(Table2[[#This Row],[discounted_price]]&lt;=500, "₹200-₹500","&gt;₹500"))</f>
        <v>&lt;₹200</v>
      </c>
      <c r="H1134">
        <v>499</v>
      </c>
      <c r="I1134" s="2">
        <f>Table2[[#This Row],[discounted_price]]*Table2[[#This Row],[actual_price]]</f>
        <v>99301</v>
      </c>
      <c r="J1134" s="1">
        <v>0.6</v>
      </c>
      <c r="K11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34" s="1" t="str">
        <f>IF(Table2[[#This Row],[discount_percentage]]&gt;=50%,"yes","no")</f>
        <v>yes</v>
      </c>
      <c r="M1134">
        <v>3.6</v>
      </c>
      <c r="N1134" s="4">
        <v>2492</v>
      </c>
      <c r="O1134" s="4">
        <f>Table2[[#This Row],[rating]]+(Table2[[#This Row],[rating_count]]/1000)</f>
        <v>6.0920000000000005</v>
      </c>
      <c r="P1134" t="s">
        <v>13750</v>
      </c>
      <c r="Q1134" t="s">
        <v>6983</v>
      </c>
      <c r="R1134" t="s">
        <v>6984</v>
      </c>
      <c r="S1134" t="s">
        <v>6985</v>
      </c>
      <c r="T1134" t="s">
        <v>6986</v>
      </c>
      <c r="U1134" t="s">
        <v>6987</v>
      </c>
      <c r="V1134" t="s">
        <v>6988</v>
      </c>
      <c r="W1134" t="s">
        <v>6989</v>
      </c>
    </row>
    <row r="1135" spans="1:23" hidden="1">
      <c r="A1135" t="s">
        <v>4471</v>
      </c>
      <c r="B1135" t="s">
        <v>14807</v>
      </c>
      <c r="C1135" t="s">
        <v>15954</v>
      </c>
      <c r="D1135" t="str">
        <f>CONCATENATE(Table2[[#This Row],[Product Name Summarized]]&amp; "…")</f>
        <v>Sounce Protective Case…</v>
      </c>
      <c r="E1135" t="s">
        <v>15583</v>
      </c>
      <c r="F1135">
        <v>199</v>
      </c>
      <c r="G1135" t="str">
        <f>IF(Table2[[#This Row],[discounted_price]]&lt;200,"&lt;₹200",IF(Table2[[#This Row],[discounted_price]]&lt;=500, "₹200-₹500","&gt;₹500"))</f>
        <v>&lt;₹200</v>
      </c>
      <c r="H1135" s="2">
        <v>1899</v>
      </c>
      <c r="I1135" s="2">
        <f>Table2[[#This Row],[discounted_price]]*Table2[[#This Row],[actual_price]]</f>
        <v>377901</v>
      </c>
      <c r="J1135" s="1">
        <v>0.9</v>
      </c>
      <c r="K11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135" s="1" t="str">
        <f>IF(Table2[[#This Row],[discount_percentage]]&gt;=50%,"yes","no")</f>
        <v>yes</v>
      </c>
      <c r="M1135">
        <v>4</v>
      </c>
      <c r="N1135" s="4">
        <v>4740</v>
      </c>
      <c r="O1135" s="4">
        <f>Table2[[#This Row],[rating]]+(Table2[[#This Row],[rating_count]]/1000)</f>
        <v>8.74</v>
      </c>
      <c r="P1135" t="s">
        <v>13518</v>
      </c>
      <c r="Q1135" t="s">
        <v>4474</v>
      </c>
      <c r="R1135" t="s">
        <v>4475</v>
      </c>
      <c r="S1135" t="s">
        <v>4476</v>
      </c>
      <c r="T1135" t="s">
        <v>4477</v>
      </c>
      <c r="U1135" t="s">
        <v>4478</v>
      </c>
      <c r="V1135" t="s">
        <v>4479</v>
      </c>
      <c r="W1135" t="s">
        <v>4480</v>
      </c>
    </row>
    <row r="1136" spans="1:23" hidden="1">
      <c r="A1136" t="s">
        <v>10336</v>
      </c>
      <c r="B1136" t="s">
        <v>15338</v>
      </c>
      <c r="C1136" t="s">
        <v>16465</v>
      </c>
      <c r="D1136" t="str">
        <f>CONCATENATE(Table2[[#This Row],[Product Name Summarized]]&amp; "…")</f>
        <v>Crompton Sea Sapphira…</v>
      </c>
      <c r="E1136" t="s">
        <v>15586</v>
      </c>
      <c r="F1136" s="2">
        <v>1449</v>
      </c>
      <c r="G1136" s="2" t="str">
        <f>IF(Table2[[#This Row],[discounted_price]]&lt;200,"&lt;₹200",IF(Table2[[#This Row],[discounted_price]]&lt;=500, "₹200-₹500","&gt;₹500"))</f>
        <v>&gt;₹500</v>
      </c>
      <c r="H1136" s="2">
        <v>2349</v>
      </c>
      <c r="I1136" s="2">
        <f>Table2[[#This Row],[discounted_price]]*Table2[[#This Row],[actual_price]]</f>
        <v>3403701</v>
      </c>
      <c r="J1136" s="1">
        <v>0.38</v>
      </c>
      <c r="K11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36" s="1" t="str">
        <f>IF(Table2[[#This Row],[discount_percentage]]&gt;=50%,"yes","no")</f>
        <v>no</v>
      </c>
      <c r="M1136">
        <v>3.9</v>
      </c>
      <c r="N1136" s="4">
        <v>9019</v>
      </c>
      <c r="O1136" s="4">
        <f>Table2[[#This Row],[rating]]+(Table2[[#This Row],[rating_count]]/1000)</f>
        <v>12.919</v>
      </c>
      <c r="P1136" t="s">
        <v>14071</v>
      </c>
      <c r="Q1136" t="s">
        <v>10339</v>
      </c>
      <c r="R1136" t="s">
        <v>10340</v>
      </c>
      <c r="S1136" t="s">
        <v>10341</v>
      </c>
      <c r="T1136" t="s">
        <v>10342</v>
      </c>
      <c r="U1136" t="s">
        <v>10343</v>
      </c>
      <c r="V1136" t="s">
        <v>10344</v>
      </c>
      <c r="W1136" t="s">
        <v>10345</v>
      </c>
    </row>
    <row r="1137" spans="1:23">
      <c r="A1137" t="s">
        <v>10611</v>
      </c>
      <c r="B1137" t="s">
        <v>15362</v>
      </c>
      <c r="C1137" t="s">
        <v>16489</v>
      </c>
      <c r="D1137" t="str">
        <f>CONCATENATE(Table2[[#This Row],[Product Name Summarized]]&amp; "…")</f>
        <v>Swiss Military Vc03…</v>
      </c>
      <c r="E1137" t="s">
        <v>15586</v>
      </c>
      <c r="F1137" s="2">
        <v>1547</v>
      </c>
      <c r="G1137" s="2" t="str">
        <f>IF(Table2[[#This Row],[discounted_price]]&lt;200,"&lt;₹200",IF(Table2[[#This Row],[discounted_price]]&lt;=500, "₹200-₹500","&gt;₹500"))</f>
        <v>&gt;₹500</v>
      </c>
      <c r="H1137" s="2">
        <v>2890</v>
      </c>
      <c r="I1137" s="2">
        <f>Table2[[#This Row],[discounted_price]]*Table2[[#This Row],[actual_price]]</f>
        <v>4470830</v>
      </c>
      <c r="J1137" s="1">
        <v>0.46</v>
      </c>
      <c r="K11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37" s="1" t="str">
        <f>IF(Table2[[#This Row],[discount_percentage]]&gt;=50%,"yes","no")</f>
        <v>no</v>
      </c>
      <c r="M1137">
        <v>3.9</v>
      </c>
      <c r="N1137" s="4">
        <v>463</v>
      </c>
      <c r="O1137" s="4">
        <f>Table2[[#This Row],[rating]]+(Table2[[#This Row],[rating_count]]/1000)</f>
        <v>4.3629999999999995</v>
      </c>
      <c r="P1137" t="s">
        <v>14097</v>
      </c>
      <c r="Q1137" t="s">
        <v>10614</v>
      </c>
      <c r="R1137" t="s">
        <v>10615</v>
      </c>
      <c r="S1137" t="s">
        <v>10616</v>
      </c>
      <c r="T1137" t="s">
        <v>10617</v>
      </c>
      <c r="U1137" t="s">
        <v>10618</v>
      </c>
      <c r="V1137" t="s">
        <v>10619</v>
      </c>
      <c r="W1137" t="s">
        <v>10620</v>
      </c>
    </row>
    <row r="1138" spans="1:23" hidden="1">
      <c r="A1138" t="s">
        <v>3711</v>
      </c>
      <c r="B1138" t="s">
        <v>14720</v>
      </c>
      <c r="C1138" t="s">
        <v>15876</v>
      </c>
      <c r="D1138" t="str">
        <f>CONCATENATE(Table2[[#This Row],[Product Name Summarized]]&amp; "…")</f>
        <v>Redmi Note 11…</v>
      </c>
      <c r="E1138" t="s">
        <v>15583</v>
      </c>
      <c r="F1138" s="2">
        <v>22999</v>
      </c>
      <c r="G1138" s="2" t="str">
        <f>IF(Table2[[#This Row],[discounted_price]]&lt;200,"&lt;₹200",IF(Table2[[#This Row],[discounted_price]]&lt;=500, "₹200-₹500","&gt;₹500"))</f>
        <v>&gt;₹500</v>
      </c>
      <c r="H1138" s="2">
        <v>28999</v>
      </c>
      <c r="I1138" s="2">
        <f>Table2[[#This Row],[discounted_price]]*Table2[[#This Row],[actual_price]]</f>
        <v>666948001</v>
      </c>
      <c r="J1138" s="1">
        <v>0.21</v>
      </c>
      <c r="K11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38" s="1" t="str">
        <f>IF(Table2[[#This Row],[discount_percentage]]&gt;=50%,"yes","no")</f>
        <v>no</v>
      </c>
      <c r="M1138">
        <v>3.9</v>
      </c>
      <c r="N1138" s="4">
        <v>25824</v>
      </c>
      <c r="O1138" s="4">
        <f>Table2[[#This Row],[rating]]+(Table2[[#This Row],[rating_count]]/1000)</f>
        <v>29.724</v>
      </c>
      <c r="P1138" t="s">
        <v>13441</v>
      </c>
      <c r="Q1138" t="s">
        <v>3371</v>
      </c>
      <c r="R1138" t="s">
        <v>3372</v>
      </c>
      <c r="S1138" t="s">
        <v>3373</v>
      </c>
      <c r="T1138" t="s">
        <v>3374</v>
      </c>
      <c r="U1138" t="s">
        <v>3375</v>
      </c>
      <c r="V1138" t="s">
        <v>3376</v>
      </c>
      <c r="W1138" t="s">
        <v>3714</v>
      </c>
    </row>
    <row r="1139" spans="1:23" hidden="1">
      <c r="A1139" t="s">
        <v>3658</v>
      </c>
      <c r="B1139" t="s">
        <v>14714</v>
      </c>
      <c r="C1139" t="s">
        <v>15876</v>
      </c>
      <c r="D1139" t="str">
        <f>CONCATENATE(Table2[[#This Row],[Product Name Summarized]]&amp; "…")</f>
        <v>Redmi Note 11…</v>
      </c>
      <c r="E1139" t="s">
        <v>15583</v>
      </c>
      <c r="F1139" s="2">
        <v>20999</v>
      </c>
      <c r="G1139" s="2" t="str">
        <f>IF(Table2[[#This Row],[discounted_price]]&lt;200,"&lt;₹200",IF(Table2[[#This Row],[discounted_price]]&lt;=500, "₹200-₹500","&gt;₹500"))</f>
        <v>&gt;₹500</v>
      </c>
      <c r="H1139" s="2">
        <v>26999</v>
      </c>
      <c r="I1139" s="2">
        <f>Table2[[#This Row],[discounted_price]]*Table2[[#This Row],[actual_price]]</f>
        <v>566952001</v>
      </c>
      <c r="J1139" s="1">
        <v>0.22</v>
      </c>
      <c r="K11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39" s="1" t="str">
        <f>IF(Table2[[#This Row],[discount_percentage]]&gt;=50%,"yes","no")</f>
        <v>no</v>
      </c>
      <c r="M1139">
        <v>3.9</v>
      </c>
      <c r="N1139" s="4">
        <v>25824</v>
      </c>
      <c r="O1139" s="4">
        <f>Table2[[#This Row],[rating]]+(Table2[[#This Row],[rating_count]]/1000)</f>
        <v>29.724</v>
      </c>
      <c r="P1139" t="s">
        <v>13435</v>
      </c>
      <c r="Q1139" t="s">
        <v>3371</v>
      </c>
      <c r="R1139" t="s">
        <v>3372</v>
      </c>
      <c r="S1139" t="s">
        <v>3373</v>
      </c>
      <c r="T1139" t="s">
        <v>3374</v>
      </c>
      <c r="U1139" t="s">
        <v>3375</v>
      </c>
      <c r="V1139" t="s">
        <v>3661</v>
      </c>
      <c r="W1139" t="s">
        <v>3662</v>
      </c>
    </row>
    <row r="1140" spans="1:23" hidden="1">
      <c r="A1140" t="s">
        <v>4668</v>
      </c>
      <c r="B1140" t="s">
        <v>14827</v>
      </c>
      <c r="C1140" t="s">
        <v>15969</v>
      </c>
      <c r="D1140" t="str">
        <f>CONCATENATE(Table2[[#This Row],[Product Name Summarized]]&amp; "…")</f>
        <v>Flix Usb Charger,Flix…</v>
      </c>
      <c r="E1140" t="s">
        <v>15583</v>
      </c>
      <c r="F1140">
        <v>239</v>
      </c>
      <c r="G1140" t="str">
        <f>IF(Table2[[#This Row],[discounted_price]]&lt;200,"&lt;₹200",IF(Table2[[#This Row],[discounted_price]]&lt;=500, "₹200-₹500","&gt;₹500"))</f>
        <v>₹200-₹500</v>
      </c>
      <c r="H1140">
        <v>599</v>
      </c>
      <c r="I1140" s="2">
        <f>Table2[[#This Row],[discounted_price]]*Table2[[#This Row],[actual_price]]</f>
        <v>143161</v>
      </c>
      <c r="J1140" s="1">
        <v>0.6</v>
      </c>
      <c r="K11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40" s="1" t="str">
        <f>IF(Table2[[#This Row],[discount_percentage]]&gt;=50%,"yes","no")</f>
        <v>yes</v>
      </c>
      <c r="M1140">
        <v>3.9</v>
      </c>
      <c r="N1140" s="4">
        <v>2147</v>
      </c>
      <c r="O1140" s="4">
        <f>Table2[[#This Row],[rating]]+(Table2[[#This Row],[rating_count]]/1000)</f>
        <v>6.0469999999999997</v>
      </c>
      <c r="P1140" t="s">
        <v>13538</v>
      </c>
      <c r="Q1140" t="s">
        <v>4276</v>
      </c>
      <c r="R1140" t="s">
        <v>4277</v>
      </c>
      <c r="S1140" t="s">
        <v>4278</v>
      </c>
      <c r="T1140" t="s">
        <v>4279</v>
      </c>
      <c r="U1140" t="s">
        <v>4280</v>
      </c>
      <c r="V1140" t="s">
        <v>4671</v>
      </c>
      <c r="W1140" t="s">
        <v>4672</v>
      </c>
    </row>
    <row r="1141" spans="1:23" hidden="1">
      <c r="A1141" t="s">
        <v>3368</v>
      </c>
      <c r="B1141" t="s">
        <v>14682</v>
      </c>
      <c r="C1141" t="s">
        <v>15876</v>
      </c>
      <c r="D1141" t="str">
        <f>CONCATENATE(Table2[[#This Row],[Product Name Summarized]]&amp; "…")</f>
        <v>Redmi Note 11…</v>
      </c>
      <c r="E1141" t="s">
        <v>15583</v>
      </c>
      <c r="F1141" s="2">
        <v>19999</v>
      </c>
      <c r="G1141" s="2" t="str">
        <f>IF(Table2[[#This Row],[discounted_price]]&lt;200,"&lt;₹200",IF(Table2[[#This Row],[discounted_price]]&lt;=500, "₹200-₹500","&gt;₹500"))</f>
        <v>&gt;₹500</v>
      </c>
      <c r="H1141" s="2">
        <v>24999</v>
      </c>
      <c r="I1141" s="2">
        <f>Table2[[#This Row],[discounted_price]]*Table2[[#This Row],[actual_price]]</f>
        <v>499955001</v>
      </c>
      <c r="J1141" s="1">
        <v>0.2</v>
      </c>
      <c r="K11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141" s="1" t="str">
        <f>IF(Table2[[#This Row],[discount_percentage]]&gt;=50%,"yes","no")</f>
        <v>no</v>
      </c>
      <c r="M1141">
        <v>3.9</v>
      </c>
      <c r="N1141" s="4">
        <v>25824</v>
      </c>
      <c r="O1141" s="4">
        <f>Table2[[#This Row],[rating]]+(Table2[[#This Row],[rating_count]]/1000)</f>
        <v>29.724</v>
      </c>
      <c r="P1141" t="s">
        <v>13410</v>
      </c>
      <c r="Q1141" t="s">
        <v>3371</v>
      </c>
      <c r="R1141" t="s">
        <v>3372</v>
      </c>
      <c r="S1141" t="s">
        <v>3373</v>
      </c>
      <c r="T1141" t="s">
        <v>3374</v>
      </c>
      <c r="U1141" t="s">
        <v>3375</v>
      </c>
      <c r="V1141" t="s">
        <v>3376</v>
      </c>
      <c r="W1141" t="s">
        <v>3377</v>
      </c>
    </row>
    <row r="1142" spans="1:23" hidden="1">
      <c r="A1142" t="s">
        <v>5100</v>
      </c>
      <c r="B1142" t="s">
        <v>14868</v>
      </c>
      <c r="C1142" t="s">
        <v>16006</v>
      </c>
      <c r="D1142" t="str">
        <f>CONCATENATE(Table2[[#This Row],[Product Name Summarized]]&amp; "…")</f>
        <v>Dell Usb Wireless…</v>
      </c>
      <c r="E1142" t="s">
        <v>15582</v>
      </c>
      <c r="F1142" s="2">
        <v>1399</v>
      </c>
      <c r="G1142" s="2" t="str">
        <f>IF(Table2[[#This Row],[discounted_price]]&lt;200,"&lt;₹200",IF(Table2[[#This Row],[discounted_price]]&lt;=500, "₹200-₹500","&gt;₹500"))</f>
        <v>&gt;₹500</v>
      </c>
      <c r="H1142" s="2">
        <v>2498</v>
      </c>
      <c r="I1142" s="2">
        <f>Table2[[#This Row],[discounted_price]]*Table2[[#This Row],[actual_price]]</f>
        <v>3494702</v>
      </c>
      <c r="J1142" s="1">
        <v>0.44</v>
      </c>
      <c r="K11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42" s="1" t="str">
        <f>IF(Table2[[#This Row],[discount_percentage]]&gt;=50%,"yes","no")</f>
        <v>no</v>
      </c>
      <c r="M1142">
        <v>4.2</v>
      </c>
      <c r="N1142" s="4">
        <v>33717</v>
      </c>
      <c r="O1142" s="4">
        <f>Table2[[#This Row],[rating]]+(Table2[[#This Row],[rating_count]]/1000)</f>
        <v>37.917000000000002</v>
      </c>
      <c r="P1142" t="s">
        <v>13577</v>
      </c>
      <c r="Q1142" t="s">
        <v>5104</v>
      </c>
      <c r="R1142" t="s">
        <v>5105</v>
      </c>
      <c r="S1142" t="s">
        <v>5106</v>
      </c>
      <c r="T1142" t="s">
        <v>5107</v>
      </c>
      <c r="U1142" t="s">
        <v>5108</v>
      </c>
      <c r="V1142" t="s">
        <v>5109</v>
      </c>
      <c r="W1142" t="s">
        <v>5110</v>
      </c>
    </row>
    <row r="1143" spans="1:23" hidden="1">
      <c r="A1143" t="s">
        <v>857</v>
      </c>
      <c r="B1143" t="s">
        <v>14410</v>
      </c>
      <c r="C1143" t="s">
        <v>15672</v>
      </c>
      <c r="D1143" t="str">
        <f>CONCATENATE(Table2[[#This Row],[Product Name Summarized]]&amp; "…")</f>
        <v>Tcl 100 Cm…</v>
      </c>
      <c r="E1143" t="s">
        <v>15583</v>
      </c>
      <c r="F1143" s="2">
        <v>18990</v>
      </c>
      <c r="G1143" s="2" t="str">
        <f>IF(Table2[[#This Row],[discounted_price]]&lt;200,"&lt;₹200",IF(Table2[[#This Row],[discounted_price]]&lt;=500, "₹200-₹500","&gt;₹500"))</f>
        <v>&gt;₹500</v>
      </c>
      <c r="H1143" s="2">
        <v>40990</v>
      </c>
      <c r="I1143" s="2">
        <f>Table2[[#This Row],[discounted_price]]*Table2[[#This Row],[actual_price]]</f>
        <v>778400100</v>
      </c>
      <c r="J1143" s="1">
        <v>0.54</v>
      </c>
      <c r="K11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43" s="1" t="str">
        <f>IF(Table2[[#This Row],[discount_percentage]]&gt;=50%,"yes","no")</f>
        <v>yes</v>
      </c>
      <c r="M1143">
        <v>4.2</v>
      </c>
      <c r="N1143" s="4">
        <v>6659</v>
      </c>
      <c r="O1143" s="4">
        <f>Table2[[#This Row],[rating]]+(Table2[[#This Row],[rating_count]]/1000)</f>
        <v>10.859</v>
      </c>
      <c r="P1143" t="s">
        <v>13157</v>
      </c>
      <c r="Q1143" t="s">
        <v>860</v>
      </c>
      <c r="R1143" t="s">
        <v>861</v>
      </c>
      <c r="S1143" t="s">
        <v>862</v>
      </c>
      <c r="T1143" t="s">
        <v>863</v>
      </c>
      <c r="U1143" t="s">
        <v>864</v>
      </c>
      <c r="V1143" t="s">
        <v>865</v>
      </c>
      <c r="W1143" t="s">
        <v>866</v>
      </c>
    </row>
    <row r="1144" spans="1:23" hidden="1">
      <c r="A1144" t="s">
        <v>7900</v>
      </c>
      <c r="B1144" t="s">
        <v>15122</v>
      </c>
      <c r="C1144" t="s">
        <v>16246</v>
      </c>
      <c r="D1144" t="str">
        <f>CONCATENATE(Table2[[#This Row],[Product Name Summarized]]&amp; "…")</f>
        <v>Amazfit Gts2 Mini…</v>
      </c>
      <c r="E1144" t="s">
        <v>15583</v>
      </c>
      <c r="F1144" s="2">
        <v>5998</v>
      </c>
      <c r="G1144" s="2" t="str">
        <f>IF(Table2[[#This Row],[discounted_price]]&lt;200,"&lt;₹200",IF(Table2[[#This Row],[discounted_price]]&lt;=500, "₹200-₹500","&gt;₹500"))</f>
        <v>&gt;₹500</v>
      </c>
      <c r="H1144" s="2">
        <v>7999</v>
      </c>
      <c r="I1144" s="2">
        <f>Table2[[#This Row],[discounted_price]]*Table2[[#This Row],[actual_price]]</f>
        <v>47978002</v>
      </c>
      <c r="J1144" s="1">
        <v>0.25</v>
      </c>
      <c r="K11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44" s="1" t="str">
        <f>IF(Table2[[#This Row],[discount_percentage]]&gt;=50%,"yes","no")</f>
        <v>no</v>
      </c>
      <c r="M1144">
        <v>4.2</v>
      </c>
      <c r="N1144" s="4">
        <v>30355</v>
      </c>
      <c r="O1144" s="4">
        <f>Table2[[#This Row],[rating]]+(Table2[[#This Row],[rating_count]]/1000)</f>
        <v>34.555</v>
      </c>
      <c r="P1144" t="s">
        <v>13838</v>
      </c>
      <c r="Q1144" t="s">
        <v>7903</v>
      </c>
      <c r="R1144" t="s">
        <v>7904</v>
      </c>
      <c r="S1144" t="s">
        <v>7905</v>
      </c>
      <c r="T1144" t="s">
        <v>7906</v>
      </c>
      <c r="U1144" t="s">
        <v>7907</v>
      </c>
      <c r="V1144" t="s">
        <v>7908</v>
      </c>
      <c r="W1144" t="s">
        <v>7909</v>
      </c>
    </row>
    <row r="1145" spans="1:23" hidden="1">
      <c r="A1145" t="s">
        <v>7449</v>
      </c>
      <c r="B1145" t="s">
        <v>15080</v>
      </c>
      <c r="C1145" t="s">
        <v>16133</v>
      </c>
      <c r="D1145" t="str">
        <f>CONCATENATE(Table2[[#This Row],[Product Name Summarized]]&amp; "…")</f>
        <v>Western Digital Wd…</v>
      </c>
      <c r="E1145" t="s">
        <v>15582</v>
      </c>
      <c r="F1145" s="2">
        <v>1709</v>
      </c>
      <c r="G1145" s="2" t="str">
        <f>IF(Table2[[#This Row],[discounted_price]]&lt;200,"&lt;₹200",IF(Table2[[#This Row],[discounted_price]]&lt;=500, "₹200-₹500","&gt;₹500"))</f>
        <v>&gt;₹500</v>
      </c>
      <c r="H1145" s="2">
        <v>4000</v>
      </c>
      <c r="I1145" s="2">
        <f>Table2[[#This Row],[discounted_price]]*Table2[[#This Row],[actual_price]]</f>
        <v>6836000</v>
      </c>
      <c r="J1145" s="1">
        <v>0.56999999999999995</v>
      </c>
      <c r="K11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45" s="1" t="str">
        <f>IF(Table2[[#This Row],[discount_percentage]]&gt;=50%,"yes","no")</f>
        <v>yes</v>
      </c>
      <c r="M1145">
        <v>4.4000000000000004</v>
      </c>
      <c r="N1145" s="4">
        <v>3029</v>
      </c>
      <c r="O1145" s="4">
        <f>Table2[[#This Row],[rating]]+(Table2[[#This Row],[rating_count]]/1000)</f>
        <v>7.4290000000000003</v>
      </c>
      <c r="P1145" t="s">
        <v>13794</v>
      </c>
      <c r="Q1145" t="s">
        <v>7452</v>
      </c>
      <c r="R1145" t="s">
        <v>7453</v>
      </c>
      <c r="S1145" t="s">
        <v>7454</v>
      </c>
      <c r="T1145" t="s">
        <v>7455</v>
      </c>
      <c r="U1145" t="s">
        <v>7456</v>
      </c>
      <c r="V1145" t="s">
        <v>7457</v>
      </c>
      <c r="W1145" t="s">
        <v>7458</v>
      </c>
    </row>
    <row r="1146" spans="1:23" hidden="1">
      <c r="A1146" t="s">
        <v>4112</v>
      </c>
      <c r="B1146" t="s">
        <v>14767</v>
      </c>
      <c r="C1146" t="s">
        <v>15928</v>
      </c>
      <c r="D1146" t="str">
        <f>CONCATENATE(Table2[[#This Row],[Product Name Summarized]]&amp; "…")</f>
        <v>Ptron Volta Dual…</v>
      </c>
      <c r="E1146" t="s">
        <v>15583</v>
      </c>
      <c r="F1146">
        <v>199</v>
      </c>
      <c r="G1146" t="str">
        <f>IF(Table2[[#This Row],[discounted_price]]&lt;200,"&lt;₹200",IF(Table2[[#This Row],[discounted_price]]&lt;=500, "₹200-₹500","&gt;₹500"))</f>
        <v>&lt;₹200</v>
      </c>
      <c r="H1146" s="2">
        <v>1099</v>
      </c>
      <c r="I1146" s="2">
        <f>Table2[[#This Row],[discounted_price]]*Table2[[#This Row],[actual_price]]</f>
        <v>218701</v>
      </c>
      <c r="J1146" s="1">
        <v>0.82</v>
      </c>
      <c r="K11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146" s="1" t="str">
        <f>IF(Table2[[#This Row],[discount_percentage]]&gt;=50%,"yes","no")</f>
        <v>yes</v>
      </c>
      <c r="M1146">
        <v>4</v>
      </c>
      <c r="N1146" s="4">
        <v>3197</v>
      </c>
      <c r="O1146" s="4">
        <f>Table2[[#This Row],[rating]]+(Table2[[#This Row],[rating_count]]/1000)</f>
        <v>7.1970000000000001</v>
      </c>
      <c r="P1146" t="s">
        <v>13481</v>
      </c>
      <c r="Q1146" t="s">
        <v>4115</v>
      </c>
      <c r="R1146" t="s">
        <v>4116</v>
      </c>
      <c r="S1146" t="s">
        <v>4117</v>
      </c>
      <c r="T1146" t="s">
        <v>4118</v>
      </c>
      <c r="U1146" t="s">
        <v>4119</v>
      </c>
      <c r="V1146" t="s">
        <v>4120</v>
      </c>
      <c r="W1146" t="s">
        <v>4121</v>
      </c>
    </row>
    <row r="1147" spans="1:23">
      <c r="A1147" t="s">
        <v>1031</v>
      </c>
      <c r="B1147" t="s">
        <v>14428</v>
      </c>
      <c r="C1147" t="s">
        <v>15687</v>
      </c>
      <c r="D1147" t="str">
        <f>CONCATENATE(Table2[[#This Row],[Product Name Summarized]]&amp; "…")</f>
        <v>Cotbolt Silicone Protective…</v>
      </c>
      <c r="E1147" t="s">
        <v>15583</v>
      </c>
      <c r="F1147">
        <v>399</v>
      </c>
      <c r="G1147" t="str">
        <f>IF(Table2[[#This Row],[discounted_price]]&lt;200,"&lt;₹200",IF(Table2[[#This Row],[discounted_price]]&lt;=500, "₹200-₹500","&gt;₹500"))</f>
        <v>₹200-₹500</v>
      </c>
      <c r="H1147" s="2">
        <v>1999</v>
      </c>
      <c r="I1147" s="2">
        <f>Table2[[#This Row],[discounted_price]]*Table2[[#This Row],[actual_price]]</f>
        <v>797601</v>
      </c>
      <c r="J1147" s="1">
        <v>0.8</v>
      </c>
      <c r="K11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47" s="1" t="str">
        <f>IF(Table2[[#This Row],[discount_percentage]]&gt;=50%,"yes","no")</f>
        <v>yes</v>
      </c>
      <c r="M1147">
        <v>4.5</v>
      </c>
      <c r="N1147" s="4">
        <v>505</v>
      </c>
      <c r="O1147" s="4">
        <f>Table2[[#This Row],[rating]]+(Table2[[#This Row],[rating_count]]/1000)</f>
        <v>5.0049999999999999</v>
      </c>
      <c r="P1147" t="s">
        <v>13176</v>
      </c>
      <c r="Q1147" t="s">
        <v>1034</v>
      </c>
      <c r="R1147" t="s">
        <v>1035</v>
      </c>
      <c r="S1147" t="s">
        <v>1036</v>
      </c>
      <c r="T1147" t="s">
        <v>1037</v>
      </c>
      <c r="U1147" t="s">
        <v>1038</v>
      </c>
      <c r="V1147" t="s">
        <v>1039</v>
      </c>
      <c r="W1147" t="s">
        <v>1040</v>
      </c>
    </row>
    <row r="1148" spans="1:23" hidden="1">
      <c r="A1148" t="s">
        <v>3230</v>
      </c>
      <c r="B1148" t="s">
        <v>14668</v>
      </c>
      <c r="C1148" t="s">
        <v>15859</v>
      </c>
      <c r="D1148" t="str">
        <f>CONCATENATE(Table2[[#This Row],[Product Name Summarized]]&amp; "…")</f>
        <v>Samsung Galaxy M33…</v>
      </c>
      <c r="E1148" t="s">
        <v>15583</v>
      </c>
      <c r="F1148" s="2">
        <v>16999</v>
      </c>
      <c r="G1148" s="2" t="str">
        <f>IF(Table2[[#This Row],[discounted_price]]&lt;200,"&lt;₹200",IF(Table2[[#This Row],[discounted_price]]&lt;=500, "₹200-₹500","&gt;₹500"))</f>
        <v>&gt;₹500</v>
      </c>
      <c r="H1148" s="2">
        <v>24999</v>
      </c>
      <c r="I1148" s="2">
        <f>Table2[[#This Row],[discounted_price]]*Table2[[#This Row],[actual_price]]</f>
        <v>424958001</v>
      </c>
      <c r="J1148" s="1">
        <v>0.32</v>
      </c>
      <c r="K11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48" s="1" t="str">
        <f>IF(Table2[[#This Row],[discount_percentage]]&gt;=50%,"yes","no")</f>
        <v>no</v>
      </c>
      <c r="M1148">
        <v>4.0999999999999996</v>
      </c>
      <c r="N1148" s="4">
        <v>22318</v>
      </c>
      <c r="O1148" s="4">
        <f>Table2[[#This Row],[rating]]+(Table2[[#This Row],[rating_count]]/1000)</f>
        <v>26.417999999999999</v>
      </c>
      <c r="P1148" t="s">
        <v>13398</v>
      </c>
      <c r="Q1148" t="s">
        <v>3194</v>
      </c>
      <c r="R1148" t="s">
        <v>3195</v>
      </c>
      <c r="S1148" t="s">
        <v>3196</v>
      </c>
      <c r="T1148" t="s">
        <v>3197</v>
      </c>
      <c r="U1148" t="s">
        <v>3198</v>
      </c>
      <c r="V1148" t="s">
        <v>3233</v>
      </c>
      <c r="W1148" t="s">
        <v>3234</v>
      </c>
    </row>
    <row r="1149" spans="1:23" hidden="1">
      <c r="A1149" t="s">
        <v>3191</v>
      </c>
      <c r="B1149" t="s">
        <v>14664</v>
      </c>
      <c r="C1149" t="s">
        <v>15859</v>
      </c>
      <c r="D1149" t="str">
        <f>CONCATENATE(Table2[[#This Row],[Product Name Summarized]]&amp; "…")</f>
        <v>Samsung Galaxy M33…</v>
      </c>
      <c r="E1149" t="s">
        <v>15583</v>
      </c>
      <c r="F1149" s="2">
        <v>18499</v>
      </c>
      <c r="G1149" s="2" t="str">
        <f>IF(Table2[[#This Row],[discounted_price]]&lt;200,"&lt;₹200",IF(Table2[[#This Row],[discounted_price]]&lt;=500, "₹200-₹500","&gt;₹500"))</f>
        <v>&gt;₹500</v>
      </c>
      <c r="H1149" s="2">
        <v>25999</v>
      </c>
      <c r="I1149" s="2">
        <f>Table2[[#This Row],[discounted_price]]*Table2[[#This Row],[actual_price]]</f>
        <v>480955501</v>
      </c>
      <c r="J1149" s="1">
        <v>0.28999999999999998</v>
      </c>
      <c r="K11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49" s="1" t="str">
        <f>IF(Table2[[#This Row],[discount_percentage]]&gt;=50%,"yes","no")</f>
        <v>no</v>
      </c>
      <c r="M1149">
        <v>4.0999999999999996</v>
      </c>
      <c r="N1149" s="4">
        <v>22318</v>
      </c>
      <c r="O1149" s="4">
        <f>Table2[[#This Row],[rating]]+(Table2[[#This Row],[rating_count]]/1000)</f>
        <v>26.417999999999999</v>
      </c>
      <c r="P1149" t="s">
        <v>13393</v>
      </c>
      <c r="Q1149" t="s">
        <v>3194</v>
      </c>
      <c r="R1149" t="s">
        <v>3195</v>
      </c>
      <c r="S1149" t="s">
        <v>3196</v>
      </c>
      <c r="T1149" t="s">
        <v>3197</v>
      </c>
      <c r="U1149" t="s">
        <v>3198</v>
      </c>
      <c r="V1149" t="s">
        <v>3199</v>
      </c>
      <c r="W1149" t="s">
        <v>3200</v>
      </c>
    </row>
    <row r="1150" spans="1:23">
      <c r="A1150" t="s">
        <v>2541</v>
      </c>
      <c r="B1150" t="s">
        <v>747</v>
      </c>
      <c r="C1150" t="e">
        <v>#VALUE!</v>
      </c>
      <c r="D1150" t="e">
        <f>CONCATENATE(Table2[[#This Row],[Product Name Summarized]]&amp; "…")</f>
        <v>#VALUE!</v>
      </c>
      <c r="E1150" t="s">
        <v>15583</v>
      </c>
      <c r="F1150" s="2">
        <v>1289</v>
      </c>
      <c r="G1150" s="2" t="str">
        <f>IF(Table2[[#This Row],[discounted_price]]&lt;200,"&lt;₹200",IF(Table2[[#This Row],[discounted_price]]&lt;=500, "₹200-₹500","&gt;₹500"))</f>
        <v>&gt;₹500</v>
      </c>
      <c r="H1150" s="2">
        <v>2499</v>
      </c>
      <c r="I1150" s="2">
        <f>Table2[[#This Row],[discounted_price]]*Table2[[#This Row],[actual_price]]</f>
        <v>3221211</v>
      </c>
      <c r="J1150" s="1">
        <v>0.48</v>
      </c>
      <c r="K11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50" s="1" t="str">
        <f>IF(Table2[[#This Row],[discount_percentage]]&gt;=50%,"yes","no")</f>
        <v>no</v>
      </c>
      <c r="M1150">
        <v>3.3</v>
      </c>
      <c r="N1150" s="4">
        <v>73</v>
      </c>
      <c r="O1150" s="4">
        <f>Table2[[#This Row],[rating]]+(Table2[[#This Row],[rating_count]]/1000)</f>
        <v>3.3729999999999998</v>
      </c>
      <c r="P1150" t="s">
        <v>13329</v>
      </c>
      <c r="Q1150" t="s">
        <v>2543</v>
      </c>
      <c r="R1150" t="s">
        <v>2544</v>
      </c>
      <c r="S1150" t="s">
        <v>2545</v>
      </c>
      <c r="T1150" t="s">
        <v>2546</v>
      </c>
      <c r="U1150" t="s">
        <v>2547</v>
      </c>
      <c r="V1150" t="s">
        <v>2548</v>
      </c>
      <c r="W1150" t="s">
        <v>2549</v>
      </c>
    </row>
    <row r="1151" spans="1:23" hidden="1">
      <c r="A1151" t="s">
        <v>3054</v>
      </c>
      <c r="B1151" t="s">
        <v>14649</v>
      </c>
      <c r="C1151" t="s">
        <v>15846</v>
      </c>
      <c r="D1151" t="str">
        <f>CONCATENATE(Table2[[#This Row],[Product Name Summarized]]&amp; "…")</f>
        <v>Boat Wave Lite…</v>
      </c>
      <c r="E1151" t="s">
        <v>15583</v>
      </c>
      <c r="F1151" s="2">
        <v>1499</v>
      </c>
      <c r="G1151" s="2" t="str">
        <f>IF(Table2[[#This Row],[discounted_price]]&lt;200,"&lt;₹200",IF(Table2[[#This Row],[discounted_price]]&lt;=500, "₹200-₹500","&gt;₹500"))</f>
        <v>&gt;₹500</v>
      </c>
      <c r="H1151" s="2">
        <v>6990</v>
      </c>
      <c r="I1151" s="2">
        <f>Table2[[#This Row],[discounted_price]]*Table2[[#This Row],[actual_price]]</f>
        <v>10478010</v>
      </c>
      <c r="J1151" s="1">
        <v>0.79</v>
      </c>
      <c r="K11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51" s="1" t="str">
        <f>IF(Table2[[#This Row],[discount_percentage]]&gt;=50%,"yes","no")</f>
        <v>yes</v>
      </c>
      <c r="M1151">
        <v>3.9</v>
      </c>
      <c r="N1151" s="4">
        <v>21797</v>
      </c>
      <c r="O1151" s="4">
        <f>Table2[[#This Row],[rating]]+(Table2[[#This Row],[rating_count]]/1000)</f>
        <v>25.696999999999999</v>
      </c>
      <c r="P1151" t="s">
        <v>13381</v>
      </c>
      <c r="Q1151" t="s">
        <v>4932</v>
      </c>
      <c r="R1151" t="s">
        <v>4933</v>
      </c>
      <c r="S1151" t="s">
        <v>4934</v>
      </c>
      <c r="T1151" t="s">
        <v>4935</v>
      </c>
      <c r="U1151" t="s">
        <v>4936</v>
      </c>
      <c r="V1151" t="s">
        <v>4937</v>
      </c>
      <c r="W1151" t="s">
        <v>4938</v>
      </c>
    </row>
    <row r="1152" spans="1:23" hidden="1">
      <c r="A1152" t="s">
        <v>3054</v>
      </c>
      <c r="B1152" t="s">
        <v>14649</v>
      </c>
      <c r="C1152" t="s">
        <v>15846</v>
      </c>
      <c r="D1152" t="str">
        <f>CONCATENATE(Table2[[#This Row],[Product Name Summarized]]&amp; "…")</f>
        <v>Boat Wave Lite…</v>
      </c>
      <c r="E1152" t="s">
        <v>15583</v>
      </c>
      <c r="F1152" s="2">
        <v>1499</v>
      </c>
      <c r="G1152" s="2" t="str">
        <f>IF(Table2[[#This Row],[discounted_price]]&lt;200,"&lt;₹200",IF(Table2[[#This Row],[discounted_price]]&lt;=500, "₹200-₹500","&gt;₹500"))</f>
        <v>&gt;₹500</v>
      </c>
      <c r="H1152" s="2">
        <v>6990</v>
      </c>
      <c r="I1152" s="2">
        <f>Table2[[#This Row],[discounted_price]]*Table2[[#This Row],[actual_price]]</f>
        <v>10478010</v>
      </c>
      <c r="J1152" s="1">
        <v>0.79</v>
      </c>
      <c r="K11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52" s="1" t="str">
        <f>IF(Table2[[#This Row],[discount_percentage]]&gt;=50%,"yes","no")</f>
        <v>yes</v>
      </c>
      <c r="M1152">
        <v>3.9</v>
      </c>
      <c r="N1152" s="4">
        <v>21796</v>
      </c>
      <c r="O1152" s="4">
        <f>Table2[[#This Row],[rating]]+(Table2[[#This Row],[rating_count]]/1000)</f>
        <v>25.695999999999998</v>
      </c>
      <c r="P1152" t="s">
        <v>13381</v>
      </c>
      <c r="Q1152" t="s">
        <v>3057</v>
      </c>
      <c r="R1152" t="s">
        <v>3058</v>
      </c>
      <c r="S1152" t="s">
        <v>3059</v>
      </c>
      <c r="T1152" t="s">
        <v>3060</v>
      </c>
      <c r="U1152" t="s">
        <v>3061</v>
      </c>
      <c r="V1152" t="s">
        <v>3062</v>
      </c>
      <c r="W1152" t="s">
        <v>3063</v>
      </c>
    </row>
    <row r="1153" spans="1:23" hidden="1">
      <c r="A1153" t="s">
        <v>4132</v>
      </c>
      <c r="B1153" t="s">
        <v>14769</v>
      </c>
      <c r="C1153" t="s">
        <v>15846</v>
      </c>
      <c r="D1153" t="str">
        <f>CONCATENATE(Table2[[#This Row],[Product Name Summarized]]&amp; "…")</f>
        <v>Boat Wave Lite…</v>
      </c>
      <c r="E1153" t="s">
        <v>15583</v>
      </c>
      <c r="F1153" s="2">
        <v>1499</v>
      </c>
      <c r="G1153" s="2" t="str">
        <f>IF(Table2[[#This Row],[discounted_price]]&lt;200,"&lt;₹200",IF(Table2[[#This Row],[discounted_price]]&lt;=500, "₹200-₹500","&gt;₹500"))</f>
        <v>&gt;₹500</v>
      </c>
      <c r="H1153" s="2">
        <v>6990</v>
      </c>
      <c r="I1153" s="2">
        <f>Table2[[#This Row],[discounted_price]]*Table2[[#This Row],[actual_price]]</f>
        <v>10478010</v>
      </c>
      <c r="J1153" s="1">
        <v>0.79</v>
      </c>
      <c r="K11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53" s="1" t="str">
        <f>IF(Table2[[#This Row],[discount_percentage]]&gt;=50%,"yes","no")</f>
        <v>yes</v>
      </c>
      <c r="M1153">
        <v>3.9</v>
      </c>
      <c r="N1153" s="4">
        <v>21796</v>
      </c>
      <c r="O1153" s="4">
        <f>Table2[[#This Row],[rating]]+(Table2[[#This Row],[rating_count]]/1000)</f>
        <v>25.695999999999998</v>
      </c>
      <c r="P1153" t="s">
        <v>13381</v>
      </c>
      <c r="Q1153" t="s">
        <v>3057</v>
      </c>
      <c r="R1153" t="s">
        <v>3058</v>
      </c>
      <c r="S1153" t="s">
        <v>3059</v>
      </c>
      <c r="T1153" t="s">
        <v>3060</v>
      </c>
      <c r="U1153" t="s">
        <v>3061</v>
      </c>
      <c r="V1153" t="s">
        <v>4134</v>
      </c>
      <c r="W1153" t="s">
        <v>4135</v>
      </c>
    </row>
    <row r="1154" spans="1:23" hidden="1">
      <c r="A1154" t="s">
        <v>3847</v>
      </c>
      <c r="B1154" t="s">
        <v>14738</v>
      </c>
      <c r="C1154" t="s">
        <v>15846</v>
      </c>
      <c r="D1154" t="str">
        <f>CONCATENATE(Table2[[#This Row],[Product Name Summarized]]&amp; "…")</f>
        <v>Boat Wave Lite…</v>
      </c>
      <c r="E1154" t="s">
        <v>15583</v>
      </c>
      <c r="F1154" s="2">
        <v>1499</v>
      </c>
      <c r="G1154" s="2" t="str">
        <f>IF(Table2[[#This Row],[discounted_price]]&lt;200,"&lt;₹200",IF(Table2[[#This Row],[discounted_price]]&lt;=500, "₹200-₹500","&gt;₹500"))</f>
        <v>&gt;₹500</v>
      </c>
      <c r="H1154" s="2">
        <v>6990</v>
      </c>
      <c r="I1154" s="2">
        <f>Table2[[#This Row],[discounted_price]]*Table2[[#This Row],[actual_price]]</f>
        <v>10478010</v>
      </c>
      <c r="J1154" s="1">
        <v>0.79</v>
      </c>
      <c r="K11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54" s="1" t="str">
        <f>IF(Table2[[#This Row],[discount_percentage]]&gt;=50%,"yes","no")</f>
        <v>yes</v>
      </c>
      <c r="M1154">
        <v>3.9</v>
      </c>
      <c r="N1154" s="4">
        <v>21796</v>
      </c>
      <c r="O1154" s="4">
        <f>Table2[[#This Row],[rating]]+(Table2[[#This Row],[rating_count]]/1000)</f>
        <v>25.695999999999998</v>
      </c>
      <c r="P1154" t="s">
        <v>13381</v>
      </c>
      <c r="Q1154" t="s">
        <v>3057</v>
      </c>
      <c r="R1154" t="s">
        <v>3058</v>
      </c>
      <c r="S1154" t="s">
        <v>3059</v>
      </c>
      <c r="T1154" t="s">
        <v>3060</v>
      </c>
      <c r="U1154" t="s">
        <v>3061</v>
      </c>
      <c r="V1154" t="s">
        <v>3849</v>
      </c>
      <c r="W1154" t="s">
        <v>3850</v>
      </c>
    </row>
    <row r="1155" spans="1:23" hidden="1">
      <c r="A1155" t="s">
        <v>3574</v>
      </c>
      <c r="B1155" t="s">
        <v>14704</v>
      </c>
      <c r="C1155" t="s">
        <v>15845</v>
      </c>
      <c r="D1155" t="str">
        <f>CONCATENATE(Table2[[#This Row],[Product Name Summarized]]&amp; "…")</f>
        <v>Nokia 105 Single…</v>
      </c>
      <c r="E1155" t="s">
        <v>15583</v>
      </c>
      <c r="F1155" s="2">
        <v>1299</v>
      </c>
      <c r="G1155" s="2" t="str">
        <f>IF(Table2[[#This Row],[discounted_price]]&lt;200,"&lt;₹200",IF(Table2[[#This Row],[discounted_price]]&lt;=500, "₹200-₹500","&gt;₹500"))</f>
        <v>&gt;₹500</v>
      </c>
      <c r="H1155" s="2">
        <v>1599</v>
      </c>
      <c r="I1155" s="2">
        <f>Table2[[#This Row],[discounted_price]]*Table2[[#This Row],[actual_price]]</f>
        <v>2077101</v>
      </c>
      <c r="J1155" s="1">
        <v>0.19</v>
      </c>
      <c r="K11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155" s="1" t="str">
        <f>IF(Table2[[#This Row],[discount_percentage]]&gt;=50%,"yes","no")</f>
        <v>no</v>
      </c>
      <c r="M1155">
        <v>4</v>
      </c>
      <c r="N1155" s="4">
        <v>128311</v>
      </c>
      <c r="O1155" s="4">
        <f>Table2[[#This Row],[rating]]+(Table2[[#This Row],[rating_count]]/1000)</f>
        <v>132.31100000000001</v>
      </c>
      <c r="P1155" t="s">
        <v>13380</v>
      </c>
      <c r="Q1155" t="s">
        <v>3047</v>
      </c>
      <c r="R1155" t="s">
        <v>3048</v>
      </c>
      <c r="S1155" t="s">
        <v>3049</v>
      </c>
      <c r="T1155" t="s">
        <v>3050</v>
      </c>
      <c r="U1155" t="s">
        <v>3051</v>
      </c>
      <c r="V1155" t="s">
        <v>3576</v>
      </c>
      <c r="W1155" t="s">
        <v>3577</v>
      </c>
    </row>
    <row r="1156" spans="1:23" hidden="1">
      <c r="A1156" t="s">
        <v>3043</v>
      </c>
      <c r="B1156" t="s">
        <v>14648</v>
      </c>
      <c r="C1156" t="s">
        <v>15845</v>
      </c>
      <c r="D1156" t="str">
        <f>CONCATENATE(Table2[[#This Row],[Product Name Summarized]]&amp; "…")</f>
        <v>Nokia 105 Single…</v>
      </c>
      <c r="E1156" t="s">
        <v>15583</v>
      </c>
      <c r="F1156" s="2">
        <v>1299</v>
      </c>
      <c r="G1156" s="2" t="str">
        <f>IF(Table2[[#This Row],[discounted_price]]&lt;200,"&lt;₹200",IF(Table2[[#This Row],[discounted_price]]&lt;=500, "₹200-₹500","&gt;₹500"))</f>
        <v>&gt;₹500</v>
      </c>
      <c r="H1156" s="2">
        <v>1599</v>
      </c>
      <c r="I1156" s="2">
        <f>Table2[[#This Row],[discounted_price]]*Table2[[#This Row],[actual_price]]</f>
        <v>2077101</v>
      </c>
      <c r="J1156" s="1">
        <v>0.19</v>
      </c>
      <c r="K11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156" s="1" t="str">
        <f>IF(Table2[[#This Row],[discount_percentage]]&gt;=50%,"yes","no")</f>
        <v>no</v>
      </c>
      <c r="M1156">
        <v>4</v>
      </c>
      <c r="N1156" s="4">
        <v>128311</v>
      </c>
      <c r="O1156" s="4">
        <f>Table2[[#This Row],[rating]]+(Table2[[#This Row],[rating_count]]/1000)</f>
        <v>132.31100000000001</v>
      </c>
      <c r="P1156" t="s">
        <v>13380</v>
      </c>
      <c r="Q1156" t="s">
        <v>3047</v>
      </c>
      <c r="R1156" t="s">
        <v>3048</v>
      </c>
      <c r="S1156" t="s">
        <v>3049</v>
      </c>
      <c r="T1156" t="s">
        <v>3050</v>
      </c>
      <c r="U1156" t="s">
        <v>3051</v>
      </c>
      <c r="V1156" t="s">
        <v>3052</v>
      </c>
      <c r="W1156" t="s">
        <v>3053</v>
      </c>
    </row>
    <row r="1157" spans="1:23">
      <c r="A1157" t="s">
        <v>7004</v>
      </c>
      <c r="B1157" t="s">
        <v>15040</v>
      </c>
      <c r="C1157" t="s">
        <v>16172</v>
      </c>
      <c r="D1157" t="str">
        <f>CONCATENATE(Table2[[#This Row],[Product Name Summarized]]&amp; "…")</f>
        <v>Portronics Ruffpad 12E…</v>
      </c>
      <c r="E1157" t="s">
        <v>15582</v>
      </c>
      <c r="F1157">
        <v>469</v>
      </c>
      <c r="G1157" t="str">
        <f>IF(Table2[[#This Row],[discounted_price]]&lt;200,"&lt;₹200",IF(Table2[[#This Row],[discounted_price]]&lt;=500, "₹200-₹500","&gt;₹500"))</f>
        <v>₹200-₹500</v>
      </c>
      <c r="H1157" s="2">
        <v>1499</v>
      </c>
      <c r="I1157" s="2">
        <f>Table2[[#This Row],[discounted_price]]*Table2[[#This Row],[actual_price]]</f>
        <v>703031</v>
      </c>
      <c r="J1157" s="1">
        <v>0.69</v>
      </c>
      <c r="K11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157" s="1" t="str">
        <f>IF(Table2[[#This Row],[discount_percentage]]&gt;=50%,"yes","no")</f>
        <v>yes</v>
      </c>
      <c r="M1157">
        <v>4.0999999999999996</v>
      </c>
      <c r="N1157" s="4">
        <v>352</v>
      </c>
      <c r="O1157" s="4">
        <f>Table2[[#This Row],[rating]]+(Table2[[#This Row],[rating_count]]/1000)</f>
        <v>4.452</v>
      </c>
      <c r="P1157" t="s">
        <v>13752</v>
      </c>
      <c r="Q1157" t="s">
        <v>7007</v>
      </c>
      <c r="R1157" t="s">
        <v>7008</v>
      </c>
      <c r="S1157" t="s">
        <v>7009</v>
      </c>
      <c r="T1157" t="s">
        <v>7010</v>
      </c>
      <c r="U1157" t="s">
        <v>7011</v>
      </c>
      <c r="V1157" t="s">
        <v>7012</v>
      </c>
      <c r="W1157" t="s">
        <v>7013</v>
      </c>
    </row>
    <row r="1158" spans="1:23" hidden="1">
      <c r="A1158" t="s">
        <v>798</v>
      </c>
      <c r="B1158" t="s">
        <v>14402</v>
      </c>
      <c r="C1158" t="s">
        <v>15667</v>
      </c>
      <c r="D1158" t="str">
        <f>CONCATENATE(Table2[[#This Row],[Product Name Summarized]]&amp; "…")</f>
        <v>Oneplus 108 Cm…</v>
      </c>
      <c r="E1158" t="s">
        <v>15583</v>
      </c>
      <c r="F1158" s="2">
        <v>29999</v>
      </c>
      <c r="G1158" s="2" t="str">
        <f>IF(Table2[[#This Row],[discounted_price]]&lt;200,"&lt;₹200",IF(Table2[[#This Row],[discounted_price]]&lt;=500, "₹200-₹500","&gt;₹500"))</f>
        <v>&gt;₹500</v>
      </c>
      <c r="H1158" s="2">
        <v>39999</v>
      </c>
      <c r="I1158" s="2">
        <f>Table2[[#This Row],[discounted_price]]*Table2[[#This Row],[actual_price]]</f>
        <v>1199930001</v>
      </c>
      <c r="J1158" s="1">
        <v>0.25</v>
      </c>
      <c r="K11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58" s="1" t="str">
        <f>IF(Table2[[#This Row],[discount_percentage]]&gt;=50%,"yes","no")</f>
        <v>no</v>
      </c>
      <c r="M1158">
        <v>4.2</v>
      </c>
      <c r="N1158" s="4">
        <v>7298</v>
      </c>
      <c r="O1158" s="4">
        <f>Table2[[#This Row],[rating]]+(Table2[[#This Row],[rating_count]]/1000)</f>
        <v>11.498000000000001</v>
      </c>
      <c r="P1158" t="s">
        <v>13150</v>
      </c>
      <c r="Q1158" t="s">
        <v>379</v>
      </c>
      <c r="R1158" t="s">
        <v>380</v>
      </c>
      <c r="S1158" t="s">
        <v>381</v>
      </c>
      <c r="T1158" t="s">
        <v>382</v>
      </c>
      <c r="U1158" t="s">
        <v>383</v>
      </c>
      <c r="V1158" t="s">
        <v>801</v>
      </c>
      <c r="W1158" t="s">
        <v>802</v>
      </c>
    </row>
    <row r="1159" spans="1:23">
      <c r="A1159" t="s">
        <v>4735</v>
      </c>
      <c r="B1159" t="s">
        <v>14834</v>
      </c>
      <c r="C1159" t="s">
        <v>15974</v>
      </c>
      <c r="D1159" t="str">
        <f>CONCATENATE(Table2[[#This Row],[Product Name Summarized]]&amp; "…")</f>
        <v>Amazon Basics 2…</v>
      </c>
      <c r="E1159" t="s">
        <v>15583</v>
      </c>
      <c r="F1159">
        <v>219</v>
      </c>
      <c r="G1159" t="str">
        <f>IF(Table2[[#This Row],[discounted_price]]&lt;200,"&lt;₹200",IF(Table2[[#This Row],[discounted_price]]&lt;=500, "₹200-₹500","&gt;₹500"))</f>
        <v>₹200-₹500</v>
      </c>
      <c r="H1159">
        <v>499</v>
      </c>
      <c r="I1159" s="2">
        <f>Table2[[#This Row],[discounted_price]]*Table2[[#This Row],[actual_price]]</f>
        <v>109281</v>
      </c>
      <c r="J1159" s="1">
        <v>0.56000000000000005</v>
      </c>
      <c r="K11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59" s="1" t="str">
        <f>IF(Table2[[#This Row],[discount_percentage]]&gt;=50%,"yes","no")</f>
        <v>yes</v>
      </c>
      <c r="M1159">
        <v>4.4000000000000004</v>
      </c>
      <c r="N1159" s="4">
        <v>14</v>
      </c>
      <c r="O1159" s="4">
        <f>Table2[[#This Row],[rating]]+(Table2[[#This Row],[rating_count]]/1000)</f>
        <v>4.4140000000000006</v>
      </c>
      <c r="P1159" t="s">
        <v>13546</v>
      </c>
      <c r="Q1159" t="s">
        <v>4738</v>
      </c>
      <c r="R1159" t="s">
        <v>4739</v>
      </c>
      <c r="S1159" t="s">
        <v>4740</v>
      </c>
      <c r="T1159" t="s">
        <v>4741</v>
      </c>
      <c r="U1159" t="s">
        <v>4742</v>
      </c>
      <c r="V1159" t="s">
        <v>4743</v>
      </c>
      <c r="W1159" t="s">
        <v>4744</v>
      </c>
    </row>
    <row r="1160" spans="1:23">
      <c r="A1160" t="s">
        <v>10840</v>
      </c>
      <c r="B1160" t="s">
        <v>15381</v>
      </c>
      <c r="C1160" t="s">
        <v>16510</v>
      </c>
      <c r="D1160" t="str">
        <f>CONCATENATE(Table2[[#This Row],[Product Name Summarized]]&amp; "…")</f>
        <v>Tesora - Inspired…</v>
      </c>
      <c r="E1160" t="s">
        <v>15586</v>
      </c>
      <c r="F1160" s="2">
        <v>1349</v>
      </c>
      <c r="G1160" s="2" t="str">
        <f>IF(Table2[[#This Row],[discounted_price]]&lt;200,"&lt;₹200",IF(Table2[[#This Row],[discounted_price]]&lt;=500, "₹200-₹500","&gt;₹500"))</f>
        <v>&gt;₹500</v>
      </c>
      <c r="H1160" s="2">
        <v>1850</v>
      </c>
      <c r="I1160" s="2">
        <f>Table2[[#This Row],[discounted_price]]*Table2[[#This Row],[actual_price]]</f>
        <v>2495650</v>
      </c>
      <c r="J1160" s="1">
        <v>0.27</v>
      </c>
      <c r="K11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60" s="1" t="str">
        <f>IF(Table2[[#This Row],[discount_percentage]]&gt;=50%,"yes","no")</f>
        <v>no</v>
      </c>
      <c r="M1160">
        <v>4.4000000000000004</v>
      </c>
      <c r="N1160" s="4">
        <v>638</v>
      </c>
      <c r="O1160" s="4">
        <f>Table2[[#This Row],[rating]]+(Table2[[#This Row],[rating_count]]/1000)</f>
        <v>5.0380000000000003</v>
      </c>
      <c r="P1160" t="s">
        <v>14120</v>
      </c>
      <c r="Q1160" t="s">
        <v>10843</v>
      </c>
      <c r="R1160" t="s">
        <v>10844</v>
      </c>
      <c r="S1160" t="s">
        <v>10845</v>
      </c>
      <c r="T1160" t="s">
        <v>10846</v>
      </c>
      <c r="U1160" t="s">
        <v>10847</v>
      </c>
      <c r="V1160" t="s">
        <v>10848</v>
      </c>
      <c r="W1160" t="s">
        <v>10849</v>
      </c>
    </row>
    <row r="1161" spans="1:23">
      <c r="A1161" t="s">
        <v>2432</v>
      </c>
      <c r="B1161" t="s">
        <v>14585</v>
      </c>
      <c r="C1161" t="s">
        <v>15795</v>
      </c>
      <c r="D1161" t="str">
        <f>CONCATENATE(Table2[[#This Row],[Product Name Summarized]]&amp; "…")</f>
        <v>Amazon Brand -…</v>
      </c>
      <c r="E1161" t="s">
        <v>15582</v>
      </c>
      <c r="F1161">
        <v>119</v>
      </c>
      <c r="G1161" t="str">
        <f>IF(Table2[[#This Row],[discounted_price]]&lt;200,"&lt;₹200",IF(Table2[[#This Row],[discounted_price]]&lt;=500, "₹200-₹500","&gt;₹500"))</f>
        <v>&lt;₹200</v>
      </c>
      <c r="H1161">
        <v>299</v>
      </c>
      <c r="I1161" s="2">
        <f>Table2[[#This Row],[discounted_price]]*Table2[[#This Row],[actual_price]]</f>
        <v>35581</v>
      </c>
      <c r="J1161" s="1">
        <v>0.6</v>
      </c>
      <c r="K11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61" s="1" t="str">
        <f>IF(Table2[[#This Row],[discount_percentage]]&gt;=50%,"yes","no")</f>
        <v>yes</v>
      </c>
      <c r="M1161">
        <v>3.8</v>
      </c>
      <c r="N1161" s="4">
        <v>51</v>
      </c>
      <c r="O1161" s="4">
        <f>Table2[[#This Row],[rating]]+(Table2[[#This Row],[rating_count]]/1000)</f>
        <v>3.851</v>
      </c>
      <c r="P1161" t="s">
        <v>13318</v>
      </c>
      <c r="Q1161" t="s">
        <v>2435</v>
      </c>
      <c r="R1161" t="s">
        <v>2436</v>
      </c>
      <c r="S1161" t="s">
        <v>2437</v>
      </c>
      <c r="T1161" t="s">
        <v>2438</v>
      </c>
      <c r="U1161" t="s">
        <v>2439</v>
      </c>
      <c r="V1161" t="s">
        <v>2440</v>
      </c>
      <c r="W1161" t="s">
        <v>2441</v>
      </c>
    </row>
    <row r="1162" spans="1:23" hidden="1">
      <c r="A1162" t="s">
        <v>9384</v>
      </c>
      <c r="B1162" t="s">
        <v>15251</v>
      </c>
      <c r="C1162" t="s">
        <v>16377</v>
      </c>
      <c r="D1162" t="str">
        <f>CONCATENATE(Table2[[#This Row],[Product Name Summarized]]&amp; "…")</f>
        <v>Agaro Supreme High…</v>
      </c>
      <c r="E1162" t="s">
        <v>15586</v>
      </c>
      <c r="F1162" s="2">
        <v>4789</v>
      </c>
      <c r="G1162" s="2" t="str">
        <f>IF(Table2[[#This Row],[discounted_price]]&lt;200,"&lt;₹200",IF(Table2[[#This Row],[discounted_price]]&lt;=500, "₹200-₹500","&gt;₹500"))</f>
        <v>&gt;₹500</v>
      </c>
      <c r="H1162" s="2">
        <v>8990</v>
      </c>
      <c r="I1162" s="2">
        <f>Table2[[#This Row],[discounted_price]]*Table2[[#This Row],[actual_price]]</f>
        <v>43053110</v>
      </c>
      <c r="J1162" s="1">
        <v>0.47</v>
      </c>
      <c r="K11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62" s="1" t="str">
        <f>IF(Table2[[#This Row],[discount_percentage]]&gt;=50%,"yes","no")</f>
        <v>no</v>
      </c>
      <c r="M1162">
        <v>4.3</v>
      </c>
      <c r="N1162" s="4">
        <v>1017</v>
      </c>
      <c r="O1162" s="4">
        <f>Table2[[#This Row],[rating]]+(Table2[[#This Row],[rating_count]]/1000)</f>
        <v>5.3170000000000002</v>
      </c>
      <c r="P1162" t="s">
        <v>13979</v>
      </c>
      <c r="Q1162" t="s">
        <v>9388</v>
      </c>
      <c r="R1162" t="s">
        <v>9389</v>
      </c>
      <c r="S1162" t="s">
        <v>9390</v>
      </c>
      <c r="T1162" t="s">
        <v>9391</v>
      </c>
      <c r="U1162" t="s">
        <v>9392</v>
      </c>
      <c r="V1162" t="s">
        <v>9393</v>
      </c>
      <c r="W1162" t="s">
        <v>9394</v>
      </c>
    </row>
    <row r="1163" spans="1:23">
      <c r="A1163" t="s">
        <v>11486</v>
      </c>
      <c r="B1163" t="s">
        <v>15440</v>
      </c>
      <c r="C1163" t="s">
        <v>16570</v>
      </c>
      <c r="D1163" t="str">
        <f>CONCATENATE(Table2[[#This Row],[Product Name Summarized]]&amp; "…")</f>
        <v>Havells Gatik Neo…</v>
      </c>
      <c r="E1163" t="s">
        <v>15586</v>
      </c>
      <c r="F1163" s="2">
        <v>2399</v>
      </c>
      <c r="G1163" s="2" t="str">
        <f>IF(Table2[[#This Row],[discounted_price]]&lt;200,"&lt;₹200",IF(Table2[[#This Row],[discounted_price]]&lt;=500, "₹200-₹500","&gt;₹500"))</f>
        <v>&gt;₹500</v>
      </c>
      <c r="H1163" s="2">
        <v>4200</v>
      </c>
      <c r="I1163" s="2">
        <f>Table2[[#This Row],[discounted_price]]*Table2[[#This Row],[actual_price]]</f>
        <v>10075800</v>
      </c>
      <c r="J1163" s="1">
        <v>0.43</v>
      </c>
      <c r="K11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63" s="1" t="str">
        <f>IF(Table2[[#This Row],[discount_percentage]]&gt;=50%,"yes","no")</f>
        <v>no</v>
      </c>
      <c r="M1163">
        <v>3.8</v>
      </c>
      <c r="N1163" s="4">
        <v>397</v>
      </c>
      <c r="O1163" s="4">
        <f>Table2[[#This Row],[rating]]+(Table2[[#This Row],[rating_count]]/1000)</f>
        <v>4.1970000000000001</v>
      </c>
      <c r="P1163" t="s">
        <v>14179</v>
      </c>
      <c r="Q1163" t="s">
        <v>11489</v>
      </c>
      <c r="R1163" t="s">
        <v>11490</v>
      </c>
      <c r="S1163" t="s">
        <v>11491</v>
      </c>
      <c r="T1163" t="s">
        <v>11492</v>
      </c>
      <c r="U1163" t="s">
        <v>11493</v>
      </c>
      <c r="V1163" t="s">
        <v>11494</v>
      </c>
      <c r="W1163" t="s">
        <v>11495</v>
      </c>
    </row>
    <row r="1164" spans="1:23">
      <c r="A1164" t="s">
        <v>11937</v>
      </c>
      <c r="B1164" t="s">
        <v>15479</v>
      </c>
      <c r="C1164" t="s">
        <v>16613</v>
      </c>
      <c r="D1164" t="str">
        <f>CONCATENATE(Table2[[#This Row],[Product Name Summarized]]&amp; "…")</f>
        <v>Saleon Instant Coal…</v>
      </c>
      <c r="E1164" t="s">
        <v>15586</v>
      </c>
      <c r="F1164">
        <v>697</v>
      </c>
      <c r="G1164" t="str">
        <f>IF(Table2[[#This Row],[discounted_price]]&lt;200,"&lt;₹200",IF(Table2[[#This Row],[discounted_price]]&lt;=500, "₹200-₹500","&gt;₹500"))</f>
        <v>&gt;₹500</v>
      </c>
      <c r="H1164" s="2">
        <v>1499</v>
      </c>
      <c r="I1164" s="2">
        <f>Table2[[#This Row],[discounted_price]]*Table2[[#This Row],[actual_price]]</f>
        <v>1044803</v>
      </c>
      <c r="J1164" s="1">
        <v>0.54</v>
      </c>
      <c r="K11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64" s="1" t="str">
        <f>IF(Table2[[#This Row],[discount_percentage]]&gt;=50%,"yes","no")</f>
        <v>yes</v>
      </c>
      <c r="M1164">
        <v>3.8</v>
      </c>
      <c r="N1164" s="4">
        <v>144</v>
      </c>
      <c r="O1164" s="4">
        <f>Table2[[#This Row],[rating]]+(Table2[[#This Row],[rating_count]]/1000)</f>
        <v>3.944</v>
      </c>
      <c r="P1164" t="s">
        <v>14221</v>
      </c>
      <c r="Q1164" t="s">
        <v>11940</v>
      </c>
      <c r="R1164" t="s">
        <v>11941</v>
      </c>
      <c r="S1164" t="s">
        <v>11942</v>
      </c>
      <c r="T1164" t="s">
        <v>11943</v>
      </c>
      <c r="U1164" t="s">
        <v>11944</v>
      </c>
      <c r="V1164" t="s">
        <v>11945</v>
      </c>
      <c r="W1164" t="s">
        <v>11946</v>
      </c>
    </row>
    <row r="1165" spans="1:23">
      <c r="A1165" t="s">
        <v>847</v>
      </c>
      <c r="B1165" t="s">
        <v>14409</v>
      </c>
      <c r="C1165" t="s">
        <v>15671</v>
      </c>
      <c r="D1165" t="str">
        <f>CONCATENATE(Table2[[#This Row],[Product Name Summarized]]&amp; "…")</f>
        <v>Lapster Usb 3.0…</v>
      </c>
      <c r="E1165" t="s">
        <v>15582</v>
      </c>
      <c r="F1165">
        <v>199</v>
      </c>
      <c r="G1165" t="str">
        <f>IF(Table2[[#This Row],[discounted_price]]&lt;200,"&lt;₹200",IF(Table2[[#This Row],[discounted_price]]&lt;=500, "₹200-₹500","&gt;₹500"))</f>
        <v>&lt;₹200</v>
      </c>
      <c r="H1165">
        <v>999</v>
      </c>
      <c r="I1165" s="2">
        <f>Table2[[#This Row],[discounted_price]]*Table2[[#This Row],[actual_price]]</f>
        <v>198801</v>
      </c>
      <c r="J1165" s="1">
        <v>0.8</v>
      </c>
      <c r="K11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65" s="1" t="str">
        <f>IF(Table2[[#This Row],[discount_percentage]]&gt;=50%,"yes","no")</f>
        <v>yes</v>
      </c>
      <c r="M1165">
        <v>4.0999999999999996</v>
      </c>
      <c r="N1165" s="4">
        <v>425</v>
      </c>
      <c r="O1165" s="4">
        <f>Table2[[#This Row],[rating]]+(Table2[[#This Row],[rating_count]]/1000)</f>
        <v>4.5249999999999995</v>
      </c>
      <c r="P1165" t="s">
        <v>13156</v>
      </c>
      <c r="Q1165" t="s">
        <v>850</v>
      </c>
      <c r="R1165" t="s">
        <v>851</v>
      </c>
      <c r="S1165" t="s">
        <v>852</v>
      </c>
      <c r="T1165" t="s">
        <v>853</v>
      </c>
      <c r="U1165" t="s">
        <v>854</v>
      </c>
      <c r="V1165" t="s">
        <v>855</v>
      </c>
      <c r="W1165" t="s">
        <v>856</v>
      </c>
    </row>
    <row r="1166" spans="1:23" hidden="1">
      <c r="A1166" t="s">
        <v>4312</v>
      </c>
      <c r="B1166" t="s">
        <v>14791</v>
      </c>
      <c r="C1166" t="s">
        <v>15940</v>
      </c>
      <c r="D1166" t="str">
        <f>CONCATENATE(Table2[[#This Row],[Product Name Summarized]]&amp; "…")</f>
        <v>Striff Multi Angle…</v>
      </c>
      <c r="E1166" t="s">
        <v>15583</v>
      </c>
      <c r="F1166">
        <v>99</v>
      </c>
      <c r="G1166" t="str">
        <f>IF(Table2[[#This Row],[discounted_price]]&lt;200,"&lt;₹200",IF(Table2[[#This Row],[discounted_price]]&lt;=500, "₹200-₹500","&gt;₹500"))</f>
        <v>&lt;₹200</v>
      </c>
      <c r="H1166">
        <v>499</v>
      </c>
      <c r="I1166" s="2">
        <f>Table2[[#This Row],[discounted_price]]*Table2[[#This Row],[actual_price]]</f>
        <v>49401</v>
      </c>
      <c r="J1166" s="1">
        <v>0.8</v>
      </c>
      <c r="K11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66" s="1" t="str">
        <f>IF(Table2[[#This Row],[discount_percentage]]&gt;=50%,"yes","no")</f>
        <v>yes</v>
      </c>
      <c r="M1166">
        <v>4.0999999999999996</v>
      </c>
      <c r="N1166" s="4">
        <v>2451</v>
      </c>
      <c r="O1166" s="4">
        <f>Table2[[#This Row],[rating]]+(Table2[[#This Row],[rating_count]]/1000)</f>
        <v>6.5510000000000002</v>
      </c>
      <c r="P1166" t="s">
        <v>13501</v>
      </c>
      <c r="Q1166" t="s">
        <v>4315</v>
      </c>
      <c r="R1166" t="s">
        <v>4316</v>
      </c>
      <c r="S1166" t="s">
        <v>4317</v>
      </c>
      <c r="T1166" t="s">
        <v>4318</v>
      </c>
      <c r="U1166" t="s">
        <v>4319</v>
      </c>
      <c r="V1166" t="s">
        <v>4320</v>
      </c>
      <c r="W1166" t="s">
        <v>4321</v>
      </c>
    </row>
    <row r="1167" spans="1:23">
      <c r="A1167" t="s">
        <v>282</v>
      </c>
      <c r="B1167" t="s">
        <v>14353</v>
      </c>
      <c r="C1167" t="s">
        <v>15621</v>
      </c>
      <c r="D1167" t="str">
        <f>CONCATENATE(Table2[[#This Row],[Product Name Summarized]]&amp; "…")</f>
        <v>Duracell Usb C…</v>
      </c>
      <c r="E1167" t="s">
        <v>15582</v>
      </c>
      <c r="F1167">
        <v>970</v>
      </c>
      <c r="G1167" t="str">
        <f>IF(Table2[[#This Row],[discounted_price]]&lt;200,"&lt;₹200",IF(Table2[[#This Row],[discounted_price]]&lt;=500, "₹200-₹500","&gt;₹500"))</f>
        <v>&gt;₹500</v>
      </c>
      <c r="H1167" s="2">
        <v>1999</v>
      </c>
      <c r="I1167" s="2">
        <f>Table2[[#This Row],[discounted_price]]*Table2[[#This Row],[actual_price]]</f>
        <v>1939030</v>
      </c>
      <c r="J1167" s="1">
        <v>0.51</v>
      </c>
      <c r="K11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67" s="1" t="str">
        <f>IF(Table2[[#This Row],[discount_percentage]]&gt;=50%,"yes","no")</f>
        <v>yes</v>
      </c>
      <c r="M1167">
        <v>4.4000000000000004</v>
      </c>
      <c r="N1167" s="4">
        <v>184</v>
      </c>
      <c r="O1167" s="4">
        <f>Table2[[#This Row],[rating]]+(Table2[[#This Row],[rating_count]]/1000)</f>
        <v>4.5840000000000005</v>
      </c>
      <c r="P1167" t="s">
        <v>13100</v>
      </c>
      <c r="Q1167" t="s">
        <v>285</v>
      </c>
      <c r="R1167" t="s">
        <v>286</v>
      </c>
      <c r="S1167" t="s">
        <v>287</v>
      </c>
      <c r="T1167" t="s">
        <v>288</v>
      </c>
      <c r="U1167" t="s">
        <v>289</v>
      </c>
      <c r="V1167" t="s">
        <v>290</v>
      </c>
      <c r="W1167" t="s">
        <v>291</v>
      </c>
    </row>
    <row r="1168" spans="1:23">
      <c r="A1168" t="s">
        <v>282</v>
      </c>
      <c r="B1168" t="s">
        <v>14353</v>
      </c>
      <c r="C1168" t="s">
        <v>15621</v>
      </c>
      <c r="D1168" t="str">
        <f>CONCATENATE(Table2[[#This Row],[Product Name Summarized]]&amp; "…")</f>
        <v>Duracell Usb C…</v>
      </c>
      <c r="E1168" t="s">
        <v>15582</v>
      </c>
      <c r="F1168">
        <v>970</v>
      </c>
      <c r="G1168" t="str">
        <f>IF(Table2[[#This Row],[discounted_price]]&lt;200,"&lt;₹200",IF(Table2[[#This Row],[discounted_price]]&lt;=500, "₹200-₹500","&gt;₹500"))</f>
        <v>&gt;₹500</v>
      </c>
      <c r="H1168" s="2">
        <v>1999</v>
      </c>
      <c r="I1168" s="2">
        <f>Table2[[#This Row],[discounted_price]]*Table2[[#This Row],[actual_price]]</f>
        <v>1939030</v>
      </c>
      <c r="J1168" s="1">
        <v>0.51</v>
      </c>
      <c r="K11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68" s="1" t="str">
        <f>IF(Table2[[#This Row],[discount_percentage]]&gt;=50%,"yes","no")</f>
        <v>yes</v>
      </c>
      <c r="M1168">
        <v>4.4000000000000004</v>
      </c>
      <c r="N1168" s="4">
        <v>184</v>
      </c>
      <c r="O1168" s="4">
        <f>Table2[[#This Row],[rating]]+(Table2[[#This Row],[rating_count]]/1000)</f>
        <v>4.5840000000000005</v>
      </c>
      <c r="P1168" t="s">
        <v>13100</v>
      </c>
      <c r="Q1168" t="s">
        <v>285</v>
      </c>
      <c r="R1168" t="s">
        <v>286</v>
      </c>
      <c r="S1168" t="s">
        <v>287</v>
      </c>
      <c r="T1168" t="s">
        <v>288</v>
      </c>
      <c r="U1168" t="s">
        <v>289</v>
      </c>
      <c r="V1168" t="s">
        <v>4186</v>
      </c>
      <c r="W1168" t="s">
        <v>4187</v>
      </c>
    </row>
    <row r="1169" spans="1:23">
      <c r="A1169" t="s">
        <v>282</v>
      </c>
      <c r="B1169" t="s">
        <v>14353</v>
      </c>
      <c r="C1169" t="s">
        <v>15621</v>
      </c>
      <c r="D1169" t="str">
        <f>CONCATENATE(Table2[[#This Row],[Product Name Summarized]]&amp; "…")</f>
        <v>Duracell Usb C…</v>
      </c>
      <c r="E1169" t="s">
        <v>15582</v>
      </c>
      <c r="F1169">
        <v>970</v>
      </c>
      <c r="G1169" t="str">
        <f>IF(Table2[[#This Row],[discounted_price]]&lt;200,"&lt;₹200",IF(Table2[[#This Row],[discounted_price]]&lt;=500, "₹200-₹500","&gt;₹500"))</f>
        <v>&gt;₹500</v>
      </c>
      <c r="H1169" s="2">
        <v>1999</v>
      </c>
      <c r="I1169" s="2">
        <f>Table2[[#This Row],[discounted_price]]*Table2[[#This Row],[actual_price]]</f>
        <v>1939030</v>
      </c>
      <c r="J1169" s="1">
        <v>0.51</v>
      </c>
      <c r="K11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69" s="1" t="str">
        <f>IF(Table2[[#This Row],[discount_percentage]]&gt;=50%,"yes","no")</f>
        <v>yes</v>
      </c>
      <c r="M1169">
        <v>4.4000000000000004</v>
      </c>
      <c r="N1169" s="4">
        <v>184</v>
      </c>
      <c r="O1169" s="4">
        <f>Table2[[#This Row],[rating]]+(Table2[[#This Row],[rating_count]]/1000)</f>
        <v>4.5840000000000005</v>
      </c>
      <c r="P1169" t="s">
        <v>13100</v>
      </c>
      <c r="Q1169" t="s">
        <v>285</v>
      </c>
      <c r="R1169" t="s">
        <v>286</v>
      </c>
      <c r="S1169" t="s">
        <v>287</v>
      </c>
      <c r="T1169" t="s">
        <v>288</v>
      </c>
      <c r="U1169" t="s">
        <v>289</v>
      </c>
      <c r="V1169" t="s">
        <v>6480</v>
      </c>
      <c r="W1169" t="s">
        <v>6481</v>
      </c>
    </row>
    <row r="1170" spans="1:23">
      <c r="A1170" t="s">
        <v>12261</v>
      </c>
      <c r="B1170" t="s">
        <v>15511</v>
      </c>
      <c r="C1170" t="s">
        <v>16645</v>
      </c>
      <c r="D1170" t="str">
        <f>CONCATENATE(Table2[[#This Row],[Product Name Summarized]]&amp; "…")</f>
        <v>Themisto Th-Ws20 Digital…</v>
      </c>
      <c r="E1170" t="s">
        <v>15586</v>
      </c>
      <c r="F1170">
        <v>759</v>
      </c>
      <c r="G1170" t="str">
        <f>IF(Table2[[#This Row],[discounted_price]]&lt;200,"&lt;₹200",IF(Table2[[#This Row],[discounted_price]]&lt;=500, "₹200-₹500","&gt;₹500"))</f>
        <v>&gt;₹500</v>
      </c>
      <c r="H1170" s="2">
        <v>1999</v>
      </c>
      <c r="I1170" s="2">
        <f>Table2[[#This Row],[discounted_price]]*Table2[[#This Row],[actual_price]]</f>
        <v>1517241</v>
      </c>
      <c r="J1170" s="1">
        <v>0.62</v>
      </c>
      <c r="K11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170" s="1" t="str">
        <f>IF(Table2[[#This Row],[discount_percentage]]&gt;=50%,"yes","no")</f>
        <v>yes</v>
      </c>
      <c r="M1170">
        <v>4.3</v>
      </c>
      <c r="N1170" s="4">
        <v>532</v>
      </c>
      <c r="O1170" s="4">
        <f>Table2[[#This Row],[rating]]+(Table2[[#This Row],[rating_count]]/1000)</f>
        <v>4.8319999999999999</v>
      </c>
      <c r="P1170" t="s">
        <v>14252</v>
      </c>
      <c r="Q1170" t="s">
        <v>12264</v>
      </c>
      <c r="R1170" t="s">
        <v>12265</v>
      </c>
      <c r="S1170" t="s">
        <v>12266</v>
      </c>
      <c r="T1170" t="s">
        <v>12267</v>
      </c>
      <c r="U1170" t="s">
        <v>12268</v>
      </c>
      <c r="V1170" t="s">
        <v>12269</v>
      </c>
      <c r="W1170" t="s">
        <v>12270</v>
      </c>
    </row>
    <row r="1171" spans="1:23">
      <c r="A1171" t="s">
        <v>12663</v>
      </c>
      <c r="B1171" t="s">
        <v>15548</v>
      </c>
      <c r="C1171" t="s">
        <v>16684</v>
      </c>
      <c r="D1171" t="str">
        <f>CONCATENATE(Table2[[#This Row],[Product Name Summarized]]&amp; "…")</f>
        <v>Wipro Vesta 1380W…</v>
      </c>
      <c r="E1171" t="s">
        <v>15586</v>
      </c>
      <c r="F1171" s="2">
        <v>1799</v>
      </c>
      <c r="G1171" s="2" t="str">
        <f>IF(Table2[[#This Row],[discounted_price]]&lt;200,"&lt;₹200",IF(Table2[[#This Row],[discounted_price]]&lt;=500, "₹200-₹500","&gt;₹500"))</f>
        <v>&gt;₹500</v>
      </c>
      <c r="H1171" s="2">
        <v>2599</v>
      </c>
      <c r="I1171" s="2">
        <f>Table2[[#This Row],[discounted_price]]*Table2[[#This Row],[actual_price]]</f>
        <v>4675601</v>
      </c>
      <c r="J1171" s="1">
        <v>0.31</v>
      </c>
      <c r="K11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71" s="1" t="str">
        <f>IF(Table2[[#This Row],[discount_percentage]]&gt;=50%,"yes","no")</f>
        <v>no</v>
      </c>
      <c r="M1171">
        <v>3.6</v>
      </c>
      <c r="N1171" s="4">
        <v>771</v>
      </c>
      <c r="O1171" s="4">
        <f>Table2[[#This Row],[rating]]+(Table2[[#This Row],[rating_count]]/1000)</f>
        <v>4.3710000000000004</v>
      </c>
      <c r="P1171" t="s">
        <v>14292</v>
      </c>
      <c r="Q1171" t="s">
        <v>12666</v>
      </c>
      <c r="R1171" t="s">
        <v>12667</v>
      </c>
      <c r="S1171" t="s">
        <v>12668</v>
      </c>
      <c r="T1171" t="s">
        <v>12669</v>
      </c>
      <c r="U1171" t="s">
        <v>12670</v>
      </c>
      <c r="V1171" t="s">
        <v>12671</v>
      </c>
      <c r="W1171" t="s">
        <v>12672</v>
      </c>
    </row>
    <row r="1172" spans="1:23" hidden="1">
      <c r="A1172" t="s">
        <v>9853</v>
      </c>
      <c r="B1172" t="s">
        <v>15292</v>
      </c>
      <c r="C1172" t="s">
        <v>16420</v>
      </c>
      <c r="D1172" t="str">
        <f>CONCATENATE(Table2[[#This Row],[Product Name Summarized]]&amp; "…")</f>
        <v>Crompton Instabliss 3-L…</v>
      </c>
      <c r="E1172" t="s">
        <v>15586</v>
      </c>
      <c r="F1172" s="2">
        <v>2599</v>
      </c>
      <c r="G1172" s="2" t="str">
        <f>IF(Table2[[#This Row],[discounted_price]]&lt;200,"&lt;₹200",IF(Table2[[#This Row],[discounted_price]]&lt;=500, "₹200-₹500","&gt;₹500"))</f>
        <v>&gt;₹500</v>
      </c>
      <c r="H1172" s="2">
        <v>4400</v>
      </c>
      <c r="I1172" s="2">
        <f>Table2[[#This Row],[discounted_price]]*Table2[[#This Row],[actual_price]]</f>
        <v>11435600</v>
      </c>
      <c r="J1172" s="1">
        <v>0.41</v>
      </c>
      <c r="K11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72" s="1" t="str">
        <f>IF(Table2[[#This Row],[discount_percentage]]&gt;=50%,"yes","no")</f>
        <v>no</v>
      </c>
      <c r="M1172">
        <v>4.0999999999999996</v>
      </c>
      <c r="N1172" s="4">
        <v>14947</v>
      </c>
      <c r="O1172" s="4">
        <f>Table2[[#This Row],[rating]]+(Table2[[#This Row],[rating_count]]/1000)</f>
        <v>19.046999999999997</v>
      </c>
      <c r="P1172" t="s">
        <v>14025</v>
      </c>
      <c r="Q1172" t="s">
        <v>9856</v>
      </c>
      <c r="R1172" t="s">
        <v>9857</v>
      </c>
      <c r="S1172" t="s">
        <v>9858</v>
      </c>
      <c r="T1172" t="s">
        <v>9859</v>
      </c>
      <c r="U1172" t="s">
        <v>9860</v>
      </c>
      <c r="V1172" t="s">
        <v>9861</v>
      </c>
      <c r="W1172" t="s">
        <v>9862</v>
      </c>
    </row>
    <row r="1173" spans="1:23" hidden="1">
      <c r="A1173" t="s">
        <v>2201</v>
      </c>
      <c r="B1173" t="s">
        <v>14558</v>
      </c>
      <c r="C1173" t="s">
        <v>15778</v>
      </c>
      <c r="D1173" t="str">
        <f>CONCATENATE(Table2[[#This Row],[Product Name Summarized]]&amp; "…")</f>
        <v>Sony Bravia 164…</v>
      </c>
      <c r="E1173" t="s">
        <v>15583</v>
      </c>
      <c r="F1173" s="2">
        <v>77990</v>
      </c>
      <c r="G1173" s="2" t="str">
        <f>IF(Table2[[#This Row],[discounted_price]]&lt;200,"&lt;₹200",IF(Table2[[#This Row],[discounted_price]]&lt;=500, "₹200-₹500","&gt;₹500"))</f>
        <v>&gt;₹500</v>
      </c>
      <c r="H1173" t="s">
        <v>13035</v>
      </c>
      <c r="I1173" s="2" t="e">
        <f>Table2[[#This Row],[discounted_price]]*Table2[[#This Row],[actual_price]]</f>
        <v>#VALUE!</v>
      </c>
      <c r="J1173" s="1">
        <v>0.44</v>
      </c>
      <c r="K11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73" s="1" t="str">
        <f>IF(Table2[[#This Row],[discount_percentage]]&gt;=50%,"yes","no")</f>
        <v>no</v>
      </c>
      <c r="M1173">
        <v>4.7</v>
      </c>
      <c r="N1173" s="4">
        <v>5935</v>
      </c>
      <c r="O1173" s="4">
        <f>Table2[[#This Row],[rating]]+(Table2[[#This Row],[rating_count]]/1000)</f>
        <v>10.635</v>
      </c>
      <c r="P1173" t="s">
        <v>13292</v>
      </c>
      <c r="Q1173" t="s">
        <v>2204</v>
      </c>
      <c r="R1173" t="s">
        <v>2205</v>
      </c>
      <c r="S1173" t="s">
        <v>2206</v>
      </c>
      <c r="T1173" t="s">
        <v>2207</v>
      </c>
      <c r="U1173" t="s">
        <v>2208</v>
      </c>
      <c r="V1173" t="s">
        <v>2209</v>
      </c>
      <c r="W1173" t="s">
        <v>2210</v>
      </c>
    </row>
    <row r="1174" spans="1:23" hidden="1">
      <c r="A1174" t="s">
        <v>3542</v>
      </c>
      <c r="B1174" t="s">
        <v>14702</v>
      </c>
      <c r="C1174" t="s">
        <v>15890</v>
      </c>
      <c r="D1174" t="str">
        <f>CONCATENATE(Table2[[#This Row],[Product Name Summarized]]&amp; "…")</f>
        <v>Oneplus 10R 5G…</v>
      </c>
      <c r="E1174" t="s">
        <v>15583</v>
      </c>
      <c r="F1174" s="2">
        <v>34999</v>
      </c>
      <c r="G1174" s="2" t="str">
        <f>IF(Table2[[#This Row],[discounted_price]]&lt;200,"&lt;₹200",IF(Table2[[#This Row],[discounted_price]]&lt;=500, "₹200-₹500","&gt;₹500"))</f>
        <v>&gt;₹500</v>
      </c>
      <c r="H1174" s="2">
        <v>38999</v>
      </c>
      <c r="I1174" s="2">
        <f>Table2[[#This Row],[discounted_price]]*Table2[[#This Row],[actual_price]]</f>
        <v>1364926001</v>
      </c>
      <c r="J1174" s="1">
        <v>0.1</v>
      </c>
      <c r="K11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174" s="1" t="str">
        <f>IF(Table2[[#This Row],[discount_percentage]]&gt;=50%,"yes","no")</f>
        <v>no</v>
      </c>
      <c r="M1174">
        <v>4.2</v>
      </c>
      <c r="N1174" s="4">
        <v>11029</v>
      </c>
      <c r="O1174" s="4">
        <f>Table2[[#This Row],[rating]]+(Table2[[#This Row],[rating_count]]/1000)</f>
        <v>15.228999999999999</v>
      </c>
      <c r="P1174" t="s">
        <v>13428</v>
      </c>
      <c r="Q1174" t="s">
        <v>3545</v>
      </c>
      <c r="R1174" t="s">
        <v>3546</v>
      </c>
      <c r="S1174" t="s">
        <v>3547</v>
      </c>
      <c r="T1174" t="s">
        <v>3548</v>
      </c>
      <c r="U1174" t="s">
        <v>3549</v>
      </c>
      <c r="V1174" t="s">
        <v>3550</v>
      </c>
      <c r="W1174" t="s">
        <v>3551</v>
      </c>
    </row>
    <row r="1175" spans="1:23" hidden="1">
      <c r="A1175" t="s">
        <v>1151</v>
      </c>
      <c r="B1175" t="s">
        <v>14441</v>
      </c>
      <c r="C1175" t="s">
        <v>15698</v>
      </c>
      <c r="D1175" t="str">
        <f>CONCATENATE(Table2[[#This Row],[Product Name Summarized]]&amp; "…")</f>
        <v>Iffalcon 80 Cm…</v>
      </c>
      <c r="E1175" t="s">
        <v>15583</v>
      </c>
      <c r="F1175" s="2">
        <v>9999</v>
      </c>
      <c r="G1175" s="2" t="str">
        <f>IF(Table2[[#This Row],[discounted_price]]&lt;200,"&lt;₹200",IF(Table2[[#This Row],[discounted_price]]&lt;=500, "₹200-₹500","&gt;₹500"))</f>
        <v>&gt;₹500</v>
      </c>
      <c r="H1175" s="2">
        <v>27990</v>
      </c>
      <c r="I1175" s="2">
        <f>Table2[[#This Row],[discounted_price]]*Table2[[#This Row],[actual_price]]</f>
        <v>279872010</v>
      </c>
      <c r="J1175" s="1">
        <v>0.64</v>
      </c>
      <c r="K11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175" s="1" t="str">
        <f>IF(Table2[[#This Row],[discount_percentage]]&gt;=50%,"yes","no")</f>
        <v>yes</v>
      </c>
      <c r="M1175">
        <v>4.2</v>
      </c>
      <c r="N1175" s="4">
        <v>1269</v>
      </c>
      <c r="O1175" s="4">
        <f>Table2[[#This Row],[rating]]+(Table2[[#This Row],[rating_count]]/1000)</f>
        <v>5.4690000000000003</v>
      </c>
      <c r="P1175" t="s">
        <v>13188</v>
      </c>
      <c r="Q1175" t="s">
        <v>1154</v>
      </c>
      <c r="R1175" t="s">
        <v>1155</v>
      </c>
      <c r="S1175" t="s">
        <v>1156</v>
      </c>
      <c r="T1175" t="s">
        <v>1157</v>
      </c>
      <c r="U1175" t="s">
        <v>1158</v>
      </c>
      <c r="V1175" t="s">
        <v>1159</v>
      </c>
      <c r="W1175" t="s">
        <v>1160</v>
      </c>
    </row>
    <row r="1176" spans="1:23" hidden="1">
      <c r="A1176" t="s">
        <v>8782</v>
      </c>
      <c r="B1176" t="s">
        <v>15198</v>
      </c>
      <c r="C1176" t="s">
        <v>16322</v>
      </c>
      <c r="D1176" t="str">
        <f>CONCATENATE(Table2[[#This Row],[Product Name Summarized]]&amp; "…")</f>
        <v>Lifelong Llmg23 Power…</v>
      </c>
      <c r="E1176" t="s">
        <v>15586</v>
      </c>
      <c r="F1176" s="2">
        <v>1299</v>
      </c>
      <c r="G1176" s="2" t="str">
        <f>IF(Table2[[#This Row],[discounted_price]]&lt;200,"&lt;₹200",IF(Table2[[#This Row],[discounted_price]]&lt;=500, "₹200-₹500","&gt;₹500"))</f>
        <v>&gt;₹500</v>
      </c>
      <c r="H1176" s="2">
        <v>3500</v>
      </c>
      <c r="I1176" s="2">
        <f>Table2[[#This Row],[discounted_price]]*Table2[[#This Row],[actual_price]]</f>
        <v>4546500</v>
      </c>
      <c r="J1176" s="1">
        <v>0.63</v>
      </c>
      <c r="K11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176" s="1" t="str">
        <f>IF(Table2[[#This Row],[discount_percentage]]&gt;=50%,"yes","no")</f>
        <v>yes</v>
      </c>
      <c r="M1176">
        <v>3.8</v>
      </c>
      <c r="N1176" s="4">
        <v>44050</v>
      </c>
      <c r="O1176" s="4">
        <f>Table2[[#This Row],[rating]]+(Table2[[#This Row],[rating_count]]/1000)</f>
        <v>47.849999999999994</v>
      </c>
      <c r="P1176" t="s">
        <v>13920</v>
      </c>
      <c r="Q1176" t="s">
        <v>8785</v>
      </c>
      <c r="R1176" t="s">
        <v>8786</v>
      </c>
      <c r="S1176" t="s">
        <v>8787</v>
      </c>
      <c r="T1176" t="s">
        <v>8788</v>
      </c>
      <c r="U1176" t="s">
        <v>8789</v>
      </c>
      <c r="V1176" t="s">
        <v>8790</v>
      </c>
      <c r="W1176" t="s">
        <v>8791</v>
      </c>
    </row>
    <row r="1177" spans="1:23">
      <c r="A1177" t="s">
        <v>11062</v>
      </c>
      <c r="B1177" t="s">
        <v>15401</v>
      </c>
      <c r="C1177" t="s">
        <v>16531</v>
      </c>
      <c r="D1177" t="str">
        <f>CONCATENATE(Table2[[#This Row],[Product Name Summarized]]&amp; "…")</f>
        <v>Ikea Little Loved…</v>
      </c>
      <c r="E1177" t="s">
        <v>15586</v>
      </c>
      <c r="F1177">
        <v>229</v>
      </c>
      <c r="G1177" t="str">
        <f>IF(Table2[[#This Row],[discounted_price]]&lt;200,"&lt;₹200",IF(Table2[[#This Row],[discounted_price]]&lt;=500, "₹200-₹500","&gt;₹500"))</f>
        <v>₹200-₹500</v>
      </c>
      <c r="H1177">
        <v>499</v>
      </c>
      <c r="I1177" s="2">
        <f>Table2[[#This Row],[discounted_price]]*Table2[[#This Row],[actual_price]]</f>
        <v>114271</v>
      </c>
      <c r="J1177" s="1">
        <v>0.54</v>
      </c>
      <c r="K11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77" s="1" t="str">
        <f>IF(Table2[[#This Row],[discount_percentage]]&gt;=50%,"yes","no")</f>
        <v>yes</v>
      </c>
      <c r="M1177">
        <v>3.5</v>
      </c>
      <c r="N1177" s="4">
        <v>185</v>
      </c>
      <c r="O1177" s="4">
        <f>Table2[[#This Row],[rating]]+(Table2[[#This Row],[rating_count]]/1000)</f>
        <v>3.6850000000000001</v>
      </c>
      <c r="P1177" t="s">
        <v>14140</v>
      </c>
      <c r="Q1177" t="s">
        <v>11066</v>
      </c>
      <c r="R1177" t="s">
        <v>11067</v>
      </c>
      <c r="S1177" t="s">
        <v>11068</v>
      </c>
      <c r="T1177" t="s">
        <v>11069</v>
      </c>
      <c r="U1177" t="s">
        <v>11070</v>
      </c>
      <c r="V1177" t="s">
        <v>11071</v>
      </c>
      <c r="W1177" t="s">
        <v>11072</v>
      </c>
    </row>
    <row r="1178" spans="1:23">
      <c r="A1178" t="s">
        <v>7152</v>
      </c>
      <c r="B1178" t="s">
        <v>15053</v>
      </c>
      <c r="C1178" t="s">
        <v>16186</v>
      </c>
      <c r="D1178" t="str">
        <f>CONCATENATE(Table2[[#This Row],[Product Name Summarized]]&amp; "…")</f>
        <v>Boat Airdopes 191G…</v>
      </c>
      <c r="E1178" t="s">
        <v>15583</v>
      </c>
      <c r="F1178" s="2">
        <v>1599</v>
      </c>
      <c r="G1178" s="2" t="str">
        <f>IF(Table2[[#This Row],[discounted_price]]&lt;200,"&lt;₹200",IF(Table2[[#This Row],[discounted_price]]&lt;=500, "₹200-₹500","&gt;₹500"))</f>
        <v>&gt;₹500</v>
      </c>
      <c r="H1178" s="2">
        <v>3490</v>
      </c>
      <c r="I1178" s="2">
        <f>Table2[[#This Row],[discounted_price]]*Table2[[#This Row],[actual_price]]</f>
        <v>5580510</v>
      </c>
      <c r="J1178" s="1">
        <v>0.54</v>
      </c>
      <c r="K11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78" s="1" t="str">
        <f>IF(Table2[[#This Row],[discount_percentage]]&gt;=50%,"yes","no")</f>
        <v>yes</v>
      </c>
      <c r="M1178">
        <v>3.7</v>
      </c>
      <c r="N1178" s="4">
        <v>676</v>
      </c>
      <c r="O1178" s="4">
        <f>Table2[[#This Row],[rating]]+(Table2[[#This Row],[rating_count]]/1000)</f>
        <v>4.3760000000000003</v>
      </c>
      <c r="P1178" t="s">
        <v>13766</v>
      </c>
      <c r="Q1178" t="s">
        <v>7155</v>
      </c>
      <c r="R1178" t="s">
        <v>7156</v>
      </c>
      <c r="S1178" t="s">
        <v>7157</v>
      </c>
      <c r="T1178" t="s">
        <v>7158</v>
      </c>
      <c r="U1178" t="s">
        <v>7159</v>
      </c>
      <c r="V1178" t="s">
        <v>7160</v>
      </c>
      <c r="W1178" t="s">
        <v>7161</v>
      </c>
    </row>
    <row r="1179" spans="1:23">
      <c r="A1179" t="s">
        <v>1202</v>
      </c>
      <c r="B1179" t="s">
        <v>14446</v>
      </c>
      <c r="C1179" t="s">
        <v>15703</v>
      </c>
      <c r="D1179" t="str">
        <f>CONCATENATE(Table2[[#This Row],[Product Name Summarized]]&amp; "…")</f>
        <v>Mi 2-In-1 Usb…</v>
      </c>
      <c r="E1179" t="s">
        <v>15582</v>
      </c>
      <c r="F1179">
        <v>179</v>
      </c>
      <c r="G1179" t="str">
        <f>IF(Table2[[#This Row],[discounted_price]]&lt;200,"&lt;₹200",IF(Table2[[#This Row],[discounted_price]]&lt;=500, "₹200-₹500","&gt;₹500"))</f>
        <v>&lt;₹200</v>
      </c>
      <c r="H1179">
        <v>299</v>
      </c>
      <c r="I1179" s="2">
        <f>Table2[[#This Row],[discounted_price]]*Table2[[#This Row],[actual_price]]</f>
        <v>53521</v>
      </c>
      <c r="J1179" s="1">
        <v>0.4</v>
      </c>
      <c r="K11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79" s="1" t="str">
        <f>IF(Table2[[#This Row],[discount_percentage]]&gt;=50%,"yes","no")</f>
        <v>no</v>
      </c>
      <c r="M1179">
        <v>3.9</v>
      </c>
      <c r="N1179" s="4">
        <v>81</v>
      </c>
      <c r="O1179" s="4">
        <f>Table2[[#This Row],[rating]]+(Table2[[#This Row],[rating_count]]/1000)</f>
        <v>3.9809999999999999</v>
      </c>
      <c r="P1179" t="s">
        <v>13192</v>
      </c>
      <c r="Q1179" t="s">
        <v>1205</v>
      </c>
      <c r="R1179" t="s">
        <v>1206</v>
      </c>
      <c r="S1179" t="s">
        <v>1207</v>
      </c>
      <c r="T1179" t="s">
        <v>1208</v>
      </c>
      <c r="U1179" t="s">
        <v>1209</v>
      </c>
      <c r="V1179" t="s">
        <v>1210</v>
      </c>
      <c r="W1179" t="s">
        <v>1211</v>
      </c>
    </row>
    <row r="1180" spans="1:23" hidden="1">
      <c r="A1180" t="s">
        <v>7203</v>
      </c>
      <c r="B1180" t="s">
        <v>15058</v>
      </c>
      <c r="C1180" t="s">
        <v>16189</v>
      </c>
      <c r="D1180" t="str">
        <f>CONCATENATE(Table2[[#This Row],[Product Name Summarized]]&amp; "…")</f>
        <v>Sandisk Extreme Sd…</v>
      </c>
      <c r="E1180" t="s">
        <v>15583</v>
      </c>
      <c r="F1180">
        <v>939</v>
      </c>
      <c r="G1180" t="str">
        <f>IF(Table2[[#This Row],[discounted_price]]&lt;200,"&lt;₹200",IF(Table2[[#This Row],[discounted_price]]&lt;=500, "₹200-₹500","&gt;₹500"))</f>
        <v>&gt;₹500</v>
      </c>
      <c r="H1180" s="2">
        <v>1800</v>
      </c>
      <c r="I1180" s="2">
        <f>Table2[[#This Row],[discounted_price]]*Table2[[#This Row],[actual_price]]</f>
        <v>1690200</v>
      </c>
      <c r="J1180" s="1">
        <v>0.48</v>
      </c>
      <c r="K11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80" s="1" t="str">
        <f>IF(Table2[[#This Row],[discount_percentage]]&gt;=50%,"yes","no")</f>
        <v>no</v>
      </c>
      <c r="M1180">
        <v>4.5</v>
      </c>
      <c r="N1180" s="4">
        <v>205052</v>
      </c>
      <c r="O1180" s="4">
        <f>Table2[[#This Row],[rating]]+(Table2[[#This Row],[rating_count]]/1000)</f>
        <v>209.55199999999999</v>
      </c>
      <c r="P1180" t="s">
        <v>13771</v>
      </c>
      <c r="Q1180" t="s">
        <v>7206</v>
      </c>
      <c r="R1180" t="s">
        <v>7207</v>
      </c>
      <c r="S1180" t="s">
        <v>7208</v>
      </c>
      <c r="T1180" t="s">
        <v>7209</v>
      </c>
      <c r="U1180" t="s">
        <v>7210</v>
      </c>
      <c r="V1180" t="s">
        <v>7211</v>
      </c>
      <c r="W1180" t="s">
        <v>7212</v>
      </c>
    </row>
    <row r="1181" spans="1:23">
      <c r="A1181" t="s">
        <v>9883</v>
      </c>
      <c r="B1181" t="s">
        <v>15295</v>
      </c>
      <c r="C1181" t="s">
        <v>16423</v>
      </c>
      <c r="D1181" t="str">
        <f>CONCATENATE(Table2[[#This Row],[Product Name Summarized]]&amp; "…")</f>
        <v>Portable Lint Remover…</v>
      </c>
      <c r="E1181" t="s">
        <v>15586</v>
      </c>
      <c r="F1181">
        <v>179</v>
      </c>
      <c r="G1181" t="str">
        <f>IF(Table2[[#This Row],[discounted_price]]&lt;200,"&lt;₹200",IF(Table2[[#This Row],[discounted_price]]&lt;=500, "₹200-₹500","&gt;₹500"))</f>
        <v>&lt;₹200</v>
      </c>
      <c r="H1181">
        <v>799</v>
      </c>
      <c r="I1181" s="2">
        <f>Table2[[#This Row],[discounted_price]]*Table2[[#This Row],[actual_price]]</f>
        <v>143021</v>
      </c>
      <c r="J1181" s="1">
        <v>0.78</v>
      </c>
      <c r="K11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81" s="1" t="str">
        <f>IF(Table2[[#This Row],[discount_percentage]]&gt;=50%,"yes","no")</f>
        <v>yes</v>
      </c>
      <c r="M1181">
        <v>3.5</v>
      </c>
      <c r="N1181" s="4">
        <v>132</v>
      </c>
      <c r="O1181" s="4">
        <f>Table2[[#This Row],[rating]]+(Table2[[#This Row],[rating_count]]/1000)</f>
        <v>3.6320000000000001</v>
      </c>
      <c r="P1181" t="s">
        <v>14028</v>
      </c>
      <c r="Q1181" t="s">
        <v>9886</v>
      </c>
      <c r="R1181" t="s">
        <v>9887</v>
      </c>
      <c r="S1181" t="s">
        <v>9888</v>
      </c>
      <c r="T1181" t="s">
        <v>9889</v>
      </c>
      <c r="U1181" t="s">
        <v>9890</v>
      </c>
      <c r="V1181" t="s">
        <v>9891</v>
      </c>
      <c r="W1181" t="s">
        <v>9892</v>
      </c>
    </row>
    <row r="1182" spans="1:23" hidden="1">
      <c r="A1182" t="s">
        <v>3269</v>
      </c>
      <c r="B1182" t="s">
        <v>14672</v>
      </c>
      <c r="C1182" t="s">
        <v>15866</v>
      </c>
      <c r="D1182" t="str">
        <f>CONCATENATE(Table2[[#This Row],[Product Name Summarized]]&amp; "…")</f>
        <v>Redmi 10A (Sea…</v>
      </c>
      <c r="E1182" t="s">
        <v>15583</v>
      </c>
      <c r="F1182" s="2">
        <v>8999</v>
      </c>
      <c r="G1182" s="2" t="str">
        <f>IF(Table2[[#This Row],[discounted_price]]&lt;200,"&lt;₹200",IF(Table2[[#This Row],[discounted_price]]&lt;=500, "₹200-₹500","&gt;₹500"))</f>
        <v>&gt;₹500</v>
      </c>
      <c r="H1182" s="2">
        <v>11999</v>
      </c>
      <c r="I1182" s="2">
        <f>Table2[[#This Row],[discounted_price]]*Table2[[#This Row],[actual_price]]</f>
        <v>107979001</v>
      </c>
      <c r="J1182" s="1">
        <v>0.25</v>
      </c>
      <c r="K11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82" s="1" t="str">
        <f>IF(Table2[[#This Row],[discount_percentage]]&gt;=50%,"yes","no")</f>
        <v>no</v>
      </c>
      <c r="M1182">
        <v>4</v>
      </c>
      <c r="N1182" s="4">
        <v>12796</v>
      </c>
      <c r="O1182" s="4">
        <f>Table2[[#This Row],[rating]]+(Table2[[#This Row],[rating_count]]/1000)</f>
        <v>16.795999999999999</v>
      </c>
      <c r="P1182" t="s">
        <v>13385</v>
      </c>
      <c r="Q1182" t="s">
        <v>3098</v>
      </c>
      <c r="R1182" t="s">
        <v>3099</v>
      </c>
      <c r="S1182" t="s">
        <v>3100</v>
      </c>
      <c r="T1182" t="s">
        <v>3101</v>
      </c>
      <c r="U1182" t="s">
        <v>3102</v>
      </c>
      <c r="V1182" t="s">
        <v>3271</v>
      </c>
      <c r="W1182" t="s">
        <v>3272</v>
      </c>
    </row>
    <row r="1183" spans="1:23" hidden="1">
      <c r="A1183" t="s">
        <v>3319</v>
      </c>
      <c r="B1183" t="s">
        <v>14677</v>
      </c>
      <c r="C1183" t="s">
        <v>15871</v>
      </c>
      <c r="D1183" t="str">
        <f>CONCATENATE(Table2[[#This Row],[Product Name Summarized]]&amp; "…")</f>
        <v>Redmi 10A (Slate…</v>
      </c>
      <c r="E1183" t="s">
        <v>15583</v>
      </c>
      <c r="F1183" s="2">
        <v>8999</v>
      </c>
      <c r="G1183" s="2" t="str">
        <f>IF(Table2[[#This Row],[discounted_price]]&lt;200,"&lt;₹200",IF(Table2[[#This Row],[discounted_price]]&lt;=500, "₹200-₹500","&gt;₹500"))</f>
        <v>&gt;₹500</v>
      </c>
      <c r="H1183" s="2">
        <v>11999</v>
      </c>
      <c r="I1183" s="2">
        <f>Table2[[#This Row],[discounted_price]]*Table2[[#This Row],[actual_price]]</f>
        <v>107979001</v>
      </c>
      <c r="J1183" s="1">
        <v>0.25</v>
      </c>
      <c r="K11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83" s="1" t="str">
        <f>IF(Table2[[#This Row],[discount_percentage]]&gt;=50%,"yes","no")</f>
        <v>no</v>
      </c>
      <c r="M1183">
        <v>4</v>
      </c>
      <c r="N1183" s="4">
        <v>12796</v>
      </c>
      <c r="O1183" s="4">
        <f>Table2[[#This Row],[rating]]+(Table2[[#This Row],[rating_count]]/1000)</f>
        <v>16.795999999999999</v>
      </c>
      <c r="P1183" t="s">
        <v>13385</v>
      </c>
      <c r="Q1183" t="s">
        <v>3098</v>
      </c>
      <c r="R1183" t="s">
        <v>3099</v>
      </c>
      <c r="S1183" t="s">
        <v>3100</v>
      </c>
      <c r="T1183" t="s">
        <v>3101</v>
      </c>
      <c r="U1183" t="s">
        <v>3102</v>
      </c>
      <c r="V1183" t="s">
        <v>3321</v>
      </c>
      <c r="W1183" t="s">
        <v>3322</v>
      </c>
    </row>
    <row r="1184" spans="1:23" hidden="1">
      <c r="A1184" t="s">
        <v>3095</v>
      </c>
      <c r="B1184" t="s">
        <v>14653</v>
      </c>
      <c r="C1184" t="s">
        <v>15850</v>
      </c>
      <c r="D1184" t="str">
        <f>CONCATENATE(Table2[[#This Row],[Product Name Summarized]]&amp; "…")</f>
        <v>Redmi 10A (Charcoal…</v>
      </c>
      <c r="E1184" t="s">
        <v>15583</v>
      </c>
      <c r="F1184" s="2">
        <v>8999</v>
      </c>
      <c r="G1184" s="2" t="str">
        <f>IF(Table2[[#This Row],[discounted_price]]&lt;200,"&lt;₹200",IF(Table2[[#This Row],[discounted_price]]&lt;=500, "₹200-₹500","&gt;₹500"))</f>
        <v>&gt;₹500</v>
      </c>
      <c r="H1184" s="2">
        <v>11999</v>
      </c>
      <c r="I1184" s="2">
        <f>Table2[[#This Row],[discounted_price]]*Table2[[#This Row],[actual_price]]</f>
        <v>107979001</v>
      </c>
      <c r="J1184" s="1">
        <v>0.25</v>
      </c>
      <c r="K11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84" s="1" t="str">
        <f>IF(Table2[[#This Row],[discount_percentage]]&gt;=50%,"yes","no")</f>
        <v>no</v>
      </c>
      <c r="M1184">
        <v>4</v>
      </c>
      <c r="N1184" s="4">
        <v>12796</v>
      </c>
      <c r="O1184" s="4">
        <f>Table2[[#This Row],[rating]]+(Table2[[#This Row],[rating_count]]/1000)</f>
        <v>16.795999999999999</v>
      </c>
      <c r="P1184" t="s">
        <v>13385</v>
      </c>
      <c r="Q1184" t="s">
        <v>3098</v>
      </c>
      <c r="R1184" t="s">
        <v>3099</v>
      </c>
      <c r="S1184" t="s">
        <v>3100</v>
      </c>
      <c r="T1184" t="s">
        <v>3101</v>
      </c>
      <c r="U1184" t="s">
        <v>3102</v>
      </c>
      <c r="V1184" t="s">
        <v>3103</v>
      </c>
      <c r="W1184" t="s">
        <v>3104</v>
      </c>
    </row>
    <row r="1185" spans="1:23" hidden="1">
      <c r="A1185" t="s">
        <v>3624</v>
      </c>
      <c r="B1185" t="s">
        <v>14711</v>
      </c>
      <c r="C1185" t="s">
        <v>15895</v>
      </c>
      <c r="D1185" t="str">
        <f>CONCATENATE(Table2[[#This Row],[Product Name Summarized]]&amp; "…")</f>
        <v>Mi Xiaomi 22.5W…</v>
      </c>
      <c r="E1185" t="s">
        <v>15583</v>
      </c>
      <c r="F1185">
        <v>649</v>
      </c>
      <c r="G1185" t="str">
        <f>IF(Table2[[#This Row],[discounted_price]]&lt;200,"&lt;₹200",IF(Table2[[#This Row],[discounted_price]]&lt;=500, "₹200-₹500","&gt;₹500"))</f>
        <v>&gt;₹500</v>
      </c>
      <c r="H1185">
        <v>999</v>
      </c>
      <c r="I1185" s="2">
        <f>Table2[[#This Row],[discounted_price]]*Table2[[#This Row],[actual_price]]</f>
        <v>648351</v>
      </c>
      <c r="J1185" s="1">
        <v>0.35</v>
      </c>
      <c r="K11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85" s="1" t="str">
        <f>IF(Table2[[#This Row],[discount_percentage]]&gt;=50%,"yes","no")</f>
        <v>no</v>
      </c>
      <c r="M1185">
        <v>4.2</v>
      </c>
      <c r="N1185" s="4">
        <v>1315</v>
      </c>
      <c r="O1185" s="4">
        <f>Table2[[#This Row],[rating]]+(Table2[[#This Row],[rating_count]]/1000)</f>
        <v>5.5150000000000006</v>
      </c>
      <c r="P1185" t="s">
        <v>3626</v>
      </c>
      <c r="Q1185" t="s">
        <v>3627</v>
      </c>
      <c r="R1185" t="s">
        <v>3628</v>
      </c>
      <c r="S1185" t="s">
        <v>3629</v>
      </c>
      <c r="T1185" t="s">
        <v>3630</v>
      </c>
      <c r="U1185" t="s">
        <v>3631</v>
      </c>
      <c r="V1185" t="s">
        <v>3632</v>
      </c>
      <c r="W1185" t="s">
        <v>3633</v>
      </c>
    </row>
    <row r="1186" spans="1:23">
      <c r="A1186" t="s">
        <v>12211</v>
      </c>
      <c r="B1186" t="s">
        <v>15506</v>
      </c>
      <c r="C1186" t="s">
        <v>16640</v>
      </c>
      <c r="D1186" t="str">
        <f>CONCATENATE(Table2[[#This Row],[Product Name Summarized]]&amp; "…")</f>
        <v>Agaro Regal Electric…</v>
      </c>
      <c r="E1186" t="s">
        <v>15586</v>
      </c>
      <c r="F1186" s="2">
        <v>3685</v>
      </c>
      <c r="G1186" s="2" t="str">
        <f>IF(Table2[[#This Row],[discounted_price]]&lt;200,"&lt;₹200",IF(Table2[[#This Row],[discounted_price]]&lt;=500, "₹200-₹500","&gt;₹500"))</f>
        <v>&gt;₹500</v>
      </c>
      <c r="H1186" s="2">
        <v>5495</v>
      </c>
      <c r="I1186" s="2">
        <f>Table2[[#This Row],[discounted_price]]*Table2[[#This Row],[actual_price]]</f>
        <v>20249075</v>
      </c>
      <c r="J1186" s="1">
        <v>0.33</v>
      </c>
      <c r="K11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186" s="1" t="str">
        <f>IF(Table2[[#This Row],[discount_percentage]]&gt;=50%,"yes","no")</f>
        <v>no</v>
      </c>
      <c r="M1186">
        <v>4.0999999999999996</v>
      </c>
      <c r="N1186" s="4">
        <v>290</v>
      </c>
      <c r="O1186" s="4">
        <f>Table2[[#This Row],[rating]]+(Table2[[#This Row],[rating_count]]/1000)</f>
        <v>4.3899999999999997</v>
      </c>
      <c r="P1186" t="s">
        <v>14247</v>
      </c>
      <c r="Q1186" t="s">
        <v>12214</v>
      </c>
      <c r="R1186" t="s">
        <v>12215</v>
      </c>
      <c r="S1186" t="s">
        <v>12216</v>
      </c>
      <c r="T1186" t="s">
        <v>12217</v>
      </c>
      <c r="U1186" t="s">
        <v>12218</v>
      </c>
      <c r="V1186" t="s">
        <v>12219</v>
      </c>
      <c r="W1186" t="s">
        <v>12220</v>
      </c>
    </row>
    <row r="1187" spans="1:23">
      <c r="A1187" t="s">
        <v>1387</v>
      </c>
      <c r="B1187" t="s">
        <v>14468</v>
      </c>
      <c r="C1187" t="s">
        <v>15639</v>
      </c>
      <c r="D1187" t="str">
        <f>CONCATENATE(Table2[[#This Row],[Product Name Summarized]]&amp; "…")</f>
        <v>7Seven¬Æ Compatible For…</v>
      </c>
      <c r="E1187" t="s">
        <v>15583</v>
      </c>
      <c r="F1187">
        <v>399</v>
      </c>
      <c r="G1187" t="str">
        <f>IF(Table2[[#This Row],[discounted_price]]&lt;200,"&lt;₹200",IF(Table2[[#This Row],[discounted_price]]&lt;=500, "₹200-₹500","&gt;₹500"))</f>
        <v>₹200-₹500</v>
      </c>
      <c r="H1187">
        <v>799</v>
      </c>
      <c r="I1187" s="2">
        <f>Table2[[#This Row],[discounted_price]]*Table2[[#This Row],[actual_price]]</f>
        <v>318801</v>
      </c>
      <c r="J1187" s="1">
        <v>0.5</v>
      </c>
      <c r="K11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87" s="1" t="str">
        <f>IF(Table2[[#This Row],[discount_percentage]]&gt;=50%,"yes","no")</f>
        <v>yes</v>
      </c>
      <c r="M1187">
        <v>4.3</v>
      </c>
      <c r="N1187" s="4">
        <v>12</v>
      </c>
      <c r="O1187" s="4">
        <f>Table2[[#This Row],[rating]]+(Table2[[#This Row],[rating_count]]/1000)</f>
        <v>4.3119999999999994</v>
      </c>
      <c r="P1187" t="s">
        <v>13211</v>
      </c>
      <c r="Q1187" t="s">
        <v>1390</v>
      </c>
      <c r="R1187" t="s">
        <v>1391</v>
      </c>
      <c r="S1187" t="s">
        <v>1392</v>
      </c>
      <c r="T1187" t="s">
        <v>1393</v>
      </c>
      <c r="U1187" t="s">
        <v>1394</v>
      </c>
      <c r="V1187" t="s">
        <v>1395</v>
      </c>
      <c r="W1187" t="s">
        <v>1396</v>
      </c>
    </row>
    <row r="1188" spans="1:23" hidden="1">
      <c r="A1188" t="s">
        <v>4481</v>
      </c>
      <c r="B1188" t="s">
        <v>14808</v>
      </c>
      <c r="C1188" t="s">
        <v>15955</v>
      </c>
      <c r="D1188" t="str">
        <f>CONCATENATE(Table2[[#This Row],[Product Name Summarized]]&amp; "…")</f>
        <v>Samsung Galaxy M53…</v>
      </c>
      <c r="E1188" t="s">
        <v>15583</v>
      </c>
      <c r="F1188" s="2">
        <v>23999</v>
      </c>
      <c r="G1188" s="2" t="str">
        <f>IF(Table2[[#This Row],[discounted_price]]&lt;200,"&lt;₹200",IF(Table2[[#This Row],[discounted_price]]&lt;=500, "₹200-₹500","&gt;₹500"))</f>
        <v>&gt;₹500</v>
      </c>
      <c r="H1188" s="2">
        <v>32999</v>
      </c>
      <c r="I1188" s="2">
        <f>Table2[[#This Row],[discounted_price]]*Table2[[#This Row],[actual_price]]</f>
        <v>791943001</v>
      </c>
      <c r="J1188" s="1">
        <v>0.27</v>
      </c>
      <c r="K11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88" s="1" t="str">
        <f>IF(Table2[[#This Row],[discount_percentage]]&gt;=50%,"yes","no")</f>
        <v>no</v>
      </c>
      <c r="M1188">
        <v>3.9</v>
      </c>
      <c r="N1188" s="4">
        <v>8866</v>
      </c>
      <c r="O1188" s="4">
        <f>Table2[[#This Row],[rating]]+(Table2[[#This Row],[rating_count]]/1000)</f>
        <v>12.766</v>
      </c>
      <c r="P1188" t="s">
        <v>13519</v>
      </c>
      <c r="Q1188" t="s">
        <v>4484</v>
      </c>
      <c r="R1188" t="s">
        <v>4485</v>
      </c>
      <c r="S1188" t="s">
        <v>4486</v>
      </c>
      <c r="T1188" t="s">
        <v>4487</v>
      </c>
      <c r="U1188" t="s">
        <v>4488</v>
      </c>
      <c r="V1188" t="s">
        <v>4489</v>
      </c>
      <c r="W1188" t="s">
        <v>4490</v>
      </c>
    </row>
    <row r="1189" spans="1:23">
      <c r="A1189" t="s">
        <v>11205</v>
      </c>
      <c r="B1189" t="s">
        <v>15413</v>
      </c>
      <c r="C1189" t="s">
        <v>16543</v>
      </c>
      <c r="D1189" t="str">
        <f>CONCATENATE(Table2[[#This Row],[Product Name Summarized]]&amp; "…")</f>
        <v>Ibell Sm1301 3-In-1…</v>
      </c>
      <c r="E1189" t="s">
        <v>15586</v>
      </c>
      <c r="F1189" s="2">
        <v>2092</v>
      </c>
      <c r="G1189" s="2" t="str">
        <f>IF(Table2[[#This Row],[discounted_price]]&lt;200,"&lt;₹200",IF(Table2[[#This Row],[discounted_price]]&lt;=500, "₹200-₹500","&gt;₹500"))</f>
        <v>&gt;₹500</v>
      </c>
      <c r="H1189" s="2">
        <v>4600</v>
      </c>
      <c r="I1189" s="2">
        <f>Table2[[#This Row],[discounted_price]]*Table2[[#This Row],[actual_price]]</f>
        <v>9623200</v>
      </c>
      <c r="J1189" s="1">
        <v>0.55000000000000004</v>
      </c>
      <c r="K11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89" s="1" t="str">
        <f>IF(Table2[[#This Row],[discount_percentage]]&gt;=50%,"yes","no")</f>
        <v>yes</v>
      </c>
      <c r="M1189">
        <v>4.3</v>
      </c>
      <c r="N1189" s="4">
        <v>562</v>
      </c>
      <c r="O1189" s="4">
        <f>Table2[[#This Row],[rating]]+(Table2[[#This Row],[rating_count]]/1000)</f>
        <v>4.8620000000000001</v>
      </c>
      <c r="P1189" t="s">
        <v>14153</v>
      </c>
      <c r="Q1189" t="s">
        <v>11208</v>
      </c>
      <c r="R1189" t="s">
        <v>11209</v>
      </c>
      <c r="S1189" t="s">
        <v>11210</v>
      </c>
      <c r="T1189" t="s">
        <v>11211</v>
      </c>
      <c r="U1189" t="s">
        <v>11212</v>
      </c>
      <c r="V1189" t="s">
        <v>11213</v>
      </c>
      <c r="W1189" t="s">
        <v>11214</v>
      </c>
    </row>
    <row r="1190" spans="1:23">
      <c r="A1190" t="s">
        <v>12271</v>
      </c>
      <c r="B1190" t="s">
        <v>15512</v>
      </c>
      <c r="C1190" t="s">
        <v>16646</v>
      </c>
      <c r="D1190" t="str">
        <f>CONCATENATE(Table2[[#This Row],[Product Name Summarized]]&amp; "…")</f>
        <v>Fya Handheld Vacuum…</v>
      </c>
      <c r="E1190" t="s">
        <v>15586</v>
      </c>
      <c r="F1190" s="2">
        <v>2669</v>
      </c>
      <c r="G1190" s="2" t="str">
        <f>IF(Table2[[#This Row],[discounted_price]]&lt;200,"&lt;₹200",IF(Table2[[#This Row],[discounted_price]]&lt;=500, "₹200-₹500","&gt;₹500"))</f>
        <v>&gt;₹500</v>
      </c>
      <c r="H1190" s="2">
        <v>3199</v>
      </c>
      <c r="I1190" s="2">
        <f>Table2[[#This Row],[discounted_price]]*Table2[[#This Row],[actual_price]]</f>
        <v>8538131</v>
      </c>
      <c r="J1190" s="1">
        <v>0.17</v>
      </c>
      <c r="K11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190" s="1" t="str">
        <f>IF(Table2[[#This Row],[discount_percentage]]&gt;=50%,"yes","no")</f>
        <v>no</v>
      </c>
      <c r="M1190">
        <v>3.9</v>
      </c>
      <c r="N1190" s="4">
        <v>260</v>
      </c>
      <c r="O1190" s="4">
        <f>Table2[[#This Row],[rating]]+(Table2[[#This Row],[rating_count]]/1000)</f>
        <v>4.16</v>
      </c>
      <c r="P1190" t="s">
        <v>14253</v>
      </c>
      <c r="Q1190" t="s">
        <v>12274</v>
      </c>
      <c r="R1190" t="s">
        <v>12275</v>
      </c>
      <c r="S1190" t="s">
        <v>12276</v>
      </c>
      <c r="T1190" t="s">
        <v>12277</v>
      </c>
      <c r="U1190" t="s">
        <v>12278</v>
      </c>
      <c r="V1190" t="s">
        <v>12279</v>
      </c>
      <c r="W1190" t="s">
        <v>12280</v>
      </c>
    </row>
    <row r="1191" spans="1:23" hidden="1">
      <c r="A1191" t="s">
        <v>5600</v>
      </c>
      <c r="B1191" t="s">
        <v>14913</v>
      </c>
      <c r="C1191" t="s">
        <v>16049</v>
      </c>
      <c r="D1191" t="str">
        <f>CONCATENATE(Table2[[#This Row],[Product Name Summarized]]&amp; "…")</f>
        <v>Striff Laptop Tabletop…</v>
      </c>
      <c r="E1191" t="s">
        <v>15582</v>
      </c>
      <c r="F1191">
        <v>449</v>
      </c>
      <c r="G1191" t="str">
        <f>IF(Table2[[#This Row],[discounted_price]]&lt;200,"&lt;₹200",IF(Table2[[#This Row],[discounted_price]]&lt;=500, "₹200-₹500","&gt;₹500"))</f>
        <v>₹200-₹500</v>
      </c>
      <c r="H1191">
        <v>999</v>
      </c>
      <c r="I1191" s="2">
        <f>Table2[[#This Row],[discounted_price]]*Table2[[#This Row],[actual_price]]</f>
        <v>448551</v>
      </c>
      <c r="J1191" s="1">
        <v>0.55000000000000004</v>
      </c>
      <c r="K11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91" s="1" t="str">
        <f>IF(Table2[[#This Row],[discount_percentage]]&gt;=50%,"yes","no")</f>
        <v>yes</v>
      </c>
      <c r="M1191">
        <v>4</v>
      </c>
      <c r="N1191" s="4">
        <v>2102</v>
      </c>
      <c r="O1191" s="4">
        <f>Table2[[#This Row],[rating]]+(Table2[[#This Row],[rating_count]]/1000)</f>
        <v>6.1020000000000003</v>
      </c>
      <c r="P1191" t="s">
        <v>13622</v>
      </c>
      <c r="Q1191" t="s">
        <v>5603</v>
      </c>
      <c r="R1191" t="s">
        <v>5604</v>
      </c>
      <c r="S1191" t="s">
        <v>5605</v>
      </c>
      <c r="T1191" t="s">
        <v>5606</v>
      </c>
      <c r="U1191" t="s">
        <v>5607</v>
      </c>
      <c r="V1191" t="s">
        <v>5608</v>
      </c>
      <c r="W1191" t="s">
        <v>5609</v>
      </c>
    </row>
    <row r="1192" spans="1:23" hidden="1">
      <c r="A1192" t="s">
        <v>8163</v>
      </c>
      <c r="B1192" t="s">
        <v>15145</v>
      </c>
      <c r="C1192" t="s">
        <v>16269</v>
      </c>
      <c r="D1192" t="str">
        <f>CONCATENATE(Table2[[#This Row],[Product Name Summarized]]&amp; "…")</f>
        <v>Xiaomi Pad 5|…</v>
      </c>
      <c r="E1192" t="s">
        <v>15582</v>
      </c>
      <c r="F1192" s="2">
        <v>26999</v>
      </c>
      <c r="G1192" s="2" t="str">
        <f>IF(Table2[[#This Row],[discounted_price]]&lt;200,"&lt;₹200",IF(Table2[[#This Row],[discounted_price]]&lt;=500, "₹200-₹500","&gt;₹500"))</f>
        <v>&gt;₹500</v>
      </c>
      <c r="H1192" s="2">
        <v>37999</v>
      </c>
      <c r="I1192" s="2">
        <f>Table2[[#This Row],[discounted_price]]*Table2[[#This Row],[actual_price]]</f>
        <v>1025935001</v>
      </c>
      <c r="J1192" s="1">
        <v>0.28999999999999998</v>
      </c>
      <c r="K11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92" s="1" t="str">
        <f>IF(Table2[[#This Row],[discount_percentage]]&gt;=50%,"yes","no")</f>
        <v>no</v>
      </c>
      <c r="M1192">
        <v>4.5999999999999996</v>
      </c>
      <c r="N1192" s="4">
        <v>2886</v>
      </c>
      <c r="O1192" s="4">
        <f>Table2[[#This Row],[rating]]+(Table2[[#This Row],[rating_count]]/1000)</f>
        <v>7.4859999999999998</v>
      </c>
      <c r="P1192" t="s">
        <v>13863</v>
      </c>
      <c r="Q1192" t="s">
        <v>8167</v>
      </c>
      <c r="R1192" t="s">
        <v>8168</v>
      </c>
      <c r="S1192" t="s">
        <v>8169</v>
      </c>
      <c r="T1192" t="s">
        <v>8170</v>
      </c>
      <c r="U1192" t="s">
        <v>8171</v>
      </c>
      <c r="V1192" t="s">
        <v>8172</v>
      </c>
      <c r="W1192" t="s">
        <v>8173</v>
      </c>
    </row>
    <row r="1193" spans="1:23" hidden="1">
      <c r="A1193" t="s">
        <v>6379</v>
      </c>
      <c r="B1193" t="s">
        <v>14981</v>
      </c>
      <c r="C1193" t="s">
        <v>16116</v>
      </c>
      <c r="D1193" t="str">
        <f>CONCATENATE(Table2[[#This Row],[Product Name Summarized]]&amp; "…")</f>
        <v>Striff Uph2W Multi…</v>
      </c>
      <c r="E1193" t="s">
        <v>15583</v>
      </c>
      <c r="F1193">
        <v>99</v>
      </c>
      <c r="G1193" t="str">
        <f>IF(Table2[[#This Row],[discounted_price]]&lt;200,"&lt;₹200",IF(Table2[[#This Row],[discounted_price]]&lt;=500, "₹200-₹500","&gt;₹500"))</f>
        <v>&lt;₹200</v>
      </c>
      <c r="H1193">
        <v>499</v>
      </c>
      <c r="I1193" s="2">
        <f>Table2[[#This Row],[discounted_price]]*Table2[[#This Row],[actual_price]]</f>
        <v>49401</v>
      </c>
      <c r="J1193" s="1">
        <v>0.8</v>
      </c>
      <c r="K11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193" s="1" t="str">
        <f>IF(Table2[[#This Row],[discount_percentage]]&gt;=50%,"yes","no")</f>
        <v>yes</v>
      </c>
      <c r="M1193">
        <v>4.0999999999999996</v>
      </c>
      <c r="N1193" s="4">
        <v>2451</v>
      </c>
      <c r="O1193" s="4">
        <f>Table2[[#This Row],[rating]]+(Table2[[#This Row],[rating_count]]/1000)</f>
        <v>6.5510000000000002</v>
      </c>
      <c r="P1193" t="s">
        <v>13422</v>
      </c>
      <c r="Q1193" t="s">
        <v>6381</v>
      </c>
      <c r="R1193" t="s">
        <v>6382</v>
      </c>
      <c r="S1193" t="s">
        <v>6383</v>
      </c>
      <c r="T1193" t="s">
        <v>6384</v>
      </c>
      <c r="U1193" t="s">
        <v>6385</v>
      </c>
      <c r="V1193" t="s">
        <v>6386</v>
      </c>
      <c r="W1193" t="s">
        <v>6387</v>
      </c>
    </row>
    <row r="1194" spans="1:23">
      <c r="A1194" t="s">
        <v>11826</v>
      </c>
      <c r="B1194" t="s">
        <v>15470</v>
      </c>
      <c r="C1194" t="s">
        <v>16602</v>
      </c>
      <c r="D1194" t="str">
        <f>CONCATENATE(Table2[[#This Row],[Product Name Summarized]]&amp; "…")</f>
        <v>Pigeon Zest Mixer…</v>
      </c>
      <c r="E1194" t="s">
        <v>15586</v>
      </c>
      <c r="F1194" s="2">
        <v>2033</v>
      </c>
      <c r="G1194" s="2" t="str">
        <f>IF(Table2[[#This Row],[discounted_price]]&lt;200,"&lt;₹200",IF(Table2[[#This Row],[discounted_price]]&lt;=500, "₹200-₹500","&gt;₹500"))</f>
        <v>&gt;₹500</v>
      </c>
      <c r="H1194" s="2">
        <v>4295</v>
      </c>
      <c r="I1194" s="2">
        <f>Table2[[#This Row],[discounted_price]]*Table2[[#This Row],[actual_price]]</f>
        <v>8731735</v>
      </c>
      <c r="J1194" s="1">
        <v>0.53</v>
      </c>
      <c r="K11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94" s="1" t="str">
        <f>IF(Table2[[#This Row],[discount_percentage]]&gt;=50%,"yes","no")</f>
        <v>yes</v>
      </c>
      <c r="M1194">
        <v>3.4</v>
      </c>
      <c r="N1194" s="4">
        <v>422</v>
      </c>
      <c r="O1194" s="4">
        <f>Table2[[#This Row],[rating]]+(Table2[[#This Row],[rating_count]]/1000)</f>
        <v>3.8220000000000001</v>
      </c>
      <c r="P1194" t="s">
        <v>14210</v>
      </c>
      <c r="Q1194" t="s">
        <v>11829</v>
      </c>
      <c r="R1194" t="s">
        <v>11830</v>
      </c>
      <c r="S1194" t="s">
        <v>11831</v>
      </c>
      <c r="T1194" t="s">
        <v>11832</v>
      </c>
      <c r="U1194" t="s">
        <v>11833</v>
      </c>
      <c r="V1194" t="s">
        <v>11834</v>
      </c>
      <c r="W1194" t="s">
        <v>11835</v>
      </c>
    </row>
    <row r="1195" spans="1:23">
      <c r="A1195" t="s">
        <v>8926</v>
      </c>
      <c r="B1195" t="s">
        <v>15211</v>
      </c>
      <c r="C1195" t="s">
        <v>16336</v>
      </c>
      <c r="D1195" t="str">
        <f>CONCATENATE(Table2[[#This Row],[Product Name Summarized]]&amp; "…")</f>
        <v>Pigeon 1.5 Litre…</v>
      </c>
      <c r="E1195" t="s">
        <v>15586</v>
      </c>
      <c r="F1195">
        <v>809</v>
      </c>
      <c r="G1195" t="str">
        <f>IF(Table2[[#This Row],[discounted_price]]&lt;200,"&lt;₹200",IF(Table2[[#This Row],[discounted_price]]&lt;=500, "₹200-₹500","&gt;₹500"))</f>
        <v>&gt;₹500</v>
      </c>
      <c r="H1195" s="2">
        <v>1545</v>
      </c>
      <c r="I1195" s="2">
        <f>Table2[[#This Row],[discounted_price]]*Table2[[#This Row],[actual_price]]</f>
        <v>1249905</v>
      </c>
      <c r="J1195" s="1">
        <v>0.48</v>
      </c>
      <c r="K11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195" s="1" t="str">
        <f>IF(Table2[[#This Row],[discount_percentage]]&gt;=50%,"yes","no")</f>
        <v>no</v>
      </c>
      <c r="M1195">
        <v>3.7</v>
      </c>
      <c r="N1195" s="4">
        <v>976</v>
      </c>
      <c r="O1195" s="4">
        <f>Table2[[#This Row],[rating]]+(Table2[[#This Row],[rating_count]]/1000)</f>
        <v>4.6760000000000002</v>
      </c>
      <c r="P1195" t="s">
        <v>13934</v>
      </c>
      <c r="Q1195" t="s">
        <v>8929</v>
      </c>
      <c r="R1195" t="s">
        <v>8930</v>
      </c>
      <c r="S1195" t="s">
        <v>8931</v>
      </c>
      <c r="T1195" t="s">
        <v>8932</v>
      </c>
      <c r="U1195" t="s">
        <v>8933</v>
      </c>
      <c r="V1195" t="s">
        <v>8934</v>
      </c>
      <c r="W1195" t="s">
        <v>8935</v>
      </c>
    </row>
    <row r="1196" spans="1:23" hidden="1">
      <c r="A1196" t="s">
        <v>5787</v>
      </c>
      <c r="B1196" t="s">
        <v>14927</v>
      </c>
      <c r="C1196" t="s">
        <v>16064</v>
      </c>
      <c r="D1196" t="str">
        <f>CONCATENATE(Table2[[#This Row],[Product Name Summarized]]&amp; "…")</f>
        <v>Noise Buds Vs104…</v>
      </c>
      <c r="E1196" t="s">
        <v>15583</v>
      </c>
      <c r="F1196" s="2">
        <v>1299</v>
      </c>
      <c r="G1196" s="2" t="str">
        <f>IF(Table2[[#This Row],[discounted_price]]&lt;200,"&lt;₹200",IF(Table2[[#This Row],[discounted_price]]&lt;=500, "₹200-₹500","&gt;₹500"))</f>
        <v>&gt;₹500</v>
      </c>
      <c r="H1196" s="2">
        <v>3499</v>
      </c>
      <c r="I1196" s="2">
        <f>Table2[[#This Row],[discounted_price]]*Table2[[#This Row],[actual_price]]</f>
        <v>4545201</v>
      </c>
      <c r="J1196" s="1">
        <v>0.63</v>
      </c>
      <c r="K11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196" s="1" t="str">
        <f>IF(Table2[[#This Row],[discount_percentage]]&gt;=50%,"yes","no")</f>
        <v>yes</v>
      </c>
      <c r="M1196">
        <v>3.9</v>
      </c>
      <c r="N1196" s="4">
        <v>12452</v>
      </c>
      <c r="O1196" s="4">
        <f>Table2[[#This Row],[rating]]+(Table2[[#This Row],[rating_count]]/1000)</f>
        <v>16.352</v>
      </c>
      <c r="P1196" t="s">
        <v>13638</v>
      </c>
      <c r="Q1196" t="s">
        <v>5790</v>
      </c>
      <c r="R1196" t="s">
        <v>5791</v>
      </c>
      <c r="S1196" t="s">
        <v>5792</v>
      </c>
      <c r="T1196" t="s">
        <v>5793</v>
      </c>
      <c r="U1196" t="s">
        <v>13052</v>
      </c>
      <c r="V1196" t="s">
        <v>5794</v>
      </c>
      <c r="W1196" t="s">
        <v>5795</v>
      </c>
    </row>
    <row r="1197" spans="1:23" hidden="1">
      <c r="A1197" t="s">
        <v>3750</v>
      </c>
      <c r="B1197" t="s">
        <v>14725</v>
      </c>
      <c r="C1197" t="s">
        <v>15905</v>
      </c>
      <c r="D1197" t="str">
        <f>CONCATENATE(Table2[[#This Row],[Product Name Summarized]]&amp; "…")</f>
        <v>Nokia 105 Plus…</v>
      </c>
      <c r="E1197" t="s">
        <v>15583</v>
      </c>
      <c r="F1197" s="2">
        <v>1324</v>
      </c>
      <c r="G1197" s="2" t="str">
        <f>IF(Table2[[#This Row],[discounted_price]]&lt;200,"&lt;₹200",IF(Table2[[#This Row],[discounted_price]]&lt;=500, "₹200-₹500","&gt;₹500"))</f>
        <v>&gt;₹500</v>
      </c>
      <c r="H1197" s="2">
        <v>1699</v>
      </c>
      <c r="I1197" s="2">
        <f>Table2[[#This Row],[discounted_price]]*Table2[[#This Row],[actual_price]]</f>
        <v>2249476</v>
      </c>
      <c r="J1197" s="1">
        <v>0.22</v>
      </c>
      <c r="K11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97" s="1" t="str">
        <f>IF(Table2[[#This Row],[discount_percentage]]&gt;=50%,"yes","no")</f>
        <v>no</v>
      </c>
      <c r="M1197">
        <v>4</v>
      </c>
      <c r="N1197" s="4">
        <v>128311</v>
      </c>
      <c r="O1197" s="4">
        <f>Table2[[#This Row],[rating]]+(Table2[[#This Row],[rating_count]]/1000)</f>
        <v>132.31100000000001</v>
      </c>
      <c r="P1197" t="s">
        <v>13446</v>
      </c>
      <c r="Q1197" t="s">
        <v>3047</v>
      </c>
      <c r="R1197" t="s">
        <v>3048</v>
      </c>
      <c r="S1197" t="s">
        <v>3049</v>
      </c>
      <c r="T1197" t="s">
        <v>3050</v>
      </c>
      <c r="U1197" t="s">
        <v>3051</v>
      </c>
      <c r="V1197" t="s">
        <v>3753</v>
      </c>
      <c r="W1197" t="s">
        <v>3754</v>
      </c>
    </row>
    <row r="1198" spans="1:23" hidden="1">
      <c r="A1198" t="s">
        <v>3796</v>
      </c>
      <c r="B1198" t="s">
        <v>14732</v>
      </c>
      <c r="C1198" t="s">
        <v>15905</v>
      </c>
      <c r="D1198" t="str">
        <f>CONCATENATE(Table2[[#This Row],[Product Name Summarized]]&amp; "…")</f>
        <v>Nokia 105 Plus…</v>
      </c>
      <c r="E1198" t="s">
        <v>15583</v>
      </c>
      <c r="F1198" s="2">
        <v>1324</v>
      </c>
      <c r="G1198" s="2" t="str">
        <f>IF(Table2[[#This Row],[discounted_price]]&lt;200,"&lt;₹200",IF(Table2[[#This Row],[discounted_price]]&lt;=500, "₹200-₹500","&gt;₹500"))</f>
        <v>&gt;₹500</v>
      </c>
      <c r="H1198" s="2">
        <v>1699</v>
      </c>
      <c r="I1198" s="2">
        <f>Table2[[#This Row],[discounted_price]]*Table2[[#This Row],[actual_price]]</f>
        <v>2249476</v>
      </c>
      <c r="J1198" s="1">
        <v>0.22</v>
      </c>
      <c r="K11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198" s="1" t="str">
        <f>IF(Table2[[#This Row],[discount_percentage]]&gt;=50%,"yes","no")</f>
        <v>no</v>
      </c>
      <c r="M1198">
        <v>4</v>
      </c>
      <c r="N1198" s="4">
        <v>128311</v>
      </c>
      <c r="O1198" s="4">
        <f>Table2[[#This Row],[rating]]+(Table2[[#This Row],[rating_count]]/1000)</f>
        <v>132.31100000000001</v>
      </c>
      <c r="P1198" t="s">
        <v>13446</v>
      </c>
      <c r="Q1198" t="s">
        <v>3047</v>
      </c>
      <c r="R1198" t="s">
        <v>3048</v>
      </c>
      <c r="S1198" t="s">
        <v>3049</v>
      </c>
      <c r="T1198" t="s">
        <v>3050</v>
      </c>
      <c r="U1198" t="s">
        <v>3051</v>
      </c>
      <c r="V1198" t="s">
        <v>3052</v>
      </c>
      <c r="W1198" t="s">
        <v>3798</v>
      </c>
    </row>
    <row r="1199" spans="1:23">
      <c r="A1199" t="s">
        <v>2772</v>
      </c>
      <c r="B1199" t="s">
        <v>14618</v>
      </c>
      <c r="C1199" t="s">
        <v>15821</v>
      </c>
      <c r="D1199" t="str">
        <f>CONCATENATE(Table2[[#This Row],[Product Name Summarized]]&amp; "…")</f>
        <v>Shopoflux Silicone Remote…</v>
      </c>
      <c r="E1199" t="s">
        <v>15583</v>
      </c>
      <c r="F1199">
        <v>246</v>
      </c>
      <c r="G1199" t="str">
        <f>IF(Table2[[#This Row],[discounted_price]]&lt;200,"&lt;₹200",IF(Table2[[#This Row],[discounted_price]]&lt;=500, "₹200-₹500","&gt;₹500"))</f>
        <v>₹200-₹500</v>
      </c>
      <c r="H1199">
        <v>600</v>
      </c>
      <c r="I1199" s="2">
        <f>Table2[[#This Row],[discounted_price]]*Table2[[#This Row],[actual_price]]</f>
        <v>147600</v>
      </c>
      <c r="J1199" s="1">
        <v>0.59</v>
      </c>
      <c r="K11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199" s="1" t="str">
        <f>IF(Table2[[#This Row],[discount_percentage]]&gt;=50%,"yes","no")</f>
        <v>yes</v>
      </c>
      <c r="M1199">
        <v>4.2</v>
      </c>
      <c r="N1199" s="4">
        <v>143</v>
      </c>
      <c r="O1199" s="4">
        <f>Table2[[#This Row],[rating]]+(Table2[[#This Row],[rating_count]]/1000)</f>
        <v>4.343</v>
      </c>
      <c r="P1199" t="s">
        <v>13352</v>
      </c>
      <c r="Q1199" t="s">
        <v>2775</v>
      </c>
      <c r="R1199" t="s">
        <v>2776</v>
      </c>
      <c r="S1199" t="s">
        <v>2777</v>
      </c>
      <c r="T1199" t="s">
        <v>2778</v>
      </c>
      <c r="U1199" t="s">
        <v>2779</v>
      </c>
      <c r="V1199" t="s">
        <v>2780</v>
      </c>
      <c r="W1199" t="s">
        <v>2781</v>
      </c>
    </row>
    <row r="1200" spans="1:23" hidden="1">
      <c r="A1200" t="s">
        <v>1016</v>
      </c>
      <c r="B1200" t="s">
        <v>14426</v>
      </c>
      <c r="C1200" t="s">
        <v>15612</v>
      </c>
      <c r="D1200" t="str">
        <f>CONCATENATE(Table2[[#This Row],[Product Name Summarized]]&amp; "…")</f>
        <v>Lg 80 Cm…</v>
      </c>
      <c r="E1200" t="s">
        <v>15583</v>
      </c>
      <c r="F1200" s="2">
        <v>15990</v>
      </c>
      <c r="G1200" s="2" t="str">
        <f>IF(Table2[[#This Row],[discounted_price]]&lt;200,"&lt;₹200",IF(Table2[[#This Row],[discounted_price]]&lt;=500, "₹200-₹500","&gt;₹500"))</f>
        <v>&gt;₹500</v>
      </c>
      <c r="H1200" s="2">
        <v>23990</v>
      </c>
      <c r="I1200" s="2">
        <f>Table2[[#This Row],[discounted_price]]*Table2[[#This Row],[actual_price]]</f>
        <v>383600100</v>
      </c>
      <c r="J1200" s="1">
        <v>0.33</v>
      </c>
      <c r="K12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00" s="1" t="str">
        <f>IF(Table2[[#This Row],[discount_percentage]]&gt;=50%,"yes","no")</f>
        <v>no</v>
      </c>
      <c r="M1200">
        <v>4.3</v>
      </c>
      <c r="N1200" s="4">
        <v>1035</v>
      </c>
      <c r="O1200" s="4">
        <f>Table2[[#This Row],[rating]]+(Table2[[#This Row],[rating_count]]/1000)</f>
        <v>5.335</v>
      </c>
      <c r="P1200" t="s">
        <v>13174</v>
      </c>
      <c r="Q1200" t="s">
        <v>1019</v>
      </c>
      <c r="R1200" t="s">
        <v>1020</v>
      </c>
      <c r="S1200" t="s">
        <v>1021</v>
      </c>
      <c r="T1200" t="s">
        <v>1022</v>
      </c>
      <c r="U1200" t="s">
        <v>1023</v>
      </c>
      <c r="V1200" t="s">
        <v>1024</v>
      </c>
      <c r="W1200" t="s">
        <v>1025</v>
      </c>
    </row>
    <row r="1201" spans="1:23" hidden="1">
      <c r="A1201" t="s">
        <v>7345</v>
      </c>
      <c r="B1201" t="s">
        <v>15070</v>
      </c>
      <c r="C1201" t="s">
        <v>16199</v>
      </c>
      <c r="D1201" t="str">
        <f>CONCATENATE(Table2[[#This Row],[Product Name Summarized]]&amp; "…")</f>
        <v>Sony Wi-C100 Wireless…</v>
      </c>
      <c r="E1201" t="s">
        <v>15583</v>
      </c>
      <c r="F1201" s="2">
        <v>1599</v>
      </c>
      <c r="G1201" s="2" t="str">
        <f>IF(Table2[[#This Row],[discounted_price]]&lt;200,"&lt;₹200",IF(Table2[[#This Row],[discounted_price]]&lt;=500, "₹200-₹500","&gt;₹500"))</f>
        <v>&gt;₹500</v>
      </c>
      <c r="H1201" s="2">
        <v>2790</v>
      </c>
      <c r="I1201" s="2">
        <f>Table2[[#This Row],[discounted_price]]*Table2[[#This Row],[actual_price]]</f>
        <v>4461210</v>
      </c>
      <c r="J1201" s="1">
        <v>0.43</v>
      </c>
      <c r="K12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01" s="1" t="str">
        <f>IF(Table2[[#This Row],[discount_percentage]]&gt;=50%,"yes","no")</f>
        <v>no</v>
      </c>
      <c r="M1201">
        <v>3.6</v>
      </c>
      <c r="N1201" s="4">
        <v>2272</v>
      </c>
      <c r="O1201" s="4">
        <f>Table2[[#This Row],[rating]]+(Table2[[#This Row],[rating_count]]/1000)</f>
        <v>5.8719999999999999</v>
      </c>
      <c r="P1201" t="s">
        <v>13784</v>
      </c>
      <c r="Q1201" t="s">
        <v>7348</v>
      </c>
      <c r="R1201" t="s">
        <v>7349</v>
      </c>
      <c r="S1201" t="s">
        <v>7350</v>
      </c>
      <c r="T1201" t="s">
        <v>7351</v>
      </c>
      <c r="U1201" t="s">
        <v>7352</v>
      </c>
      <c r="V1201" t="s">
        <v>7353</v>
      </c>
      <c r="W1201" t="s">
        <v>7354</v>
      </c>
    </row>
    <row r="1202" spans="1:23" hidden="1">
      <c r="A1202" t="s">
        <v>10809</v>
      </c>
      <c r="B1202" t="s">
        <v>15379</v>
      </c>
      <c r="C1202" t="s">
        <v>16508</v>
      </c>
      <c r="D1202" t="str">
        <f>CONCATENATE(Table2[[#This Row],[Product Name Summarized]]&amp; "…")</f>
        <v>Sure From Aquaguard…</v>
      </c>
      <c r="E1202" t="s">
        <v>15586</v>
      </c>
      <c r="F1202" s="2">
        <v>9199</v>
      </c>
      <c r="G1202" s="2" t="str">
        <f>IF(Table2[[#This Row],[discounted_price]]&lt;200,"&lt;₹200",IF(Table2[[#This Row],[discounted_price]]&lt;=500, "₹200-₹500","&gt;₹500"))</f>
        <v>&gt;₹500</v>
      </c>
      <c r="H1202" s="2">
        <v>18000</v>
      </c>
      <c r="I1202" s="2">
        <f>Table2[[#This Row],[discounted_price]]*Table2[[#This Row],[actual_price]]</f>
        <v>165582000</v>
      </c>
      <c r="J1202" s="1">
        <v>0.49</v>
      </c>
      <c r="K12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02" s="1" t="str">
        <f>IF(Table2[[#This Row],[discount_percentage]]&gt;=50%,"yes","no")</f>
        <v>no</v>
      </c>
      <c r="M1202">
        <v>4</v>
      </c>
      <c r="N1202" s="4">
        <v>16020</v>
      </c>
      <c r="O1202" s="4">
        <f>Table2[[#This Row],[rating]]+(Table2[[#This Row],[rating_count]]/1000)</f>
        <v>20.02</v>
      </c>
      <c r="P1202" t="s">
        <v>14117</v>
      </c>
      <c r="Q1202" t="s">
        <v>10812</v>
      </c>
      <c r="R1202" t="s">
        <v>10813</v>
      </c>
      <c r="S1202" t="s">
        <v>10814</v>
      </c>
      <c r="T1202" t="s">
        <v>10815</v>
      </c>
      <c r="U1202" t="s">
        <v>10816</v>
      </c>
      <c r="V1202" t="s">
        <v>10817</v>
      </c>
      <c r="W1202" t="s">
        <v>10818</v>
      </c>
    </row>
    <row r="1203" spans="1:23" hidden="1">
      <c r="A1203" t="s">
        <v>2139</v>
      </c>
      <c r="B1203" t="s">
        <v>14550</v>
      </c>
      <c r="C1203" t="s">
        <v>15624</v>
      </c>
      <c r="D1203" t="str">
        <f>CONCATENATE(Table2[[#This Row],[Product Name Summarized]]&amp; "…")</f>
        <v>Ambrane 60W /…</v>
      </c>
      <c r="E1203" t="s">
        <v>15582</v>
      </c>
      <c r="F1203">
        <v>179</v>
      </c>
      <c r="G1203" t="str">
        <f>IF(Table2[[#This Row],[discounted_price]]&lt;200,"&lt;₹200",IF(Table2[[#This Row],[discounted_price]]&lt;=500, "₹200-₹500","&gt;₹500"))</f>
        <v>&lt;₹200</v>
      </c>
      <c r="H1203">
        <v>399</v>
      </c>
      <c r="I1203" s="2">
        <f>Table2[[#This Row],[discounted_price]]*Table2[[#This Row],[actual_price]]</f>
        <v>71421</v>
      </c>
      <c r="J1203" s="1">
        <v>0.55000000000000004</v>
      </c>
      <c r="K12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03" s="1" t="str">
        <f>IF(Table2[[#This Row],[discount_percentage]]&gt;=50%,"yes","no")</f>
        <v>yes</v>
      </c>
      <c r="M1203">
        <v>4</v>
      </c>
      <c r="N1203" s="4">
        <v>1423</v>
      </c>
      <c r="O1203" s="4">
        <f>Table2[[#This Row],[rating]]+(Table2[[#This Row],[rating_count]]/1000)</f>
        <v>5.423</v>
      </c>
      <c r="P1203" t="s">
        <v>13142</v>
      </c>
      <c r="Q1203" t="s">
        <v>720</v>
      </c>
      <c r="R1203" t="s">
        <v>721</v>
      </c>
      <c r="S1203" t="s">
        <v>722</v>
      </c>
      <c r="T1203" t="s">
        <v>723</v>
      </c>
      <c r="U1203" t="s">
        <v>13029</v>
      </c>
      <c r="V1203" t="s">
        <v>2141</v>
      </c>
      <c r="W1203" t="s">
        <v>2142</v>
      </c>
    </row>
    <row r="1204" spans="1:23" hidden="1">
      <c r="A1204" t="s">
        <v>717</v>
      </c>
      <c r="B1204" t="s">
        <v>14397</v>
      </c>
      <c r="C1204" t="s">
        <v>15624</v>
      </c>
      <c r="D1204" t="str">
        <f>CONCATENATE(Table2[[#This Row],[Product Name Summarized]]&amp; "…")</f>
        <v>Ambrane 60W /…</v>
      </c>
      <c r="E1204" t="s">
        <v>15582</v>
      </c>
      <c r="F1204">
        <v>179</v>
      </c>
      <c r="G1204" t="str">
        <f>IF(Table2[[#This Row],[discounted_price]]&lt;200,"&lt;₹200",IF(Table2[[#This Row],[discounted_price]]&lt;=500, "₹200-₹500","&gt;₹500"))</f>
        <v>&lt;₹200</v>
      </c>
      <c r="H1204">
        <v>399</v>
      </c>
      <c r="I1204" s="2">
        <f>Table2[[#This Row],[discounted_price]]*Table2[[#This Row],[actual_price]]</f>
        <v>71421</v>
      </c>
      <c r="J1204" s="1">
        <v>0.55000000000000004</v>
      </c>
      <c r="K12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04" s="1" t="str">
        <f>IF(Table2[[#This Row],[discount_percentage]]&gt;=50%,"yes","no")</f>
        <v>yes</v>
      </c>
      <c r="M1204">
        <v>4</v>
      </c>
      <c r="N1204" s="4">
        <v>1423</v>
      </c>
      <c r="O1204" s="4">
        <f>Table2[[#This Row],[rating]]+(Table2[[#This Row],[rating_count]]/1000)</f>
        <v>5.423</v>
      </c>
      <c r="P1204" t="s">
        <v>13142</v>
      </c>
      <c r="Q1204" t="s">
        <v>720</v>
      </c>
      <c r="R1204" t="s">
        <v>721</v>
      </c>
      <c r="S1204" t="s">
        <v>722</v>
      </c>
      <c r="T1204" t="s">
        <v>723</v>
      </c>
      <c r="U1204" t="s">
        <v>13029</v>
      </c>
      <c r="V1204" t="s">
        <v>724</v>
      </c>
      <c r="W1204" t="s">
        <v>725</v>
      </c>
    </row>
    <row r="1205" spans="1:23" hidden="1">
      <c r="A1205" t="s">
        <v>717</v>
      </c>
      <c r="B1205" t="s">
        <v>14397</v>
      </c>
      <c r="C1205" t="s">
        <v>15624</v>
      </c>
      <c r="D1205" t="str">
        <f>CONCATENATE(Table2[[#This Row],[Product Name Summarized]]&amp; "…")</f>
        <v>Ambrane 60W /…</v>
      </c>
      <c r="E1205" t="s">
        <v>15582</v>
      </c>
      <c r="F1205">
        <v>179</v>
      </c>
      <c r="G1205" t="str">
        <f>IF(Table2[[#This Row],[discounted_price]]&lt;200,"&lt;₹200",IF(Table2[[#This Row],[discounted_price]]&lt;=500, "₹200-₹500","&gt;₹500"))</f>
        <v>&lt;₹200</v>
      </c>
      <c r="H1205">
        <v>399</v>
      </c>
      <c r="I1205" s="2">
        <f>Table2[[#This Row],[discounted_price]]*Table2[[#This Row],[actual_price]]</f>
        <v>71421</v>
      </c>
      <c r="J1205" s="1">
        <v>0.55000000000000004</v>
      </c>
      <c r="K12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05" s="1" t="str">
        <f>IF(Table2[[#This Row],[discount_percentage]]&gt;=50%,"yes","no")</f>
        <v>yes</v>
      </c>
      <c r="M1205">
        <v>4</v>
      </c>
      <c r="N1205" s="4">
        <v>1423</v>
      </c>
      <c r="O1205" s="4">
        <f>Table2[[#This Row],[rating]]+(Table2[[#This Row],[rating_count]]/1000)</f>
        <v>5.423</v>
      </c>
      <c r="P1205" t="s">
        <v>13142</v>
      </c>
      <c r="Q1205" t="s">
        <v>720</v>
      </c>
      <c r="R1205" t="s">
        <v>721</v>
      </c>
      <c r="S1205" t="s">
        <v>722</v>
      </c>
      <c r="T1205" t="s">
        <v>723</v>
      </c>
      <c r="U1205" t="s">
        <v>13029</v>
      </c>
      <c r="V1205" t="s">
        <v>4699</v>
      </c>
      <c r="W1205" t="s">
        <v>4700</v>
      </c>
    </row>
    <row r="1206" spans="1:23" hidden="1">
      <c r="A1206" t="s">
        <v>717</v>
      </c>
      <c r="B1206" t="s">
        <v>14397</v>
      </c>
      <c r="C1206" t="s">
        <v>15624</v>
      </c>
      <c r="D1206" t="str">
        <f>CONCATENATE(Table2[[#This Row],[Product Name Summarized]]&amp; "…")</f>
        <v>Ambrane 60W /…</v>
      </c>
      <c r="E1206" t="s">
        <v>15582</v>
      </c>
      <c r="F1206">
        <v>179</v>
      </c>
      <c r="G1206" t="str">
        <f>IF(Table2[[#This Row],[discounted_price]]&lt;200,"&lt;₹200",IF(Table2[[#This Row],[discounted_price]]&lt;=500, "₹200-₹500","&gt;₹500"))</f>
        <v>&lt;₹200</v>
      </c>
      <c r="H1206">
        <v>399</v>
      </c>
      <c r="I1206" s="2">
        <f>Table2[[#This Row],[discounted_price]]*Table2[[#This Row],[actual_price]]</f>
        <v>71421</v>
      </c>
      <c r="J1206" s="1">
        <v>0.55000000000000004</v>
      </c>
      <c r="K12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06" s="1" t="str">
        <f>IF(Table2[[#This Row],[discount_percentage]]&gt;=50%,"yes","no")</f>
        <v>yes</v>
      </c>
      <c r="M1206">
        <v>4</v>
      </c>
      <c r="N1206" s="4">
        <v>1423</v>
      </c>
      <c r="O1206" s="4">
        <f>Table2[[#This Row],[rating]]+(Table2[[#This Row],[rating_count]]/1000)</f>
        <v>5.423</v>
      </c>
      <c r="P1206" t="s">
        <v>13142</v>
      </c>
      <c r="Q1206" t="s">
        <v>720</v>
      </c>
      <c r="R1206" t="s">
        <v>721</v>
      </c>
      <c r="S1206" t="s">
        <v>722</v>
      </c>
      <c r="T1206" t="s">
        <v>723</v>
      </c>
      <c r="U1206" t="s">
        <v>13029</v>
      </c>
      <c r="V1206" t="s">
        <v>8294</v>
      </c>
      <c r="W1206" t="s">
        <v>8295</v>
      </c>
    </row>
    <row r="1207" spans="1:23" hidden="1">
      <c r="A1207" t="s">
        <v>1535</v>
      </c>
      <c r="B1207" t="s">
        <v>14485</v>
      </c>
      <c r="C1207" t="s">
        <v>15624</v>
      </c>
      <c r="D1207" t="str">
        <f>CONCATENATE(Table2[[#This Row],[Product Name Summarized]]&amp; "…")</f>
        <v>Ambrane 60W /…</v>
      </c>
      <c r="E1207" t="s">
        <v>15582</v>
      </c>
      <c r="F1207">
        <v>149</v>
      </c>
      <c r="G1207" t="str">
        <f>IF(Table2[[#This Row],[discounted_price]]&lt;200,"&lt;₹200",IF(Table2[[#This Row],[discounted_price]]&lt;=500, "₹200-₹500","&gt;₹500"))</f>
        <v>&lt;₹200</v>
      </c>
      <c r="H1207">
        <v>399</v>
      </c>
      <c r="I1207" s="2">
        <f>Table2[[#This Row],[discounted_price]]*Table2[[#This Row],[actual_price]]</f>
        <v>59451</v>
      </c>
      <c r="J1207" s="1">
        <v>0.63</v>
      </c>
      <c r="K12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207" s="1" t="str">
        <f>IF(Table2[[#This Row],[discount_percentage]]&gt;=50%,"yes","no")</f>
        <v>yes</v>
      </c>
      <c r="M1207">
        <v>4</v>
      </c>
      <c r="N1207" s="4">
        <v>1423</v>
      </c>
      <c r="O1207" s="4">
        <f>Table2[[#This Row],[rating]]+(Table2[[#This Row],[rating_count]]/1000)</f>
        <v>5.423</v>
      </c>
      <c r="P1207" t="s">
        <v>13225</v>
      </c>
      <c r="Q1207" t="s">
        <v>720</v>
      </c>
      <c r="R1207" t="s">
        <v>721</v>
      </c>
      <c r="S1207" t="s">
        <v>722</v>
      </c>
      <c r="T1207" t="s">
        <v>723</v>
      </c>
      <c r="U1207" t="s">
        <v>13029</v>
      </c>
      <c r="V1207" t="s">
        <v>1538</v>
      </c>
      <c r="W1207" t="s">
        <v>1539</v>
      </c>
    </row>
    <row r="1208" spans="1:23" hidden="1">
      <c r="A1208" t="s">
        <v>4036</v>
      </c>
      <c r="B1208" t="s">
        <v>14667</v>
      </c>
      <c r="C1208" t="s">
        <v>15862</v>
      </c>
      <c r="D1208" t="str">
        <f>CONCATENATE(Table2[[#This Row],[Product Name Summarized]]&amp; "…")</f>
        <v>Fire-Boltt India'S No…</v>
      </c>
      <c r="E1208" t="s">
        <v>15583</v>
      </c>
      <c r="F1208" s="2">
        <v>2199</v>
      </c>
      <c r="G1208" s="2" t="str">
        <f>IF(Table2[[#This Row],[discounted_price]]&lt;200,"&lt;₹200",IF(Table2[[#This Row],[discounted_price]]&lt;=500, "₹200-₹500","&gt;₹500"))</f>
        <v>&gt;₹500</v>
      </c>
      <c r="H1208" s="2">
        <v>9999</v>
      </c>
      <c r="I1208" s="2">
        <f>Table2[[#This Row],[discounted_price]]*Table2[[#This Row],[actual_price]]</f>
        <v>21987801</v>
      </c>
      <c r="J1208" s="1">
        <v>0.78</v>
      </c>
      <c r="K12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08" s="1" t="str">
        <f>IF(Table2[[#This Row],[discount_percentage]]&gt;=50%,"yes","no")</f>
        <v>yes</v>
      </c>
      <c r="M1208">
        <v>4.2</v>
      </c>
      <c r="N1208" s="4">
        <v>29472</v>
      </c>
      <c r="O1208" s="4">
        <f>Table2[[#This Row],[rating]]+(Table2[[#This Row],[rating_count]]/1000)</f>
        <v>33.672000000000004</v>
      </c>
      <c r="P1208" t="s">
        <v>13473</v>
      </c>
      <c r="Q1208" t="s">
        <v>3223</v>
      </c>
      <c r="R1208" t="s">
        <v>3224</v>
      </c>
      <c r="S1208" t="s">
        <v>3225</v>
      </c>
      <c r="T1208" t="s">
        <v>3226</v>
      </c>
      <c r="U1208" t="s">
        <v>3227</v>
      </c>
      <c r="V1208" t="s">
        <v>4038</v>
      </c>
      <c r="W1208" t="s">
        <v>4039</v>
      </c>
    </row>
    <row r="1209" spans="1:23" hidden="1">
      <c r="A1209" t="s">
        <v>4630</v>
      </c>
      <c r="B1209" t="s">
        <v>14823</v>
      </c>
      <c r="C1209" t="s">
        <v>15858</v>
      </c>
      <c r="D1209" t="str">
        <f>CONCATENATE(Table2[[#This Row],[Product Name Summarized]]&amp; "…")</f>
        <v>Fire-Boltt Ninja 3…</v>
      </c>
      <c r="E1209" t="s">
        <v>15583</v>
      </c>
      <c r="F1209" s="2">
        <v>1499</v>
      </c>
      <c r="G1209" s="2" t="str">
        <f>IF(Table2[[#This Row],[discounted_price]]&lt;200,"&lt;₹200",IF(Table2[[#This Row],[discounted_price]]&lt;=500, "₹200-₹500","&gt;₹500"))</f>
        <v>&gt;₹500</v>
      </c>
      <c r="H1209" s="2">
        <v>7999</v>
      </c>
      <c r="I1209" s="2">
        <f>Table2[[#This Row],[discounted_price]]*Table2[[#This Row],[actual_price]]</f>
        <v>11990501</v>
      </c>
      <c r="J1209" s="1">
        <v>0.81</v>
      </c>
      <c r="K12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209" s="1" t="str">
        <f>IF(Table2[[#This Row],[discount_percentage]]&gt;=50%,"yes","no")</f>
        <v>yes</v>
      </c>
      <c r="M1209">
        <v>4.2</v>
      </c>
      <c r="N1209" s="4">
        <v>22638</v>
      </c>
      <c r="O1209" s="4">
        <f>Table2[[#This Row],[rating]]+(Table2[[#This Row],[rating_count]]/1000)</f>
        <v>26.838000000000001</v>
      </c>
      <c r="P1209" t="s">
        <v>13534</v>
      </c>
      <c r="Q1209" t="s">
        <v>3184</v>
      </c>
      <c r="R1209" t="s">
        <v>3185</v>
      </c>
      <c r="S1209" t="s">
        <v>3186</v>
      </c>
      <c r="T1209" t="s">
        <v>3187</v>
      </c>
      <c r="U1209" t="s">
        <v>3188</v>
      </c>
      <c r="V1209" t="s">
        <v>4633</v>
      </c>
      <c r="W1209" t="s">
        <v>4634</v>
      </c>
    </row>
    <row r="1210" spans="1:23" hidden="1">
      <c r="A1210" t="s">
        <v>4266</v>
      </c>
      <c r="B1210" t="s">
        <v>14785</v>
      </c>
      <c r="C1210" t="s">
        <v>15858</v>
      </c>
      <c r="D1210" t="str">
        <f>CONCATENATE(Table2[[#This Row],[Product Name Summarized]]&amp; "…")</f>
        <v>Fire-Boltt Ninja 3…</v>
      </c>
      <c r="E1210" t="s">
        <v>15583</v>
      </c>
      <c r="F1210" s="2">
        <v>1499</v>
      </c>
      <c r="G1210" s="2" t="str">
        <f>IF(Table2[[#This Row],[discounted_price]]&lt;200,"&lt;₹200",IF(Table2[[#This Row],[discounted_price]]&lt;=500, "₹200-₹500","&gt;₹500"))</f>
        <v>&gt;₹500</v>
      </c>
      <c r="H1210" s="2">
        <v>9999</v>
      </c>
      <c r="I1210" s="2">
        <f>Table2[[#This Row],[discounted_price]]*Table2[[#This Row],[actual_price]]</f>
        <v>14988501</v>
      </c>
      <c r="J1210" s="1">
        <v>0.85</v>
      </c>
      <c r="K12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210" s="1" t="str">
        <f>IF(Table2[[#This Row],[discount_percentage]]&gt;=50%,"yes","no")</f>
        <v>yes</v>
      </c>
      <c r="M1210">
        <v>4.2</v>
      </c>
      <c r="N1210" s="4">
        <v>22638</v>
      </c>
      <c r="O1210" s="4">
        <f>Table2[[#This Row],[rating]]+(Table2[[#This Row],[rating_count]]/1000)</f>
        <v>26.838000000000001</v>
      </c>
      <c r="P1210" t="s">
        <v>13497</v>
      </c>
      <c r="Q1210" t="s">
        <v>3184</v>
      </c>
      <c r="R1210" t="s">
        <v>3185</v>
      </c>
      <c r="S1210" t="s">
        <v>3186</v>
      </c>
      <c r="T1210" t="s">
        <v>3187</v>
      </c>
      <c r="U1210" t="s">
        <v>3188</v>
      </c>
      <c r="V1210" t="s">
        <v>4269</v>
      </c>
      <c r="W1210" t="s">
        <v>4270</v>
      </c>
    </row>
    <row r="1211" spans="1:23" hidden="1">
      <c r="A1211" t="s">
        <v>3220</v>
      </c>
      <c r="B1211" t="s">
        <v>14667</v>
      </c>
      <c r="C1211" t="s">
        <v>15862</v>
      </c>
      <c r="D1211" t="str">
        <f>CONCATENATE(Table2[[#This Row],[Product Name Summarized]]&amp; "…")</f>
        <v>Fire-Boltt India'S No…</v>
      </c>
      <c r="E1211" t="s">
        <v>15583</v>
      </c>
      <c r="F1211" s="2">
        <v>2199</v>
      </c>
      <c r="G1211" s="2" t="str">
        <f>IF(Table2[[#This Row],[discounted_price]]&lt;200,"&lt;₹200",IF(Table2[[#This Row],[discounted_price]]&lt;=500, "₹200-₹500","&gt;₹500"))</f>
        <v>&gt;₹500</v>
      </c>
      <c r="H1211" s="2">
        <v>9999</v>
      </c>
      <c r="I1211" s="2">
        <f>Table2[[#This Row],[discounted_price]]*Table2[[#This Row],[actual_price]]</f>
        <v>21987801</v>
      </c>
      <c r="J1211" s="1">
        <v>0.78</v>
      </c>
      <c r="K12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11" s="1" t="str">
        <f>IF(Table2[[#This Row],[discount_percentage]]&gt;=50%,"yes","no")</f>
        <v>yes</v>
      </c>
      <c r="M1211">
        <v>4.2</v>
      </c>
      <c r="N1211" s="4">
        <v>29478</v>
      </c>
      <c r="O1211" s="4">
        <f>Table2[[#This Row],[rating]]+(Table2[[#This Row],[rating_count]]/1000)</f>
        <v>33.678000000000004</v>
      </c>
      <c r="P1211" t="s">
        <v>13397</v>
      </c>
      <c r="Q1211" t="s">
        <v>5015</v>
      </c>
      <c r="R1211" t="s">
        <v>5016</v>
      </c>
      <c r="S1211" t="s">
        <v>5017</v>
      </c>
      <c r="T1211" t="s">
        <v>5018</v>
      </c>
      <c r="U1211" t="s">
        <v>5019</v>
      </c>
      <c r="V1211" t="s">
        <v>5020</v>
      </c>
      <c r="W1211" t="s">
        <v>5021</v>
      </c>
    </row>
    <row r="1212" spans="1:23" hidden="1">
      <c r="A1212" t="s">
        <v>3220</v>
      </c>
      <c r="B1212" t="s">
        <v>14667</v>
      </c>
      <c r="C1212" t="s">
        <v>15862</v>
      </c>
      <c r="D1212" t="str">
        <f>CONCATENATE(Table2[[#This Row],[Product Name Summarized]]&amp; "…")</f>
        <v>Fire-Boltt India'S No…</v>
      </c>
      <c r="E1212" t="s">
        <v>15583</v>
      </c>
      <c r="F1212" s="2">
        <v>2199</v>
      </c>
      <c r="G1212" s="2" t="str">
        <f>IF(Table2[[#This Row],[discounted_price]]&lt;200,"&lt;₹200",IF(Table2[[#This Row],[discounted_price]]&lt;=500, "₹200-₹500","&gt;₹500"))</f>
        <v>&gt;₹500</v>
      </c>
      <c r="H1212" s="2">
        <v>9999</v>
      </c>
      <c r="I1212" s="2">
        <f>Table2[[#This Row],[discounted_price]]*Table2[[#This Row],[actual_price]]</f>
        <v>21987801</v>
      </c>
      <c r="J1212" s="1">
        <v>0.78</v>
      </c>
      <c r="K12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12" s="1" t="str">
        <f>IF(Table2[[#This Row],[discount_percentage]]&gt;=50%,"yes","no")</f>
        <v>yes</v>
      </c>
      <c r="M1212">
        <v>4.2</v>
      </c>
      <c r="N1212" s="4">
        <v>29471</v>
      </c>
      <c r="O1212" s="4">
        <f>Table2[[#This Row],[rating]]+(Table2[[#This Row],[rating_count]]/1000)</f>
        <v>33.670999999999999</v>
      </c>
      <c r="P1212" t="s">
        <v>13397</v>
      </c>
      <c r="Q1212" t="s">
        <v>3223</v>
      </c>
      <c r="R1212" t="s">
        <v>3224</v>
      </c>
      <c r="S1212" t="s">
        <v>3225</v>
      </c>
      <c r="T1212" t="s">
        <v>3226</v>
      </c>
      <c r="U1212" t="s">
        <v>3227</v>
      </c>
      <c r="V1212" t="s">
        <v>3228</v>
      </c>
      <c r="W1212" t="s">
        <v>3229</v>
      </c>
    </row>
    <row r="1213" spans="1:23" hidden="1">
      <c r="A1213" t="s">
        <v>3181</v>
      </c>
      <c r="B1213" t="s">
        <v>14663</v>
      </c>
      <c r="C1213" t="s">
        <v>15858</v>
      </c>
      <c r="D1213" t="str">
        <f>CONCATENATE(Table2[[#This Row],[Product Name Summarized]]&amp; "…")</f>
        <v>Fire-Boltt Ninja 3…</v>
      </c>
      <c r="E1213" t="s">
        <v>15583</v>
      </c>
      <c r="F1213" s="2">
        <v>1499</v>
      </c>
      <c r="G1213" s="2" t="str">
        <f>IF(Table2[[#This Row],[discounted_price]]&lt;200,"&lt;₹200",IF(Table2[[#This Row],[discounted_price]]&lt;=500, "₹200-₹500","&gt;₹500"))</f>
        <v>&gt;₹500</v>
      </c>
      <c r="H1213" s="2">
        <v>7999</v>
      </c>
      <c r="I1213" s="2">
        <f>Table2[[#This Row],[discounted_price]]*Table2[[#This Row],[actual_price]]</f>
        <v>11990501</v>
      </c>
      <c r="J1213" s="1">
        <v>0.81</v>
      </c>
      <c r="K12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213" s="1" t="str">
        <f>IF(Table2[[#This Row],[discount_percentage]]&gt;=50%,"yes","no")</f>
        <v>yes</v>
      </c>
      <c r="M1213">
        <v>4.2</v>
      </c>
      <c r="N1213" s="4">
        <v>22638</v>
      </c>
      <c r="O1213" s="4">
        <f>Table2[[#This Row],[rating]]+(Table2[[#This Row],[rating_count]]/1000)</f>
        <v>26.838000000000001</v>
      </c>
      <c r="P1213" t="s">
        <v>13392</v>
      </c>
      <c r="Q1213" t="s">
        <v>3184</v>
      </c>
      <c r="R1213" t="s">
        <v>3185</v>
      </c>
      <c r="S1213" t="s">
        <v>3186</v>
      </c>
      <c r="T1213" t="s">
        <v>3187</v>
      </c>
      <c r="U1213" t="s">
        <v>3188</v>
      </c>
      <c r="V1213" t="s">
        <v>4992</v>
      </c>
      <c r="W1213" t="s">
        <v>4993</v>
      </c>
    </row>
    <row r="1214" spans="1:23" hidden="1">
      <c r="A1214" t="s">
        <v>3181</v>
      </c>
      <c r="B1214" t="s">
        <v>14663</v>
      </c>
      <c r="C1214" t="s">
        <v>15858</v>
      </c>
      <c r="D1214" t="str">
        <f>CONCATENATE(Table2[[#This Row],[Product Name Summarized]]&amp; "…")</f>
        <v>Fire-Boltt Ninja 3…</v>
      </c>
      <c r="E1214" t="s">
        <v>15583</v>
      </c>
      <c r="F1214" s="2">
        <v>1499</v>
      </c>
      <c r="G1214" s="2" t="str">
        <f>IF(Table2[[#This Row],[discounted_price]]&lt;200,"&lt;₹200",IF(Table2[[#This Row],[discounted_price]]&lt;=500, "₹200-₹500","&gt;₹500"))</f>
        <v>&gt;₹500</v>
      </c>
      <c r="H1214" s="2">
        <v>7999</v>
      </c>
      <c r="I1214" s="2">
        <f>Table2[[#This Row],[discounted_price]]*Table2[[#This Row],[actual_price]]</f>
        <v>11990501</v>
      </c>
      <c r="J1214" s="1">
        <v>0.81</v>
      </c>
      <c r="K12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214" s="1" t="str">
        <f>IF(Table2[[#This Row],[discount_percentage]]&gt;=50%,"yes","no")</f>
        <v>yes</v>
      </c>
      <c r="M1214">
        <v>4.2</v>
      </c>
      <c r="N1214" s="4">
        <v>22636</v>
      </c>
      <c r="O1214" s="4">
        <f>Table2[[#This Row],[rating]]+(Table2[[#This Row],[rating_count]]/1000)</f>
        <v>26.835999999999999</v>
      </c>
      <c r="P1214" t="s">
        <v>13392</v>
      </c>
      <c r="Q1214" t="s">
        <v>3184</v>
      </c>
      <c r="R1214" t="s">
        <v>3185</v>
      </c>
      <c r="S1214" t="s">
        <v>3186</v>
      </c>
      <c r="T1214" t="s">
        <v>3187</v>
      </c>
      <c r="U1214" t="s">
        <v>3188</v>
      </c>
      <c r="V1214" t="s">
        <v>3189</v>
      </c>
      <c r="W1214" t="s">
        <v>3190</v>
      </c>
    </row>
    <row r="1215" spans="1:23" hidden="1">
      <c r="A1215" t="s">
        <v>7213</v>
      </c>
      <c r="B1215" t="s">
        <v>15059</v>
      </c>
      <c r="C1215" t="s">
        <v>16190</v>
      </c>
      <c r="D1215" t="str">
        <f>CONCATENATE(Table2[[#This Row],[Product Name Summarized]]&amp; "…")</f>
        <v>Fire-Boltt Ring Pro…</v>
      </c>
      <c r="E1215" t="s">
        <v>15583</v>
      </c>
      <c r="F1215" s="2">
        <v>2499</v>
      </c>
      <c r="G1215" s="2" t="str">
        <f>IF(Table2[[#This Row],[discounted_price]]&lt;200,"&lt;₹200",IF(Table2[[#This Row],[discounted_price]]&lt;=500, "₹200-₹500","&gt;₹500"))</f>
        <v>&gt;₹500</v>
      </c>
      <c r="H1215" s="2">
        <v>9999</v>
      </c>
      <c r="I1215" s="2">
        <f>Table2[[#This Row],[discounted_price]]*Table2[[#This Row],[actual_price]]</f>
        <v>24987501</v>
      </c>
      <c r="J1215" s="1">
        <v>0.75</v>
      </c>
      <c r="K12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15" s="1" t="str">
        <f>IF(Table2[[#This Row],[discount_percentage]]&gt;=50%,"yes","no")</f>
        <v>yes</v>
      </c>
      <c r="M1215">
        <v>4</v>
      </c>
      <c r="N1215" s="4">
        <v>9090</v>
      </c>
      <c r="O1215" s="4">
        <f>Table2[[#This Row],[rating]]+(Table2[[#This Row],[rating_count]]/1000)</f>
        <v>13.09</v>
      </c>
      <c r="P1215" t="s">
        <v>13772</v>
      </c>
      <c r="Q1215" t="s">
        <v>7216</v>
      </c>
      <c r="R1215" t="s">
        <v>7217</v>
      </c>
      <c r="S1215" t="s">
        <v>7218</v>
      </c>
      <c r="T1215" t="s">
        <v>7219</v>
      </c>
      <c r="U1215" t="s">
        <v>7220</v>
      </c>
      <c r="V1215" t="s">
        <v>7221</v>
      </c>
      <c r="W1215" t="s">
        <v>7222</v>
      </c>
    </row>
    <row r="1216" spans="1:23" hidden="1">
      <c r="A1216" t="s">
        <v>6071</v>
      </c>
      <c r="B1216" t="s">
        <v>14953</v>
      </c>
      <c r="C1216" t="s">
        <v>16088</v>
      </c>
      <c r="D1216" t="str">
        <f>CONCATENATE(Table2[[#This Row],[Product Name Summarized]]&amp; "…")</f>
        <v>Amazon Basics Multipurpose…</v>
      </c>
      <c r="E1216" t="s">
        <v>15582</v>
      </c>
      <c r="F1216">
        <v>599</v>
      </c>
      <c r="G1216" t="str">
        <f>IF(Table2[[#This Row],[discounted_price]]&lt;200,"&lt;₹200",IF(Table2[[#This Row],[discounted_price]]&lt;=500, "₹200-₹500","&gt;₹500"))</f>
        <v>&gt;₹500</v>
      </c>
      <c r="H1216" s="2">
        <v>3999</v>
      </c>
      <c r="I1216" s="2">
        <f>Table2[[#This Row],[discounted_price]]*Table2[[#This Row],[actual_price]]</f>
        <v>2395401</v>
      </c>
      <c r="J1216" s="1">
        <v>0.85</v>
      </c>
      <c r="K12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216" s="1" t="str">
        <f>IF(Table2[[#This Row],[discount_percentage]]&gt;=50%,"yes","no")</f>
        <v>yes</v>
      </c>
      <c r="M1216">
        <v>3.9</v>
      </c>
      <c r="N1216" s="4">
        <v>1087</v>
      </c>
      <c r="O1216" s="4">
        <f>Table2[[#This Row],[rating]]+(Table2[[#This Row],[rating_count]]/1000)</f>
        <v>4.9870000000000001</v>
      </c>
      <c r="P1216" t="s">
        <v>13665</v>
      </c>
      <c r="Q1216" t="s">
        <v>6074</v>
      </c>
      <c r="R1216" t="s">
        <v>6075</v>
      </c>
      <c r="S1216" t="s">
        <v>6076</v>
      </c>
      <c r="T1216" t="s">
        <v>6077</v>
      </c>
      <c r="U1216" t="s">
        <v>6078</v>
      </c>
      <c r="V1216" t="s">
        <v>6079</v>
      </c>
      <c r="W1216" t="s">
        <v>6080</v>
      </c>
    </row>
    <row r="1217" spans="1:23" hidden="1">
      <c r="A1217" t="s">
        <v>4040</v>
      </c>
      <c r="B1217" t="s">
        <v>14758</v>
      </c>
      <c r="C1217" t="s">
        <v>15923</v>
      </c>
      <c r="D1217" t="str">
        <f>CONCATENATE(Table2[[#This Row],[Product Name Summarized]]&amp; "…")</f>
        <v>Striff 12 Pieces…</v>
      </c>
      <c r="E1217" t="s">
        <v>15583</v>
      </c>
      <c r="F1217">
        <v>95</v>
      </c>
      <c r="G1217" t="str">
        <f>IF(Table2[[#This Row],[discounted_price]]&lt;200,"&lt;₹200",IF(Table2[[#This Row],[discounted_price]]&lt;=500, "₹200-₹500","&gt;₹500"))</f>
        <v>&lt;₹200</v>
      </c>
      <c r="H1217">
        <v>499</v>
      </c>
      <c r="I1217" s="2">
        <f>Table2[[#This Row],[discounted_price]]*Table2[[#This Row],[actual_price]]</f>
        <v>47405</v>
      </c>
      <c r="J1217" s="1">
        <v>0.81</v>
      </c>
      <c r="K12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217" s="1" t="str">
        <f>IF(Table2[[#This Row],[discount_percentage]]&gt;=50%,"yes","no")</f>
        <v>yes</v>
      </c>
      <c r="M1217">
        <v>4.2</v>
      </c>
      <c r="N1217" s="4">
        <v>1949</v>
      </c>
      <c r="O1217" s="4">
        <f>Table2[[#This Row],[rating]]+(Table2[[#This Row],[rating_count]]/1000)</f>
        <v>6.149</v>
      </c>
      <c r="P1217" t="s">
        <v>13474</v>
      </c>
      <c r="Q1217" t="s">
        <v>4043</v>
      </c>
      <c r="R1217" t="s">
        <v>4044</v>
      </c>
      <c r="S1217" t="s">
        <v>4045</v>
      </c>
      <c r="T1217" t="s">
        <v>4046</v>
      </c>
      <c r="U1217" t="s">
        <v>4047</v>
      </c>
      <c r="V1217" t="s">
        <v>4048</v>
      </c>
      <c r="W1217" t="s">
        <v>4049</v>
      </c>
    </row>
    <row r="1218" spans="1:23" hidden="1">
      <c r="A1218" t="s">
        <v>4040</v>
      </c>
      <c r="B1218" t="s">
        <v>14758</v>
      </c>
      <c r="C1218" t="s">
        <v>15923</v>
      </c>
      <c r="D1218" t="str">
        <f>CONCATENATE(Table2[[#This Row],[Product Name Summarized]]&amp; "…")</f>
        <v>Striff 12 Pieces…</v>
      </c>
      <c r="E1218" t="s">
        <v>15583</v>
      </c>
      <c r="F1218">
        <v>95</v>
      </c>
      <c r="G1218" t="str">
        <f>IF(Table2[[#This Row],[discounted_price]]&lt;200,"&lt;₹200",IF(Table2[[#This Row],[discounted_price]]&lt;=500, "₹200-₹500","&gt;₹500"))</f>
        <v>&lt;₹200</v>
      </c>
      <c r="H1218">
        <v>499</v>
      </c>
      <c r="I1218" s="2">
        <f>Table2[[#This Row],[discounted_price]]*Table2[[#This Row],[actual_price]]</f>
        <v>47405</v>
      </c>
      <c r="J1218" s="1">
        <v>0.81</v>
      </c>
      <c r="K12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218" s="1" t="str">
        <f>IF(Table2[[#This Row],[discount_percentage]]&gt;=50%,"yes","no")</f>
        <v>yes</v>
      </c>
      <c r="M1218">
        <v>4.2</v>
      </c>
      <c r="N1218" s="4">
        <v>1949</v>
      </c>
      <c r="O1218" s="4">
        <f>Table2[[#This Row],[rating]]+(Table2[[#This Row],[rating_count]]/1000)</f>
        <v>6.149</v>
      </c>
      <c r="P1218" t="s">
        <v>13474</v>
      </c>
      <c r="Q1218" t="s">
        <v>4043</v>
      </c>
      <c r="R1218" t="s">
        <v>4044</v>
      </c>
      <c r="S1218" t="s">
        <v>4045</v>
      </c>
      <c r="T1218" t="s">
        <v>4046</v>
      </c>
      <c r="U1218" t="s">
        <v>4047</v>
      </c>
      <c r="V1218" t="s">
        <v>6026</v>
      </c>
      <c r="W1218" t="s">
        <v>6027</v>
      </c>
    </row>
    <row r="1219" spans="1:23">
      <c r="A1219" t="s">
        <v>7045</v>
      </c>
      <c r="B1219" t="s">
        <v>15044</v>
      </c>
      <c r="C1219" t="s">
        <v>16176</v>
      </c>
      <c r="D1219" t="str">
        <f>CONCATENATE(Table2[[#This Row],[Product Name Summarized]]&amp; "…")</f>
        <v>Anjaney Enterprise Smart…</v>
      </c>
      <c r="E1219" t="s">
        <v>15582</v>
      </c>
      <c r="F1219">
        <v>269</v>
      </c>
      <c r="G1219" t="str">
        <f>IF(Table2[[#This Row],[discounted_price]]&lt;200,"&lt;₹200",IF(Table2[[#This Row],[discounted_price]]&lt;=500, "₹200-₹500","&gt;₹500"))</f>
        <v>₹200-₹500</v>
      </c>
      <c r="H1219">
        <v>699</v>
      </c>
      <c r="I1219" s="2">
        <f>Table2[[#This Row],[discounted_price]]*Table2[[#This Row],[actual_price]]</f>
        <v>188031</v>
      </c>
      <c r="J1219" s="1">
        <v>0.62</v>
      </c>
      <c r="K12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219" s="1" t="str">
        <f>IF(Table2[[#This Row],[discount_percentage]]&gt;=50%,"yes","no")</f>
        <v>yes</v>
      </c>
      <c r="M1219">
        <v>4</v>
      </c>
      <c r="N1219" s="4">
        <v>93</v>
      </c>
      <c r="O1219" s="4">
        <f>Table2[[#This Row],[rating]]+(Table2[[#This Row],[rating_count]]/1000)</f>
        <v>4.093</v>
      </c>
      <c r="P1219" t="s">
        <v>13756</v>
      </c>
      <c r="Q1219" t="s">
        <v>7048</v>
      </c>
      <c r="R1219" t="s">
        <v>7049</v>
      </c>
      <c r="S1219" t="s">
        <v>7050</v>
      </c>
      <c r="T1219" t="s">
        <v>7051</v>
      </c>
      <c r="U1219" t="s">
        <v>7052</v>
      </c>
      <c r="V1219" t="s">
        <v>7053</v>
      </c>
      <c r="W1219" t="s">
        <v>7054</v>
      </c>
    </row>
    <row r="1220" spans="1:23" hidden="1">
      <c r="A1220" t="s">
        <v>12201</v>
      </c>
      <c r="B1220" t="s">
        <v>15505</v>
      </c>
      <c r="C1220" t="s">
        <v>16639</v>
      </c>
      <c r="D1220" t="str">
        <f>CONCATENATE(Table2[[#This Row],[Product Name Summarized]]&amp; "…")</f>
        <v>Ttk Prestige Limited…</v>
      </c>
      <c r="E1220" t="s">
        <v>15586</v>
      </c>
      <c r="F1220" s="2">
        <v>2199</v>
      </c>
      <c r="G1220" s="2" t="str">
        <f>IF(Table2[[#This Row],[discounted_price]]&lt;200,"&lt;₹200",IF(Table2[[#This Row],[discounted_price]]&lt;=500, "₹200-₹500","&gt;₹500"))</f>
        <v>&gt;₹500</v>
      </c>
      <c r="H1220" s="2">
        <v>3895</v>
      </c>
      <c r="I1220" s="2">
        <f>Table2[[#This Row],[discounted_price]]*Table2[[#This Row],[actual_price]]</f>
        <v>8565105</v>
      </c>
      <c r="J1220" s="1">
        <v>0.44</v>
      </c>
      <c r="K12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20" s="1" t="str">
        <f>IF(Table2[[#This Row],[discount_percentage]]&gt;=50%,"yes","no")</f>
        <v>no</v>
      </c>
      <c r="M1220">
        <v>3.9</v>
      </c>
      <c r="N1220" s="4">
        <v>1085</v>
      </c>
      <c r="O1220" s="4">
        <f>Table2[[#This Row],[rating]]+(Table2[[#This Row],[rating_count]]/1000)</f>
        <v>4.9849999999999994</v>
      </c>
      <c r="P1220" t="s">
        <v>14246</v>
      </c>
      <c r="Q1220" t="s">
        <v>12204</v>
      </c>
      <c r="R1220" t="s">
        <v>12205</v>
      </c>
      <c r="S1220" t="s">
        <v>12206</v>
      </c>
      <c r="T1220" t="s">
        <v>12207</v>
      </c>
      <c r="U1220" t="s">
        <v>12208</v>
      </c>
      <c r="V1220" t="s">
        <v>12209</v>
      </c>
      <c r="W1220" t="s">
        <v>12210</v>
      </c>
    </row>
    <row r="1221" spans="1:23">
      <c r="A1221" t="s">
        <v>6388</v>
      </c>
      <c r="B1221" t="s">
        <v>14982</v>
      </c>
      <c r="C1221" t="s">
        <v>16117</v>
      </c>
      <c r="D1221" t="str">
        <f>CONCATENATE(Table2[[#This Row],[Product Name Summarized]]&amp; "…")</f>
        <v>Amazon Basics Wireless…</v>
      </c>
      <c r="E1221" t="s">
        <v>15582</v>
      </c>
      <c r="F1221">
        <v>499</v>
      </c>
      <c r="G1221" t="str">
        <f>IF(Table2[[#This Row],[discounted_price]]&lt;200,"&lt;₹200",IF(Table2[[#This Row],[discounted_price]]&lt;=500, "₹200-₹500","&gt;₹500"))</f>
        <v>₹200-₹500</v>
      </c>
      <c r="H1221" s="2">
        <v>1000</v>
      </c>
      <c r="I1221" s="2">
        <f>Table2[[#This Row],[discounted_price]]*Table2[[#This Row],[actual_price]]</f>
        <v>499000</v>
      </c>
      <c r="J1221" s="1">
        <v>0.5</v>
      </c>
      <c r="K12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21" s="1" t="str">
        <f>IF(Table2[[#This Row],[discount_percentage]]&gt;=50%,"yes","no")</f>
        <v>yes</v>
      </c>
      <c r="M1221">
        <v>5</v>
      </c>
      <c r="N1221" s="4">
        <v>23</v>
      </c>
      <c r="O1221" s="4">
        <f>Table2[[#This Row],[rating]]+(Table2[[#This Row],[rating_count]]/1000)</f>
        <v>5.0229999999999997</v>
      </c>
      <c r="P1221" t="s">
        <v>13694</v>
      </c>
      <c r="Q1221" t="s">
        <v>6391</v>
      </c>
      <c r="R1221" t="s">
        <v>6392</v>
      </c>
      <c r="S1221" t="s">
        <v>6393</v>
      </c>
      <c r="T1221" t="s">
        <v>6394</v>
      </c>
      <c r="U1221" t="s">
        <v>6395</v>
      </c>
      <c r="V1221" t="s">
        <v>6396</v>
      </c>
      <c r="W1221" t="s">
        <v>6397</v>
      </c>
    </row>
    <row r="1222" spans="1:23" hidden="1">
      <c r="A1222" t="s">
        <v>9863</v>
      </c>
      <c r="B1222" t="s">
        <v>15293</v>
      </c>
      <c r="C1222" t="s">
        <v>16421</v>
      </c>
      <c r="D1222" t="str">
        <f>CONCATENATE(Table2[[#This Row],[Product Name Summarized]]&amp; "…")</f>
        <v>Croma 1100 W…</v>
      </c>
      <c r="E1222" t="s">
        <v>15586</v>
      </c>
      <c r="F1222">
        <v>479</v>
      </c>
      <c r="G1222" t="str">
        <f>IF(Table2[[#This Row],[discounted_price]]&lt;200,"&lt;₹200",IF(Table2[[#This Row],[discounted_price]]&lt;=500, "₹200-₹500","&gt;₹500"))</f>
        <v>₹200-₹500</v>
      </c>
      <c r="H1222" s="2">
        <v>1000</v>
      </c>
      <c r="I1222" s="2">
        <f>Table2[[#This Row],[discounted_price]]*Table2[[#This Row],[actual_price]]</f>
        <v>479000</v>
      </c>
      <c r="J1222" s="1">
        <v>0.52</v>
      </c>
      <c r="K12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22" s="1" t="str">
        <f>IF(Table2[[#This Row],[discount_percentage]]&gt;=50%,"yes","no")</f>
        <v>yes</v>
      </c>
      <c r="M1222">
        <v>4.2</v>
      </c>
      <c r="N1222" s="4">
        <v>1559</v>
      </c>
      <c r="O1222" s="4">
        <f>Table2[[#This Row],[rating]]+(Table2[[#This Row],[rating_count]]/1000)</f>
        <v>5.7590000000000003</v>
      </c>
      <c r="P1222" t="s">
        <v>14026</v>
      </c>
      <c r="Q1222" t="s">
        <v>9866</v>
      </c>
      <c r="R1222" t="s">
        <v>9867</v>
      </c>
      <c r="S1222" t="s">
        <v>9868</v>
      </c>
      <c r="T1222" t="s">
        <v>9869</v>
      </c>
      <c r="U1222" t="s">
        <v>9870</v>
      </c>
      <c r="V1222" t="s">
        <v>9871</v>
      </c>
      <c r="W1222" t="s">
        <v>9872</v>
      </c>
    </row>
    <row r="1223" spans="1:23">
      <c r="A1223" t="s">
        <v>1814</v>
      </c>
      <c r="B1223" t="s">
        <v>14518</v>
      </c>
      <c r="C1223" t="s">
        <v>15660</v>
      </c>
      <c r="D1223" t="str">
        <f>CONCATENATE(Table2[[#This Row],[Product Name Summarized]]&amp; "…")</f>
        <v>Tcl 80 Cm…</v>
      </c>
      <c r="E1223" t="s">
        <v>15583</v>
      </c>
      <c r="F1223" s="2">
        <v>11990</v>
      </c>
      <c r="G1223" s="2" t="str">
        <f>IF(Table2[[#This Row],[discounted_price]]&lt;200,"&lt;₹200",IF(Table2[[#This Row],[discounted_price]]&lt;=500, "₹200-₹500","&gt;₹500"))</f>
        <v>&gt;₹500</v>
      </c>
      <c r="H1223" s="2">
        <v>31990</v>
      </c>
      <c r="I1223" s="2">
        <f>Table2[[#This Row],[discounted_price]]*Table2[[#This Row],[actual_price]]</f>
        <v>383560100</v>
      </c>
      <c r="J1223" s="1">
        <v>0.63</v>
      </c>
      <c r="K12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223" s="1" t="str">
        <f>IF(Table2[[#This Row],[discount_percentage]]&gt;=50%,"yes","no")</f>
        <v>yes</v>
      </c>
      <c r="M1223">
        <v>4.2</v>
      </c>
      <c r="N1223" s="4">
        <v>64</v>
      </c>
      <c r="O1223" s="4">
        <f>Table2[[#This Row],[rating]]+(Table2[[#This Row],[rating_count]]/1000)</f>
        <v>4.2640000000000002</v>
      </c>
      <c r="P1223" t="s">
        <v>13143</v>
      </c>
      <c r="Q1223" t="s">
        <v>1816</v>
      </c>
      <c r="R1223" t="s">
        <v>1817</v>
      </c>
      <c r="S1223" t="s">
        <v>1818</v>
      </c>
      <c r="T1223" t="s">
        <v>1819</v>
      </c>
      <c r="U1223" t="s">
        <v>1820</v>
      </c>
      <c r="V1223" t="s">
        <v>1821</v>
      </c>
      <c r="W1223" t="s">
        <v>1822</v>
      </c>
    </row>
    <row r="1224" spans="1:23" hidden="1">
      <c r="A1224" t="s">
        <v>3554</v>
      </c>
      <c r="B1224" t="s">
        <v>3555</v>
      </c>
      <c r="C1224" t="s">
        <v>15891</v>
      </c>
      <c r="D1224" t="str">
        <f>CONCATENATE(Table2[[#This Row],[Product Name Summarized]]&amp; "…")</f>
        <v>Ambrane Mobile Holding…</v>
      </c>
      <c r="E1224" t="s">
        <v>15583</v>
      </c>
      <c r="F1224">
        <v>199</v>
      </c>
      <c r="G1224" t="str">
        <f>IF(Table2[[#This Row],[discounted_price]]&lt;200,"&lt;₹200",IF(Table2[[#This Row],[discounted_price]]&lt;=500, "₹200-₹500","&gt;₹500"))</f>
        <v>&lt;₹200</v>
      </c>
      <c r="H1224">
        <v>499</v>
      </c>
      <c r="I1224" s="2">
        <f>Table2[[#This Row],[discounted_price]]*Table2[[#This Row],[actual_price]]</f>
        <v>99301</v>
      </c>
      <c r="J1224" s="1">
        <v>0.6</v>
      </c>
      <c r="K12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24" s="1" t="str">
        <f>IF(Table2[[#This Row],[discount_percentage]]&gt;=50%,"yes","no")</f>
        <v>yes</v>
      </c>
      <c r="M1224">
        <v>4.0999999999999996</v>
      </c>
      <c r="N1224" s="4">
        <v>1786</v>
      </c>
      <c r="O1224" s="4">
        <f>Table2[[#This Row],[rating]]+(Table2[[#This Row],[rating_count]]/1000)</f>
        <v>5.8859999999999992</v>
      </c>
      <c r="P1224" t="s">
        <v>13429</v>
      </c>
      <c r="Q1224" t="s">
        <v>3557</v>
      </c>
      <c r="R1224" t="s">
        <v>3558</v>
      </c>
      <c r="S1224" t="s">
        <v>3559</v>
      </c>
      <c r="T1224" t="s">
        <v>3560</v>
      </c>
      <c r="U1224" t="s">
        <v>3561</v>
      </c>
      <c r="V1224" t="s">
        <v>3562</v>
      </c>
      <c r="W1224" t="s">
        <v>3563</v>
      </c>
    </row>
    <row r="1225" spans="1:23">
      <c r="A1225" t="s">
        <v>726</v>
      </c>
      <c r="B1225" t="s">
        <v>14398</v>
      </c>
      <c r="C1225" t="s">
        <v>15660</v>
      </c>
      <c r="D1225" t="str">
        <f>CONCATENATE(Table2[[#This Row],[Product Name Summarized]]&amp; "…")</f>
        <v>Tcl 80 Cm…</v>
      </c>
      <c r="E1225" t="s">
        <v>15583</v>
      </c>
      <c r="F1225" s="2">
        <v>10901</v>
      </c>
      <c r="G1225" s="2" t="str">
        <f>IF(Table2[[#This Row],[discounted_price]]&lt;200,"&lt;₹200",IF(Table2[[#This Row],[discounted_price]]&lt;=500, "₹200-₹500","&gt;₹500"))</f>
        <v>&gt;₹500</v>
      </c>
      <c r="H1225" s="2">
        <v>30990</v>
      </c>
      <c r="I1225" s="2">
        <f>Table2[[#This Row],[discounted_price]]*Table2[[#This Row],[actual_price]]</f>
        <v>337821990</v>
      </c>
      <c r="J1225" s="1">
        <v>0.65</v>
      </c>
      <c r="K12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225" s="1" t="str">
        <f>IF(Table2[[#This Row],[discount_percentage]]&gt;=50%,"yes","no")</f>
        <v>yes</v>
      </c>
      <c r="M1225">
        <v>4.0999999999999996</v>
      </c>
      <c r="N1225" s="4">
        <v>398</v>
      </c>
      <c r="O1225" s="4">
        <f>Table2[[#This Row],[rating]]+(Table2[[#This Row],[rating_count]]/1000)</f>
        <v>4.4979999999999993</v>
      </c>
      <c r="P1225" t="s">
        <v>13143</v>
      </c>
      <c r="Q1225" t="s">
        <v>729</v>
      </c>
      <c r="R1225" t="s">
        <v>730</v>
      </c>
      <c r="S1225" t="s">
        <v>731</v>
      </c>
      <c r="T1225" t="s">
        <v>732</v>
      </c>
      <c r="U1225" t="s">
        <v>733</v>
      </c>
      <c r="V1225" t="s">
        <v>734</v>
      </c>
      <c r="W1225" t="s">
        <v>735</v>
      </c>
    </row>
    <row r="1226" spans="1:23" hidden="1">
      <c r="A1226" t="s">
        <v>3290</v>
      </c>
      <c r="B1226" t="s">
        <v>14675</v>
      </c>
      <c r="C1226" t="s">
        <v>15869</v>
      </c>
      <c r="D1226" t="str">
        <f>CONCATENATE(Table2[[#This Row],[Product Name Summarized]]&amp; "…")</f>
        <v>Noise Colorfit Pro…</v>
      </c>
      <c r="E1226" t="s">
        <v>15583</v>
      </c>
      <c r="F1226" s="2">
        <v>2998</v>
      </c>
      <c r="G1226" s="2" t="str">
        <f>IF(Table2[[#This Row],[discounted_price]]&lt;200,"&lt;₹200",IF(Table2[[#This Row],[discounted_price]]&lt;=500, "₹200-₹500","&gt;₹500"))</f>
        <v>&gt;₹500</v>
      </c>
      <c r="H1226" s="2">
        <v>5999</v>
      </c>
      <c r="I1226" s="2">
        <f>Table2[[#This Row],[discounted_price]]*Table2[[#This Row],[actual_price]]</f>
        <v>17985002</v>
      </c>
      <c r="J1226" s="1">
        <v>0.5</v>
      </c>
      <c r="K12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26" s="1" t="str">
        <f>IF(Table2[[#This Row],[discount_percentage]]&gt;=50%,"yes","no")</f>
        <v>yes</v>
      </c>
      <c r="M1226">
        <v>4.0999999999999996</v>
      </c>
      <c r="N1226" s="4">
        <v>5179</v>
      </c>
      <c r="O1226" s="4">
        <f>Table2[[#This Row],[rating]]+(Table2[[#This Row],[rating_count]]/1000)</f>
        <v>9.2789999999999999</v>
      </c>
      <c r="P1226" t="s">
        <v>13404</v>
      </c>
      <c r="Q1226" t="s">
        <v>3293</v>
      </c>
      <c r="R1226" t="s">
        <v>3294</v>
      </c>
      <c r="S1226" t="s">
        <v>3295</v>
      </c>
      <c r="T1226" t="s">
        <v>3296</v>
      </c>
      <c r="U1226" t="s">
        <v>3297</v>
      </c>
      <c r="V1226" t="s">
        <v>3298</v>
      </c>
      <c r="W1226" t="s">
        <v>3299</v>
      </c>
    </row>
    <row r="1227" spans="1:23" hidden="1">
      <c r="A1227" t="s">
        <v>3290</v>
      </c>
      <c r="B1227" t="s">
        <v>14675</v>
      </c>
      <c r="C1227" t="s">
        <v>15869</v>
      </c>
      <c r="D1227" t="str">
        <f>CONCATENATE(Table2[[#This Row],[Product Name Summarized]]&amp; "…")</f>
        <v>Noise Colorfit Pro…</v>
      </c>
      <c r="E1227" t="s">
        <v>15583</v>
      </c>
      <c r="F1227" s="2">
        <v>2998</v>
      </c>
      <c r="G1227" s="2" t="str">
        <f>IF(Table2[[#This Row],[discounted_price]]&lt;200,"&lt;₹200",IF(Table2[[#This Row],[discounted_price]]&lt;=500, "₹200-₹500","&gt;₹500"))</f>
        <v>&gt;₹500</v>
      </c>
      <c r="H1227" s="2">
        <v>5999</v>
      </c>
      <c r="I1227" s="2">
        <f>Table2[[#This Row],[discounted_price]]*Table2[[#This Row],[actual_price]]</f>
        <v>17985002</v>
      </c>
      <c r="J1227" s="1">
        <v>0.5</v>
      </c>
      <c r="K12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27" s="1" t="str">
        <f>IF(Table2[[#This Row],[discount_percentage]]&gt;=50%,"yes","no")</f>
        <v>yes</v>
      </c>
      <c r="M1227">
        <v>4.0999999999999996</v>
      </c>
      <c r="N1227" s="4">
        <v>5179</v>
      </c>
      <c r="O1227" s="4">
        <f>Table2[[#This Row],[rating]]+(Table2[[#This Row],[rating_count]]/1000)</f>
        <v>9.2789999999999999</v>
      </c>
      <c r="P1227" t="s">
        <v>13404</v>
      </c>
      <c r="Q1227" t="s">
        <v>5113</v>
      </c>
      <c r="R1227" t="s">
        <v>5114</v>
      </c>
      <c r="S1227" t="s">
        <v>5115</v>
      </c>
      <c r="T1227" t="s">
        <v>5116</v>
      </c>
      <c r="U1227" t="s">
        <v>5117</v>
      </c>
      <c r="V1227" t="s">
        <v>5118</v>
      </c>
      <c r="W1227" t="s">
        <v>5119</v>
      </c>
    </row>
    <row r="1228" spans="1:23">
      <c r="A1228" t="s">
        <v>9231</v>
      </c>
      <c r="B1228" t="s">
        <v>15238</v>
      </c>
      <c r="C1228" t="s">
        <v>16364</v>
      </c>
      <c r="D1228" t="str">
        <f>CONCATENATE(Table2[[#This Row],[Product Name Summarized]]&amp; "…")</f>
        <v>Amazon Basics 2000/1000…</v>
      </c>
      <c r="E1228" t="s">
        <v>15586</v>
      </c>
      <c r="F1228" s="2">
        <v>1049</v>
      </c>
      <c r="G1228" s="2" t="str">
        <f>IF(Table2[[#This Row],[discounted_price]]&lt;200,"&lt;₹200",IF(Table2[[#This Row],[discounted_price]]&lt;=500, "₹200-₹500","&gt;₹500"))</f>
        <v>&gt;₹500</v>
      </c>
      <c r="H1228" s="2">
        <v>1699</v>
      </c>
      <c r="I1228" s="2">
        <f>Table2[[#This Row],[discounted_price]]*Table2[[#This Row],[actual_price]]</f>
        <v>1782251</v>
      </c>
      <c r="J1228" s="1">
        <v>0.38</v>
      </c>
      <c r="K12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28" s="1" t="str">
        <f>IF(Table2[[#This Row],[discount_percentage]]&gt;=50%,"yes","no")</f>
        <v>no</v>
      </c>
      <c r="M1228">
        <v>3.1</v>
      </c>
      <c r="N1228" s="4">
        <v>111</v>
      </c>
      <c r="O1228" s="4">
        <f>Table2[[#This Row],[rating]]+(Table2[[#This Row],[rating_count]]/1000)</f>
        <v>3.2110000000000003</v>
      </c>
      <c r="P1228" t="s">
        <v>13964</v>
      </c>
      <c r="Q1228" t="s">
        <v>9234</v>
      </c>
      <c r="R1228" t="s">
        <v>9235</v>
      </c>
      <c r="S1228" t="s">
        <v>9236</v>
      </c>
      <c r="T1228" t="s">
        <v>9237</v>
      </c>
      <c r="U1228" t="s">
        <v>9238</v>
      </c>
      <c r="V1228" t="s">
        <v>9239</v>
      </c>
      <c r="W1228" t="s">
        <v>9240</v>
      </c>
    </row>
    <row r="1229" spans="1:23">
      <c r="A1229" t="s">
        <v>12110</v>
      </c>
      <c r="B1229" t="s">
        <v>15496</v>
      </c>
      <c r="C1229" t="s">
        <v>16630</v>
      </c>
      <c r="D1229" t="str">
        <f>CONCATENATE(Table2[[#This Row],[Product Name Summarized]]&amp; "…")</f>
        <v>Knyuc Mart Mini…</v>
      </c>
      <c r="E1229" t="s">
        <v>15586</v>
      </c>
      <c r="F1229">
        <v>778</v>
      </c>
      <c r="G1229" t="str">
        <f>IF(Table2[[#This Row],[discounted_price]]&lt;200,"&lt;₹200",IF(Table2[[#This Row],[discounted_price]]&lt;=500, "₹200-₹500","&gt;₹500"))</f>
        <v>&gt;₹500</v>
      </c>
      <c r="H1229">
        <v>999</v>
      </c>
      <c r="I1229" s="2">
        <f>Table2[[#This Row],[discounted_price]]*Table2[[#This Row],[actual_price]]</f>
        <v>777222</v>
      </c>
      <c r="J1229" s="1">
        <v>0.22</v>
      </c>
      <c r="K12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229" s="1" t="str">
        <f>IF(Table2[[#This Row],[discount_percentage]]&gt;=50%,"yes","no")</f>
        <v>no</v>
      </c>
      <c r="M1229">
        <v>3.3</v>
      </c>
      <c r="N1229" s="4">
        <v>8</v>
      </c>
      <c r="O1229" s="4">
        <f>Table2[[#This Row],[rating]]+(Table2[[#This Row],[rating_count]]/1000)</f>
        <v>3.3079999999999998</v>
      </c>
      <c r="P1229" t="s">
        <v>14238</v>
      </c>
      <c r="Q1229" t="s">
        <v>12113</v>
      </c>
      <c r="R1229" t="s">
        <v>12114</v>
      </c>
      <c r="S1229" t="s">
        <v>12115</v>
      </c>
      <c r="T1229" t="s">
        <v>12116</v>
      </c>
      <c r="U1229" t="s">
        <v>12117</v>
      </c>
      <c r="V1229" t="s">
        <v>12118</v>
      </c>
      <c r="W1229" t="s">
        <v>12119</v>
      </c>
    </row>
    <row r="1230" spans="1:23" hidden="1">
      <c r="A1230" t="s">
        <v>5513</v>
      </c>
      <c r="B1230" t="s">
        <v>14905</v>
      </c>
      <c r="C1230" t="s">
        <v>16041</v>
      </c>
      <c r="D1230" t="str">
        <f>CONCATENATE(Table2[[#This Row],[Product Name Summarized]]&amp; "…")</f>
        <v>Zebronics Zeb-Astra 20…</v>
      </c>
      <c r="E1230" t="s">
        <v>15583</v>
      </c>
      <c r="F1230" s="2">
        <v>1049</v>
      </c>
      <c r="G1230" s="2" t="str">
        <f>IF(Table2[[#This Row],[discounted_price]]&lt;200,"&lt;₹200",IF(Table2[[#This Row],[discounted_price]]&lt;=500, "₹200-₹500","&gt;₹500"))</f>
        <v>&gt;₹500</v>
      </c>
      <c r="H1230" s="2">
        <v>2299</v>
      </c>
      <c r="I1230" s="2">
        <f>Table2[[#This Row],[discounted_price]]*Table2[[#This Row],[actual_price]]</f>
        <v>2411651</v>
      </c>
      <c r="J1230" s="1">
        <v>0.54</v>
      </c>
      <c r="K12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30" s="1" t="str">
        <f>IF(Table2[[#This Row],[discount_percentage]]&gt;=50%,"yes","no")</f>
        <v>yes</v>
      </c>
      <c r="M1230">
        <v>3.9</v>
      </c>
      <c r="N1230" s="4">
        <v>1779</v>
      </c>
      <c r="O1230" s="4">
        <f>Table2[[#This Row],[rating]]+(Table2[[#This Row],[rating_count]]/1000)</f>
        <v>5.6790000000000003</v>
      </c>
      <c r="P1230" t="s">
        <v>13614</v>
      </c>
      <c r="Q1230" t="s">
        <v>5517</v>
      </c>
      <c r="R1230" t="s">
        <v>5518</v>
      </c>
      <c r="S1230" t="s">
        <v>5519</v>
      </c>
      <c r="T1230" t="s">
        <v>5520</v>
      </c>
      <c r="U1230" t="s">
        <v>5521</v>
      </c>
      <c r="V1230" t="s">
        <v>5522</v>
      </c>
      <c r="W1230" t="s">
        <v>5523</v>
      </c>
    </row>
    <row r="1231" spans="1:23" hidden="1">
      <c r="A1231" t="s">
        <v>3552</v>
      </c>
      <c r="B1231" t="s">
        <v>14668</v>
      </c>
      <c r="C1231" t="s">
        <v>15859</v>
      </c>
      <c r="D1231" t="str">
        <f>CONCATENATE(Table2[[#This Row],[Product Name Summarized]]&amp; "…")</f>
        <v>Samsung Galaxy M33…</v>
      </c>
      <c r="E1231" t="s">
        <v>15583</v>
      </c>
      <c r="F1231" s="2">
        <v>16999</v>
      </c>
      <c r="G1231" s="2" t="str">
        <f>IF(Table2[[#This Row],[discounted_price]]&lt;200,"&lt;₹200",IF(Table2[[#This Row],[discounted_price]]&lt;=500, "₹200-₹500","&gt;₹500"))</f>
        <v>&gt;₹500</v>
      </c>
      <c r="H1231" s="2">
        <v>24999</v>
      </c>
      <c r="I1231" s="2">
        <f>Table2[[#This Row],[discounted_price]]*Table2[[#This Row],[actual_price]]</f>
        <v>424958001</v>
      </c>
      <c r="J1231" s="1">
        <v>0.32</v>
      </c>
      <c r="K12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31" s="1" t="str">
        <f>IF(Table2[[#This Row],[discount_percentage]]&gt;=50%,"yes","no")</f>
        <v>no</v>
      </c>
      <c r="M1231">
        <v>4.0999999999999996</v>
      </c>
      <c r="N1231" s="4">
        <v>22318</v>
      </c>
      <c r="O1231" s="4">
        <f>Table2[[#This Row],[rating]]+(Table2[[#This Row],[rating_count]]/1000)</f>
        <v>26.417999999999999</v>
      </c>
      <c r="P1231" t="s">
        <v>13398</v>
      </c>
      <c r="Q1231" t="s">
        <v>3194</v>
      </c>
      <c r="R1231" t="s">
        <v>3195</v>
      </c>
      <c r="S1231" t="s">
        <v>3196</v>
      </c>
      <c r="T1231" t="s">
        <v>3197</v>
      </c>
      <c r="U1231" t="s">
        <v>3198</v>
      </c>
      <c r="V1231" t="s">
        <v>3233</v>
      </c>
      <c r="W1231" t="s">
        <v>3553</v>
      </c>
    </row>
    <row r="1232" spans="1:23" hidden="1">
      <c r="A1232" t="s">
        <v>576</v>
      </c>
      <c r="B1232" t="s">
        <v>14382</v>
      </c>
      <c r="C1232" t="s">
        <v>15649</v>
      </c>
      <c r="D1232" t="str">
        <f>CONCATENATE(Table2[[#This Row],[Product Name Summarized]]&amp; "…")</f>
        <v>Samsung 108 Cm…</v>
      </c>
      <c r="E1232" t="s">
        <v>15583</v>
      </c>
      <c r="F1232" s="2">
        <v>32990</v>
      </c>
      <c r="G1232" s="2" t="str">
        <f>IF(Table2[[#This Row],[discounted_price]]&lt;200,"&lt;₹200",IF(Table2[[#This Row],[discounted_price]]&lt;=500, "₹200-₹500","&gt;₹500"))</f>
        <v>&gt;₹500</v>
      </c>
      <c r="H1232" s="2">
        <v>47900</v>
      </c>
      <c r="I1232" s="2">
        <f>Table2[[#This Row],[discounted_price]]*Table2[[#This Row],[actual_price]]</f>
        <v>1580221000</v>
      </c>
      <c r="J1232" s="1">
        <v>0.31</v>
      </c>
      <c r="K12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32" s="1" t="str">
        <f>IF(Table2[[#This Row],[discount_percentage]]&gt;=50%,"yes","no")</f>
        <v>no</v>
      </c>
      <c r="M1232">
        <v>4.3</v>
      </c>
      <c r="N1232" s="4">
        <v>7109</v>
      </c>
      <c r="O1232" s="4">
        <f>Table2[[#This Row],[rating]]+(Table2[[#This Row],[rating_count]]/1000)</f>
        <v>11.408999999999999</v>
      </c>
      <c r="P1232" t="s">
        <v>13128</v>
      </c>
      <c r="Q1232" t="s">
        <v>579</v>
      </c>
      <c r="R1232" t="s">
        <v>580</v>
      </c>
      <c r="S1232" t="s">
        <v>581</v>
      </c>
      <c r="T1232" t="s">
        <v>582</v>
      </c>
      <c r="U1232" t="s">
        <v>583</v>
      </c>
      <c r="V1232" t="s">
        <v>584</v>
      </c>
      <c r="W1232" t="s">
        <v>585</v>
      </c>
    </row>
    <row r="1233" spans="1:23" hidden="1">
      <c r="A1233" t="s">
        <v>1690</v>
      </c>
      <c r="B1233" t="s">
        <v>14504</v>
      </c>
      <c r="C1233" t="s">
        <v>15742</v>
      </c>
      <c r="D1233" t="str">
        <f>CONCATENATE(Table2[[#This Row],[Product Name Summarized]]&amp; "…")</f>
        <v>Samsung 138 Cm…</v>
      </c>
      <c r="E1233" t="s">
        <v>15583</v>
      </c>
      <c r="F1233" s="2">
        <v>47990</v>
      </c>
      <c r="G1233" s="2" t="str">
        <f>IF(Table2[[#This Row],[discounted_price]]&lt;200,"&lt;₹200",IF(Table2[[#This Row],[discounted_price]]&lt;=500, "₹200-₹500","&gt;₹500"))</f>
        <v>&gt;₹500</v>
      </c>
      <c r="H1233" s="2">
        <v>70900</v>
      </c>
      <c r="I1233" s="2">
        <f>Table2[[#This Row],[discounted_price]]*Table2[[#This Row],[actual_price]]</f>
        <v>3402491000</v>
      </c>
      <c r="J1233" s="1">
        <v>0.32</v>
      </c>
      <c r="K12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33" s="1" t="str">
        <f>IF(Table2[[#This Row],[discount_percentage]]&gt;=50%,"yes","no")</f>
        <v>no</v>
      </c>
      <c r="M1233">
        <v>4.3</v>
      </c>
      <c r="N1233" s="4">
        <v>7109</v>
      </c>
      <c r="O1233" s="4">
        <f>Table2[[#This Row],[rating]]+(Table2[[#This Row],[rating_count]]/1000)</f>
        <v>11.408999999999999</v>
      </c>
      <c r="P1233" t="s">
        <v>13128</v>
      </c>
      <c r="Q1233" t="s">
        <v>579</v>
      </c>
      <c r="R1233" t="s">
        <v>580</v>
      </c>
      <c r="S1233" t="s">
        <v>581</v>
      </c>
      <c r="T1233" t="s">
        <v>582</v>
      </c>
      <c r="U1233" t="s">
        <v>583</v>
      </c>
      <c r="V1233" t="s">
        <v>1692</v>
      </c>
      <c r="W1233" t="s">
        <v>1693</v>
      </c>
    </row>
    <row r="1234" spans="1:23">
      <c r="A1234" t="s">
        <v>1106</v>
      </c>
      <c r="B1234" t="s">
        <v>14436</v>
      </c>
      <c r="C1234" t="s">
        <v>15643</v>
      </c>
      <c r="D1234" t="str">
        <f>CONCATENATE(Table2[[#This Row],[Product Name Summarized]]&amp; "…")</f>
        <v>Vw 80 Cm…</v>
      </c>
      <c r="E1234" t="s">
        <v>15583</v>
      </c>
      <c r="F1234" s="2">
        <v>8499</v>
      </c>
      <c r="G1234" s="2" t="str">
        <f>IF(Table2[[#This Row],[discounted_price]]&lt;200,"&lt;₹200",IF(Table2[[#This Row],[discounted_price]]&lt;=500, "₹200-₹500","&gt;₹500"))</f>
        <v>&gt;₹500</v>
      </c>
      <c r="H1234" s="2">
        <v>15999</v>
      </c>
      <c r="I1234" s="2">
        <f>Table2[[#This Row],[discounted_price]]*Table2[[#This Row],[actual_price]]</f>
        <v>135975501</v>
      </c>
      <c r="J1234" s="1">
        <v>0.47</v>
      </c>
      <c r="K12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34" s="1" t="str">
        <f>IF(Table2[[#This Row],[discount_percentage]]&gt;=50%,"yes","no")</f>
        <v>no</v>
      </c>
      <c r="M1234">
        <v>4.3</v>
      </c>
      <c r="N1234" s="4">
        <v>592</v>
      </c>
      <c r="O1234" s="4">
        <f>Table2[[#This Row],[rating]]+(Table2[[#This Row],[rating_count]]/1000)</f>
        <v>4.8919999999999995</v>
      </c>
      <c r="P1234" t="s">
        <v>13183</v>
      </c>
      <c r="Q1234" t="s">
        <v>1109</v>
      </c>
      <c r="R1234" t="s">
        <v>1110</v>
      </c>
      <c r="S1234" t="s">
        <v>1111</v>
      </c>
      <c r="T1234" t="s">
        <v>1112</v>
      </c>
      <c r="U1234" t="s">
        <v>1113</v>
      </c>
      <c r="V1234" t="s">
        <v>1114</v>
      </c>
      <c r="W1234" t="s">
        <v>1115</v>
      </c>
    </row>
    <row r="1235" spans="1:23" hidden="1">
      <c r="A1235" t="s">
        <v>11426</v>
      </c>
      <c r="B1235" t="s">
        <v>15435</v>
      </c>
      <c r="C1235" t="s">
        <v>16565</v>
      </c>
      <c r="D1235" t="str">
        <f>CONCATENATE(Table2[[#This Row],[Product Name Summarized]]&amp; "…")</f>
        <v>Ecovacs Deebot N8…</v>
      </c>
      <c r="E1235" t="s">
        <v>15586</v>
      </c>
      <c r="F1235" s="2">
        <v>27900</v>
      </c>
      <c r="G1235" s="2" t="str">
        <f>IF(Table2[[#This Row],[discounted_price]]&lt;200,"&lt;₹200",IF(Table2[[#This Row],[discounted_price]]&lt;=500, "₹200-₹500","&gt;₹500"))</f>
        <v>&gt;₹500</v>
      </c>
      <c r="H1235" s="2">
        <v>59900</v>
      </c>
      <c r="I1235" s="2">
        <f>Table2[[#This Row],[discounted_price]]*Table2[[#This Row],[actual_price]]</f>
        <v>1671210000</v>
      </c>
      <c r="J1235" s="1">
        <v>0.53</v>
      </c>
      <c r="K12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35" s="1" t="str">
        <f>IF(Table2[[#This Row],[discount_percentage]]&gt;=50%,"yes","no")</f>
        <v>yes</v>
      </c>
      <c r="M1235">
        <v>4.4000000000000004</v>
      </c>
      <c r="N1235" s="4">
        <v>5298</v>
      </c>
      <c r="O1235" s="4">
        <f>Table2[[#This Row],[rating]]+(Table2[[#This Row],[rating_count]]/1000)</f>
        <v>9.6980000000000004</v>
      </c>
      <c r="P1235" t="s">
        <v>14174</v>
      </c>
      <c r="Q1235" t="s">
        <v>11430</v>
      </c>
      <c r="R1235" t="s">
        <v>11431</v>
      </c>
      <c r="S1235" t="s">
        <v>11432</v>
      </c>
      <c r="T1235" t="s">
        <v>11433</v>
      </c>
      <c r="U1235" t="s">
        <v>11434</v>
      </c>
      <c r="V1235" t="s">
        <v>11435</v>
      </c>
      <c r="W1235" t="s">
        <v>11436</v>
      </c>
    </row>
    <row r="1236" spans="1:23" hidden="1">
      <c r="A1236" t="s">
        <v>5378</v>
      </c>
      <c r="B1236" t="s">
        <v>14892</v>
      </c>
      <c r="C1236" t="s">
        <v>16028</v>
      </c>
      <c r="D1236" t="str">
        <f>CONCATENATE(Table2[[#This Row],[Product Name Summarized]]&amp; "…")</f>
        <v>Boult Audio Fxcharge…</v>
      </c>
      <c r="E1236" t="s">
        <v>15583</v>
      </c>
      <c r="F1236">
        <v>999</v>
      </c>
      <c r="G1236" t="str">
        <f>IF(Table2[[#This Row],[discounted_price]]&lt;200,"&lt;₹200",IF(Table2[[#This Row],[discounted_price]]&lt;=500, "₹200-₹500","&gt;₹500"))</f>
        <v>&gt;₹500</v>
      </c>
      <c r="H1236" s="2">
        <v>4499</v>
      </c>
      <c r="I1236" s="2">
        <f>Table2[[#This Row],[discounted_price]]*Table2[[#This Row],[actual_price]]</f>
        <v>4494501</v>
      </c>
      <c r="J1236" s="1">
        <v>0.78</v>
      </c>
      <c r="K12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36" s="1" t="str">
        <f>IF(Table2[[#This Row],[discount_percentage]]&gt;=50%,"yes","no")</f>
        <v>yes</v>
      </c>
      <c r="M1236">
        <v>3.8</v>
      </c>
      <c r="N1236" s="4">
        <v>3390</v>
      </c>
      <c r="O1236" s="4">
        <f>Table2[[#This Row],[rating]]+(Table2[[#This Row],[rating_count]]/1000)</f>
        <v>7.1899999999999995</v>
      </c>
      <c r="P1236" t="s">
        <v>13601</v>
      </c>
      <c r="Q1236" t="s">
        <v>5381</v>
      </c>
      <c r="R1236" t="s">
        <v>5382</v>
      </c>
      <c r="S1236" t="s">
        <v>5383</v>
      </c>
      <c r="T1236" t="s">
        <v>5384</v>
      </c>
      <c r="U1236" t="s">
        <v>5385</v>
      </c>
      <c r="V1236" t="s">
        <v>5386</v>
      </c>
      <c r="W1236" t="s">
        <v>5387</v>
      </c>
    </row>
    <row r="1237" spans="1:23">
      <c r="A1237" t="s">
        <v>11496</v>
      </c>
      <c r="B1237" t="s">
        <v>15441</v>
      </c>
      <c r="C1237" t="s">
        <v>16571</v>
      </c>
      <c r="D1237" t="str">
        <f>CONCATENATE(Table2[[#This Row],[Product Name Summarized]]&amp; "…")</f>
        <v>Inalsa Upright Vacuum…</v>
      </c>
      <c r="E1237" t="s">
        <v>15586</v>
      </c>
      <c r="F1237" s="2">
        <v>2286</v>
      </c>
      <c r="G1237" s="2" t="str">
        <f>IF(Table2[[#This Row],[discounted_price]]&lt;200,"&lt;₹200",IF(Table2[[#This Row],[discounted_price]]&lt;=500, "₹200-₹500","&gt;₹500"))</f>
        <v>&gt;₹500</v>
      </c>
      <c r="H1237" s="2">
        <v>4495</v>
      </c>
      <c r="I1237" s="2">
        <f>Table2[[#This Row],[discounted_price]]*Table2[[#This Row],[actual_price]]</f>
        <v>10275570</v>
      </c>
      <c r="J1237" s="1">
        <v>0.49</v>
      </c>
      <c r="K12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37" s="1" t="str">
        <f>IF(Table2[[#This Row],[discount_percentage]]&gt;=50%,"yes","no")</f>
        <v>no</v>
      </c>
      <c r="M1237">
        <v>3.9</v>
      </c>
      <c r="N1237" s="4">
        <v>326</v>
      </c>
      <c r="O1237" s="4">
        <f>Table2[[#This Row],[rating]]+(Table2[[#This Row],[rating_count]]/1000)</f>
        <v>4.226</v>
      </c>
      <c r="P1237" t="s">
        <v>14180</v>
      </c>
      <c r="Q1237" t="s">
        <v>11499</v>
      </c>
      <c r="R1237" t="s">
        <v>11500</v>
      </c>
      <c r="S1237" t="s">
        <v>11501</v>
      </c>
      <c r="T1237" t="s">
        <v>11502</v>
      </c>
      <c r="U1237" t="s">
        <v>11503</v>
      </c>
      <c r="V1237" t="s">
        <v>11504</v>
      </c>
      <c r="W1237" t="s">
        <v>11505</v>
      </c>
    </row>
    <row r="1238" spans="1:23" hidden="1">
      <c r="A1238" t="s">
        <v>4594</v>
      </c>
      <c r="B1238" t="s">
        <v>14819</v>
      </c>
      <c r="C1238" t="s">
        <v>15964</v>
      </c>
      <c r="D1238" t="str">
        <f>CONCATENATE(Table2[[#This Row],[Product Name Summarized]]&amp; "…")</f>
        <v>Spigen Ultra Hybrid…</v>
      </c>
      <c r="E1238" t="s">
        <v>15583</v>
      </c>
      <c r="F1238" s="2">
        <v>1599</v>
      </c>
      <c r="G1238" s="2" t="str">
        <f>IF(Table2[[#This Row],[discounted_price]]&lt;200,"&lt;₹200",IF(Table2[[#This Row],[discounted_price]]&lt;=500, "₹200-₹500","&gt;₹500"))</f>
        <v>&gt;₹500</v>
      </c>
      <c r="H1238" s="2">
        <v>2599</v>
      </c>
      <c r="I1238" s="2">
        <f>Table2[[#This Row],[discounted_price]]*Table2[[#This Row],[actual_price]]</f>
        <v>4155801</v>
      </c>
      <c r="J1238" s="1">
        <v>0.38</v>
      </c>
      <c r="K12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38" s="1" t="str">
        <f>IF(Table2[[#This Row],[discount_percentage]]&gt;=50%,"yes","no")</f>
        <v>no</v>
      </c>
      <c r="M1238">
        <v>4.3</v>
      </c>
      <c r="N1238" s="4">
        <v>1801</v>
      </c>
      <c r="O1238" s="4">
        <f>Table2[[#This Row],[rating]]+(Table2[[#This Row],[rating_count]]/1000)</f>
        <v>6.101</v>
      </c>
      <c r="P1238" t="s">
        <v>13530</v>
      </c>
      <c r="Q1238" t="s">
        <v>4597</v>
      </c>
      <c r="R1238" t="s">
        <v>4598</v>
      </c>
      <c r="S1238" t="s">
        <v>4599</v>
      </c>
      <c r="T1238" t="s">
        <v>4600</v>
      </c>
      <c r="U1238" t="s">
        <v>4601</v>
      </c>
      <c r="V1238" t="s">
        <v>4602</v>
      </c>
      <c r="W1238" t="s">
        <v>4603</v>
      </c>
    </row>
    <row r="1239" spans="1:23" hidden="1">
      <c r="A1239" t="s">
        <v>243</v>
      </c>
      <c r="B1239" t="s">
        <v>14349</v>
      </c>
      <c r="C1239" t="s">
        <v>15617</v>
      </c>
      <c r="D1239" t="str">
        <f>CONCATENATE(Table2[[#This Row],[Product Name Summarized]]&amp; "…")</f>
        <v>Acer 80 Cm…</v>
      </c>
      <c r="E1239" t="s">
        <v>15583</v>
      </c>
      <c r="F1239" s="2">
        <v>11499</v>
      </c>
      <c r="G1239" s="2" t="str">
        <f>IF(Table2[[#This Row],[discounted_price]]&lt;200,"&lt;₹200",IF(Table2[[#This Row],[discounted_price]]&lt;=500, "₹200-₹500","&gt;₹500"))</f>
        <v>&gt;₹500</v>
      </c>
      <c r="H1239" s="2">
        <v>19990</v>
      </c>
      <c r="I1239" s="2">
        <f>Table2[[#This Row],[discounted_price]]*Table2[[#This Row],[actual_price]]</f>
        <v>229865010</v>
      </c>
      <c r="J1239" s="1">
        <v>0.42</v>
      </c>
      <c r="K12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39" s="1" t="str">
        <f>IF(Table2[[#This Row],[discount_percentage]]&gt;=50%,"yes","no")</f>
        <v>no</v>
      </c>
      <c r="M1239">
        <v>4.3</v>
      </c>
      <c r="N1239" s="4">
        <v>4703</v>
      </c>
      <c r="O1239" s="4">
        <f>Table2[[#This Row],[rating]]+(Table2[[#This Row],[rating_count]]/1000)</f>
        <v>9.0030000000000001</v>
      </c>
      <c r="P1239" t="s">
        <v>13096</v>
      </c>
      <c r="Q1239" t="s">
        <v>246</v>
      </c>
      <c r="R1239" t="s">
        <v>247</v>
      </c>
      <c r="S1239" t="s">
        <v>248</v>
      </c>
      <c r="T1239" t="s">
        <v>249</v>
      </c>
      <c r="U1239" t="s">
        <v>13024</v>
      </c>
      <c r="V1239" t="s">
        <v>250</v>
      </c>
      <c r="W1239" t="s">
        <v>251</v>
      </c>
    </row>
    <row r="1240" spans="1:23" hidden="1">
      <c r="A1240" t="s">
        <v>1182</v>
      </c>
      <c r="B1240" t="s">
        <v>14444</v>
      </c>
      <c r="C1240" t="s">
        <v>15701</v>
      </c>
      <c r="D1240" t="str">
        <f>CONCATENATE(Table2[[#This Row],[Product Name Summarized]]&amp; "…")</f>
        <v>Acer 109 Cm…</v>
      </c>
      <c r="E1240" t="s">
        <v>15583</v>
      </c>
      <c r="F1240" s="2">
        <v>23999</v>
      </c>
      <c r="G1240" s="2" t="str">
        <f>IF(Table2[[#This Row],[discounted_price]]&lt;200,"&lt;₹200",IF(Table2[[#This Row],[discounted_price]]&lt;=500, "₹200-₹500","&gt;₹500"))</f>
        <v>&gt;₹500</v>
      </c>
      <c r="H1240" s="2">
        <v>34990</v>
      </c>
      <c r="I1240" s="2">
        <f>Table2[[#This Row],[discounted_price]]*Table2[[#This Row],[actual_price]]</f>
        <v>839725010</v>
      </c>
      <c r="J1240" s="1">
        <v>0.31</v>
      </c>
      <c r="K12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40" s="1" t="str">
        <f>IF(Table2[[#This Row],[discount_percentage]]&gt;=50%,"yes","no")</f>
        <v>no</v>
      </c>
      <c r="M1240">
        <v>4.3</v>
      </c>
      <c r="N1240" s="4">
        <v>4703</v>
      </c>
      <c r="O1240" s="4">
        <f>Table2[[#This Row],[rating]]+(Table2[[#This Row],[rating_count]]/1000)</f>
        <v>9.0030000000000001</v>
      </c>
      <c r="P1240" t="s">
        <v>13151</v>
      </c>
      <c r="Q1240" t="s">
        <v>246</v>
      </c>
      <c r="R1240" t="s">
        <v>247</v>
      </c>
      <c r="S1240" t="s">
        <v>248</v>
      </c>
      <c r="T1240" t="s">
        <v>249</v>
      </c>
      <c r="U1240" t="s">
        <v>13024</v>
      </c>
      <c r="V1240" t="s">
        <v>1184</v>
      </c>
      <c r="W1240" t="s">
        <v>1185</v>
      </c>
    </row>
    <row r="1241" spans="1:23" hidden="1">
      <c r="A1241" t="s">
        <v>1531</v>
      </c>
      <c r="B1241" t="s">
        <v>14484</v>
      </c>
      <c r="C1241" t="s">
        <v>15729</v>
      </c>
      <c r="D1241" t="str">
        <f>CONCATENATE(Table2[[#This Row],[Product Name Summarized]]&amp; "…")</f>
        <v>Acer 139 Cm…</v>
      </c>
      <c r="E1241" t="s">
        <v>15583</v>
      </c>
      <c r="F1241" s="2">
        <v>32999</v>
      </c>
      <c r="G1241" s="2" t="str">
        <f>IF(Table2[[#This Row],[discounted_price]]&lt;200,"&lt;₹200",IF(Table2[[#This Row],[discounted_price]]&lt;=500, "₹200-₹500","&gt;₹500"))</f>
        <v>&gt;₹500</v>
      </c>
      <c r="H1241" s="2">
        <v>47990</v>
      </c>
      <c r="I1241" s="2">
        <f>Table2[[#This Row],[discounted_price]]*Table2[[#This Row],[actual_price]]</f>
        <v>1583622010</v>
      </c>
      <c r="J1241" s="1">
        <v>0.31</v>
      </c>
      <c r="K12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41" s="1" t="str">
        <f>IF(Table2[[#This Row],[discount_percentage]]&gt;=50%,"yes","no")</f>
        <v>no</v>
      </c>
      <c r="M1241">
        <v>4.3</v>
      </c>
      <c r="N1241" s="4">
        <v>4703</v>
      </c>
      <c r="O1241" s="4">
        <f>Table2[[#This Row],[rating]]+(Table2[[#This Row],[rating_count]]/1000)</f>
        <v>9.0030000000000001</v>
      </c>
      <c r="P1241" t="s">
        <v>13151</v>
      </c>
      <c r="Q1241" t="s">
        <v>246</v>
      </c>
      <c r="R1241" t="s">
        <v>247</v>
      </c>
      <c r="S1241" t="s">
        <v>248</v>
      </c>
      <c r="T1241" t="s">
        <v>249</v>
      </c>
      <c r="U1241" t="s">
        <v>13024</v>
      </c>
      <c r="V1241" t="s">
        <v>1533</v>
      </c>
      <c r="W1241" t="s">
        <v>1534</v>
      </c>
    </row>
    <row r="1242" spans="1:23" hidden="1">
      <c r="A1242" t="s">
        <v>803</v>
      </c>
      <c r="B1242" t="s">
        <v>14403</v>
      </c>
      <c r="C1242" t="s">
        <v>15668</v>
      </c>
      <c r="D1242" t="str">
        <f>CONCATENATE(Table2[[#This Row],[Product Name Summarized]]&amp; "…")</f>
        <v>Acer 127 Cm…</v>
      </c>
      <c r="E1242" t="s">
        <v>15583</v>
      </c>
      <c r="F1242" s="2">
        <v>27999</v>
      </c>
      <c r="G1242" s="2" t="str">
        <f>IF(Table2[[#This Row],[discounted_price]]&lt;200,"&lt;₹200",IF(Table2[[#This Row],[discounted_price]]&lt;=500, "₹200-₹500","&gt;₹500"))</f>
        <v>&gt;₹500</v>
      </c>
      <c r="H1242" s="2">
        <v>40990</v>
      </c>
      <c r="I1242" s="2">
        <f>Table2[[#This Row],[discounted_price]]*Table2[[#This Row],[actual_price]]</f>
        <v>1147679010</v>
      </c>
      <c r="J1242" s="1">
        <v>0.32</v>
      </c>
      <c r="K12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42" s="1" t="str">
        <f>IF(Table2[[#This Row],[discount_percentage]]&gt;=50%,"yes","no")</f>
        <v>no</v>
      </c>
      <c r="M1242">
        <v>4.3</v>
      </c>
      <c r="N1242" s="4">
        <v>4703</v>
      </c>
      <c r="O1242" s="4">
        <f>Table2[[#This Row],[rating]]+(Table2[[#This Row],[rating_count]]/1000)</f>
        <v>9.0030000000000001</v>
      </c>
      <c r="P1242" t="s">
        <v>13151</v>
      </c>
      <c r="Q1242" t="s">
        <v>246</v>
      </c>
      <c r="R1242" t="s">
        <v>247</v>
      </c>
      <c r="S1242" t="s">
        <v>248</v>
      </c>
      <c r="T1242" t="s">
        <v>249</v>
      </c>
      <c r="U1242" t="s">
        <v>13024</v>
      </c>
      <c r="V1242" t="s">
        <v>806</v>
      </c>
      <c r="W1242" t="s">
        <v>807</v>
      </c>
    </row>
    <row r="1243" spans="1:23" hidden="1">
      <c r="A1243" t="s">
        <v>5973</v>
      </c>
      <c r="B1243" t="s">
        <v>14944</v>
      </c>
      <c r="C1243" t="s">
        <v>16079</v>
      </c>
      <c r="D1243" t="str">
        <f>CONCATENATE(Table2[[#This Row],[Product Name Summarized]]&amp; "…")</f>
        <v>Noise Buds Vs402…</v>
      </c>
      <c r="E1243" t="s">
        <v>15583</v>
      </c>
      <c r="F1243" s="2">
        <v>1799</v>
      </c>
      <c r="G1243" s="2" t="str">
        <f>IF(Table2[[#This Row],[discounted_price]]&lt;200,"&lt;₹200",IF(Table2[[#This Row],[discounted_price]]&lt;=500, "₹200-₹500","&gt;₹500"))</f>
        <v>&gt;₹500</v>
      </c>
      <c r="H1243" s="2">
        <v>3999</v>
      </c>
      <c r="I1243" s="2">
        <f>Table2[[#This Row],[discounted_price]]*Table2[[#This Row],[actual_price]]</f>
        <v>7194201</v>
      </c>
      <c r="J1243" s="1">
        <v>0.55000000000000004</v>
      </c>
      <c r="K12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43" s="1" t="str">
        <f>IF(Table2[[#This Row],[discount_percentage]]&gt;=50%,"yes","no")</f>
        <v>yes</v>
      </c>
      <c r="M1243">
        <v>3.9</v>
      </c>
      <c r="N1243" s="4">
        <v>3517</v>
      </c>
      <c r="O1243" s="4">
        <f>Table2[[#This Row],[rating]]+(Table2[[#This Row],[rating_count]]/1000)</f>
        <v>7.4169999999999998</v>
      </c>
      <c r="P1243" t="s">
        <v>13656</v>
      </c>
      <c r="Q1243" t="s">
        <v>5976</v>
      </c>
      <c r="R1243" t="s">
        <v>5977</v>
      </c>
      <c r="S1243" t="s">
        <v>5978</v>
      </c>
      <c r="T1243" t="s">
        <v>5979</v>
      </c>
      <c r="U1243" t="s">
        <v>5980</v>
      </c>
      <c r="V1243" t="s">
        <v>5981</v>
      </c>
      <c r="W1243" t="s">
        <v>5982</v>
      </c>
    </row>
    <row r="1244" spans="1:23">
      <c r="A1244" t="s">
        <v>1076</v>
      </c>
      <c r="B1244" t="s">
        <v>14433</v>
      </c>
      <c r="C1244" t="s">
        <v>15691</v>
      </c>
      <c r="D1244" t="str">
        <f>CONCATENATE(Table2[[#This Row],[Product Name Summarized]]&amp; "…")</f>
        <v>Portronics Konnect Spydr…</v>
      </c>
      <c r="E1244" t="s">
        <v>15582</v>
      </c>
      <c r="F1244">
        <v>228</v>
      </c>
      <c r="G1244" t="str">
        <f>IF(Table2[[#This Row],[discounted_price]]&lt;200,"&lt;₹200",IF(Table2[[#This Row],[discounted_price]]&lt;=500, "₹200-₹500","&gt;₹500"))</f>
        <v>₹200-₹500</v>
      </c>
      <c r="H1244">
        <v>899</v>
      </c>
      <c r="I1244" s="2">
        <f>Table2[[#This Row],[discounted_price]]*Table2[[#This Row],[actual_price]]</f>
        <v>204972</v>
      </c>
      <c r="J1244" s="1">
        <v>0.75</v>
      </c>
      <c r="K12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44" s="1" t="str">
        <f>IF(Table2[[#This Row],[discount_percentage]]&gt;=50%,"yes","no")</f>
        <v>yes</v>
      </c>
      <c r="M1244">
        <v>3.8</v>
      </c>
      <c r="N1244" s="4">
        <v>132</v>
      </c>
      <c r="O1244" s="4">
        <f>Table2[[#This Row],[rating]]+(Table2[[#This Row],[rating_count]]/1000)</f>
        <v>3.9319999999999999</v>
      </c>
      <c r="P1244" t="s">
        <v>13181</v>
      </c>
      <c r="Q1244" t="s">
        <v>1079</v>
      </c>
      <c r="R1244" t="s">
        <v>1080</v>
      </c>
      <c r="S1244" t="s">
        <v>1081</v>
      </c>
      <c r="T1244" t="s">
        <v>1082</v>
      </c>
      <c r="U1244" t="s">
        <v>1083</v>
      </c>
      <c r="V1244" t="s">
        <v>1084</v>
      </c>
      <c r="W1244" t="s">
        <v>1085</v>
      </c>
    </row>
    <row r="1245" spans="1:23" hidden="1">
      <c r="A1245" t="s">
        <v>2457</v>
      </c>
      <c r="B1245" t="s">
        <v>14588</v>
      </c>
      <c r="C1245" t="s">
        <v>15796</v>
      </c>
      <c r="D1245" t="str">
        <f>CONCATENATE(Table2[[#This Row],[Product Name Summarized]]&amp; "…")</f>
        <v>Toshiba 108 Cm…</v>
      </c>
      <c r="E1245" t="s">
        <v>15583</v>
      </c>
      <c r="F1245" s="2">
        <v>21990</v>
      </c>
      <c r="G1245" s="2" t="str">
        <f>IF(Table2[[#This Row],[discounted_price]]&lt;200,"&lt;₹200",IF(Table2[[#This Row],[discounted_price]]&lt;=500, "₹200-₹500","&gt;₹500"))</f>
        <v>&gt;₹500</v>
      </c>
      <c r="H1245" s="2">
        <v>34990</v>
      </c>
      <c r="I1245" s="2">
        <f>Table2[[#This Row],[discounted_price]]*Table2[[#This Row],[actual_price]]</f>
        <v>769430100</v>
      </c>
      <c r="J1245" s="1">
        <v>0.37</v>
      </c>
      <c r="K12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45" s="1" t="str">
        <f>IF(Table2[[#This Row],[discount_percentage]]&gt;=50%,"yes","no")</f>
        <v>no</v>
      </c>
      <c r="M1245">
        <v>4.3</v>
      </c>
      <c r="N1245" s="4">
        <v>1657</v>
      </c>
      <c r="O1245" s="4">
        <f>Table2[[#This Row],[rating]]+(Table2[[#This Row],[rating_count]]/1000)</f>
        <v>5.9569999999999999</v>
      </c>
      <c r="P1245" t="s">
        <v>13321</v>
      </c>
      <c r="Q1245" t="s">
        <v>2460</v>
      </c>
      <c r="R1245" t="s">
        <v>2461</v>
      </c>
      <c r="S1245" t="s">
        <v>2462</v>
      </c>
      <c r="T1245" t="s">
        <v>2463</v>
      </c>
      <c r="U1245" t="s">
        <v>2464</v>
      </c>
      <c r="V1245" t="s">
        <v>2465</v>
      </c>
      <c r="W1245" t="s">
        <v>2466</v>
      </c>
    </row>
    <row r="1246" spans="1:23" hidden="1">
      <c r="A1246" t="s">
        <v>3855</v>
      </c>
      <c r="B1246" t="s">
        <v>14740</v>
      </c>
      <c r="C1246" t="s">
        <v>15906</v>
      </c>
      <c r="D1246" t="str">
        <f>CONCATENATE(Table2[[#This Row],[Product Name Summarized]]&amp; "…")</f>
        <v>Spigen Ez Fit…</v>
      </c>
      <c r="E1246" t="s">
        <v>15583</v>
      </c>
      <c r="F1246">
        <v>999</v>
      </c>
      <c r="G1246" t="str">
        <f>IF(Table2[[#This Row],[discounted_price]]&lt;200,"&lt;₹200",IF(Table2[[#This Row],[discounted_price]]&lt;=500, "₹200-₹500","&gt;₹500"))</f>
        <v>&gt;₹500</v>
      </c>
      <c r="H1246" s="2">
        <v>2899</v>
      </c>
      <c r="I1246" s="2">
        <f>Table2[[#This Row],[discounted_price]]*Table2[[#This Row],[actual_price]]</f>
        <v>2896101</v>
      </c>
      <c r="J1246" s="1">
        <v>0.66</v>
      </c>
      <c r="K12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246" s="1" t="str">
        <f>IF(Table2[[#This Row],[discount_percentage]]&gt;=50%,"yes","no")</f>
        <v>yes</v>
      </c>
      <c r="M1246">
        <v>4.7</v>
      </c>
      <c r="N1246" s="4">
        <v>7779</v>
      </c>
      <c r="O1246" s="4">
        <f>Table2[[#This Row],[rating]]+(Table2[[#This Row],[rating_count]]/1000)</f>
        <v>12.478999999999999</v>
      </c>
      <c r="P1246" t="s">
        <v>13456</v>
      </c>
      <c r="Q1246" t="s">
        <v>3858</v>
      </c>
      <c r="R1246" t="s">
        <v>3859</v>
      </c>
      <c r="S1246" t="s">
        <v>3860</v>
      </c>
      <c r="T1246" t="s">
        <v>3861</v>
      </c>
      <c r="U1246" t="s">
        <v>3862</v>
      </c>
      <c r="V1246" t="s">
        <v>3863</v>
      </c>
      <c r="W1246" t="s">
        <v>3864</v>
      </c>
    </row>
    <row r="1247" spans="1:23" hidden="1">
      <c r="A1247" t="s">
        <v>3924</v>
      </c>
      <c r="B1247" t="s">
        <v>14746</v>
      </c>
      <c r="C1247" t="s">
        <v>15906</v>
      </c>
      <c r="D1247" t="str">
        <f>CONCATENATE(Table2[[#This Row],[Product Name Summarized]]&amp; "…")</f>
        <v>Spigen Ez Fit…</v>
      </c>
      <c r="E1247" t="s">
        <v>15583</v>
      </c>
      <c r="F1247">
        <v>999</v>
      </c>
      <c r="G1247" t="str">
        <f>IF(Table2[[#This Row],[discounted_price]]&lt;200,"&lt;₹200",IF(Table2[[#This Row],[discounted_price]]&lt;=500, "₹200-₹500","&gt;₹500"))</f>
        <v>&gt;₹500</v>
      </c>
      <c r="H1247" s="2">
        <v>2899</v>
      </c>
      <c r="I1247" s="2">
        <f>Table2[[#This Row],[discounted_price]]*Table2[[#This Row],[actual_price]]</f>
        <v>2896101</v>
      </c>
      <c r="J1247" s="1">
        <v>0.66</v>
      </c>
      <c r="K12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247" s="1" t="str">
        <f>IF(Table2[[#This Row],[discount_percentage]]&gt;=50%,"yes","no")</f>
        <v>yes</v>
      </c>
      <c r="M1247">
        <v>4.5999999999999996</v>
      </c>
      <c r="N1247" s="4">
        <v>6129</v>
      </c>
      <c r="O1247" s="4">
        <f>Table2[[#This Row],[rating]]+(Table2[[#This Row],[rating_count]]/1000)</f>
        <v>10.728999999999999</v>
      </c>
      <c r="P1247" t="s">
        <v>13462</v>
      </c>
      <c r="Q1247" t="s">
        <v>3927</v>
      </c>
      <c r="R1247" t="s">
        <v>3928</v>
      </c>
      <c r="S1247" t="s">
        <v>3929</v>
      </c>
      <c r="T1247" t="s">
        <v>3930</v>
      </c>
      <c r="U1247" t="s">
        <v>13041</v>
      </c>
      <c r="V1247" t="s">
        <v>3931</v>
      </c>
      <c r="W1247" t="s">
        <v>3932</v>
      </c>
    </row>
    <row r="1248" spans="1:23">
      <c r="A1248" t="s">
        <v>9416</v>
      </c>
      <c r="B1248" t="s">
        <v>15254</v>
      </c>
      <c r="C1248" t="s">
        <v>16380</v>
      </c>
      <c r="D1248" t="str">
        <f>CONCATENATE(Table2[[#This Row],[Product Name Summarized]]&amp; "…")</f>
        <v>Gilton Egg Boiler…</v>
      </c>
      <c r="E1248" t="s">
        <v>15586</v>
      </c>
      <c r="F1248">
        <v>353</v>
      </c>
      <c r="G1248" t="str">
        <f>IF(Table2[[#This Row],[discounted_price]]&lt;200,"&lt;₹200",IF(Table2[[#This Row],[discounted_price]]&lt;=500, "₹200-₹500","&gt;₹500"))</f>
        <v>₹200-₹500</v>
      </c>
      <c r="H1248" s="2">
        <v>1199</v>
      </c>
      <c r="I1248" s="2">
        <f>Table2[[#This Row],[discounted_price]]*Table2[[#This Row],[actual_price]]</f>
        <v>423247</v>
      </c>
      <c r="J1248" s="1">
        <v>0.71</v>
      </c>
      <c r="K12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48" s="1" t="str">
        <f>IF(Table2[[#This Row],[discount_percentage]]&gt;=50%,"yes","no")</f>
        <v>yes</v>
      </c>
      <c r="M1248">
        <v>4.3</v>
      </c>
      <c r="N1248" s="4">
        <v>629</v>
      </c>
      <c r="O1248" s="4">
        <f>Table2[[#This Row],[rating]]+(Table2[[#This Row],[rating_count]]/1000)</f>
        <v>4.9290000000000003</v>
      </c>
      <c r="P1248" t="s">
        <v>13982</v>
      </c>
      <c r="Q1248" t="s">
        <v>9419</v>
      </c>
      <c r="R1248" t="s">
        <v>9420</v>
      </c>
      <c r="S1248" t="s">
        <v>9421</v>
      </c>
      <c r="T1248" t="s">
        <v>9422</v>
      </c>
      <c r="U1248" t="s">
        <v>9423</v>
      </c>
      <c r="V1248" t="s">
        <v>9424</v>
      </c>
      <c r="W1248" t="s">
        <v>9425</v>
      </c>
    </row>
    <row r="1249" spans="1:23" hidden="1">
      <c r="A1249" t="s">
        <v>8441</v>
      </c>
      <c r="B1249" t="s">
        <v>15168</v>
      </c>
      <c r="C1249" t="s">
        <v>16294</v>
      </c>
      <c r="D1249" t="str">
        <f>CONCATENATE(Table2[[#This Row],[Product Name Summarized]]&amp; "…")</f>
        <v>Crucial P3 500Gb…</v>
      </c>
      <c r="E1249" t="s">
        <v>15582</v>
      </c>
      <c r="F1249" s="2">
        <v>3307</v>
      </c>
      <c r="G1249" s="2" t="str">
        <f>IF(Table2[[#This Row],[discounted_price]]&lt;200,"&lt;₹200",IF(Table2[[#This Row],[discounted_price]]&lt;=500, "₹200-₹500","&gt;₹500"))</f>
        <v>&gt;₹500</v>
      </c>
      <c r="H1249" s="2">
        <v>6100</v>
      </c>
      <c r="I1249" s="2">
        <f>Table2[[#This Row],[discounted_price]]*Table2[[#This Row],[actual_price]]</f>
        <v>20172700</v>
      </c>
      <c r="J1249" s="1">
        <v>0.46</v>
      </c>
      <c r="K12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49" s="1" t="str">
        <f>IF(Table2[[#This Row],[discount_percentage]]&gt;=50%,"yes","no")</f>
        <v>no</v>
      </c>
      <c r="M1249">
        <v>4.3</v>
      </c>
      <c r="N1249" s="4">
        <v>2515</v>
      </c>
      <c r="O1249" s="4">
        <f>Table2[[#This Row],[rating]]+(Table2[[#This Row],[rating_count]]/1000)</f>
        <v>6.8149999999999995</v>
      </c>
      <c r="P1249" t="s">
        <v>13888</v>
      </c>
      <c r="Q1249" t="s">
        <v>8444</v>
      </c>
      <c r="R1249" t="s">
        <v>8445</v>
      </c>
      <c r="S1249" t="s">
        <v>8446</v>
      </c>
      <c r="T1249" t="s">
        <v>8447</v>
      </c>
      <c r="U1249" t="s">
        <v>8448</v>
      </c>
      <c r="V1249" t="s">
        <v>8449</v>
      </c>
      <c r="W1249" t="s">
        <v>8450</v>
      </c>
    </row>
    <row r="1250" spans="1:23" hidden="1">
      <c r="A1250" t="s">
        <v>7439</v>
      </c>
      <c r="B1250" t="s">
        <v>15079</v>
      </c>
      <c r="C1250" t="s">
        <v>16208</v>
      </c>
      <c r="D1250" t="str">
        <f>CONCATENATE(Table2[[#This Row],[Product Name Summarized]]&amp; "…")</f>
        <v>Zebronics Zeb-Sound Bomb…</v>
      </c>
      <c r="E1250" t="s">
        <v>15583</v>
      </c>
      <c r="F1250">
        <v>999</v>
      </c>
      <c r="G1250" t="str">
        <f>IF(Table2[[#This Row],[discounted_price]]&lt;200,"&lt;₹200",IF(Table2[[#This Row],[discounted_price]]&lt;=500, "₹200-₹500","&gt;₹500"))</f>
        <v>&gt;₹500</v>
      </c>
      <c r="H1250" s="2">
        <v>4199</v>
      </c>
      <c r="I1250" s="2">
        <f>Table2[[#This Row],[discounted_price]]*Table2[[#This Row],[actual_price]]</f>
        <v>4194801</v>
      </c>
      <c r="J1250" s="1">
        <v>0.76</v>
      </c>
      <c r="K12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50" s="1" t="str">
        <f>IF(Table2[[#This Row],[discount_percentage]]&gt;=50%,"yes","no")</f>
        <v>yes</v>
      </c>
      <c r="M1250">
        <v>3.5</v>
      </c>
      <c r="N1250" s="4">
        <v>1913</v>
      </c>
      <c r="O1250" s="4">
        <f>Table2[[#This Row],[rating]]+(Table2[[#This Row],[rating_count]]/1000)</f>
        <v>5.4130000000000003</v>
      </c>
      <c r="P1250" t="s">
        <v>13793</v>
      </c>
      <c r="Q1250" t="s">
        <v>7442</v>
      </c>
      <c r="R1250" t="s">
        <v>7443</v>
      </c>
      <c r="S1250" t="s">
        <v>7444</v>
      </c>
      <c r="T1250" t="s">
        <v>7445</v>
      </c>
      <c r="U1250" t="s">
        <v>7446</v>
      </c>
      <c r="V1250" t="s">
        <v>7447</v>
      </c>
      <c r="W1250" t="s">
        <v>7448</v>
      </c>
    </row>
    <row r="1251" spans="1:23" hidden="1">
      <c r="A1251" t="s">
        <v>4980</v>
      </c>
      <c r="B1251" t="s">
        <v>14858</v>
      </c>
      <c r="C1251" t="s">
        <v>15996</v>
      </c>
      <c r="D1251" t="str">
        <f>CONCATENATE(Table2[[#This Row],[Product Name Summarized]]&amp; "…")</f>
        <v>Portronics Toad 23…</v>
      </c>
      <c r="E1251" t="s">
        <v>15582</v>
      </c>
      <c r="F1251">
        <v>299</v>
      </c>
      <c r="G1251" t="str">
        <f>IF(Table2[[#This Row],[discounted_price]]&lt;200,"&lt;₹200",IF(Table2[[#This Row],[discounted_price]]&lt;=500, "₹200-₹500","&gt;₹500"))</f>
        <v>₹200-₹500</v>
      </c>
      <c r="H1251">
        <v>599</v>
      </c>
      <c r="I1251" s="2">
        <f>Table2[[#This Row],[discounted_price]]*Table2[[#This Row],[actual_price]]</f>
        <v>179101</v>
      </c>
      <c r="J1251" s="1">
        <v>0.5</v>
      </c>
      <c r="K12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51" s="1" t="str">
        <f>IF(Table2[[#This Row],[discount_percentage]]&gt;=50%,"yes","no")</f>
        <v>yes</v>
      </c>
      <c r="M1251">
        <v>4.0999999999999996</v>
      </c>
      <c r="N1251" s="4">
        <v>1597</v>
      </c>
      <c r="O1251" s="4">
        <f>Table2[[#This Row],[rating]]+(Table2[[#This Row],[rating_count]]/1000)</f>
        <v>5.6969999999999992</v>
      </c>
      <c r="P1251" t="s">
        <v>13567</v>
      </c>
      <c r="Q1251" t="s">
        <v>4983</v>
      </c>
      <c r="R1251" t="s">
        <v>4984</v>
      </c>
      <c r="S1251" t="s">
        <v>4985</v>
      </c>
      <c r="T1251" t="s">
        <v>4986</v>
      </c>
      <c r="U1251" t="s">
        <v>4987</v>
      </c>
      <c r="V1251" t="s">
        <v>4988</v>
      </c>
      <c r="W1251" t="s">
        <v>4989</v>
      </c>
    </row>
    <row r="1252" spans="1:23">
      <c r="A1252" t="s">
        <v>4677</v>
      </c>
      <c r="B1252" t="s">
        <v>14829</v>
      </c>
      <c r="C1252" t="s">
        <v>15970</v>
      </c>
      <c r="D1252" t="str">
        <f>CONCATENATE(Table2[[#This Row],[Product Name Summarized]]&amp; "…")</f>
        <v>Prolet Classic Bumper…</v>
      </c>
      <c r="E1252" t="s">
        <v>15583</v>
      </c>
      <c r="F1252">
        <v>265</v>
      </c>
      <c r="G1252" t="str">
        <f>IF(Table2[[#This Row],[discounted_price]]&lt;200,"&lt;₹200",IF(Table2[[#This Row],[discounted_price]]&lt;=500, "₹200-₹500","&gt;₹500"))</f>
        <v>₹200-₹500</v>
      </c>
      <c r="H1252">
        <v>999</v>
      </c>
      <c r="I1252" s="2">
        <f>Table2[[#This Row],[discounted_price]]*Table2[[#This Row],[actual_price]]</f>
        <v>264735</v>
      </c>
      <c r="J1252" s="1">
        <v>0.73</v>
      </c>
      <c r="K12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52" s="1" t="str">
        <f>IF(Table2[[#This Row],[discount_percentage]]&gt;=50%,"yes","no")</f>
        <v>yes</v>
      </c>
      <c r="M1252">
        <v>3.7</v>
      </c>
      <c r="N1252" s="4">
        <v>465</v>
      </c>
      <c r="O1252" s="4">
        <f>Table2[[#This Row],[rating]]+(Table2[[#This Row],[rating_count]]/1000)</f>
        <v>4.165</v>
      </c>
      <c r="P1252" t="s">
        <v>13540</v>
      </c>
      <c r="Q1252" t="s">
        <v>4680</v>
      </c>
      <c r="R1252" t="s">
        <v>4681</v>
      </c>
      <c r="S1252" t="s">
        <v>4682</v>
      </c>
      <c r="T1252" t="s">
        <v>4683</v>
      </c>
      <c r="U1252" t="s">
        <v>4684</v>
      </c>
      <c r="V1252" t="s">
        <v>4685</v>
      </c>
      <c r="W1252" t="s">
        <v>4686</v>
      </c>
    </row>
    <row r="1253" spans="1:23" hidden="1">
      <c r="A1253" t="s">
        <v>2560</v>
      </c>
      <c r="B1253" t="s">
        <v>14599</v>
      </c>
      <c r="C1253" t="s">
        <v>15803</v>
      </c>
      <c r="D1253" t="str">
        <f>CONCATENATE(Table2[[#This Row],[Product Name Summarized]]&amp; "…")</f>
        <v>Hisense 126 Cm…</v>
      </c>
      <c r="E1253" t="s">
        <v>15583</v>
      </c>
      <c r="F1253" s="2">
        <v>32990</v>
      </c>
      <c r="G1253" s="2" t="str">
        <f>IF(Table2[[#This Row],[discounted_price]]&lt;200,"&lt;₹200",IF(Table2[[#This Row],[discounted_price]]&lt;=500, "₹200-₹500","&gt;₹500"))</f>
        <v>&gt;₹500</v>
      </c>
      <c r="H1253" s="2">
        <v>54990</v>
      </c>
      <c r="I1253" s="2">
        <f>Table2[[#This Row],[discounted_price]]*Table2[[#This Row],[actual_price]]</f>
        <v>1814120100</v>
      </c>
      <c r="J1253" s="1">
        <v>0.4</v>
      </c>
      <c r="K12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53" s="1" t="str">
        <f>IF(Table2[[#This Row],[discount_percentage]]&gt;=50%,"yes","no")</f>
        <v>no</v>
      </c>
      <c r="M1253">
        <v>4.0999999999999996</v>
      </c>
      <c r="N1253" s="4">
        <v>1555</v>
      </c>
      <c r="O1253" s="4">
        <f>Table2[[#This Row],[rating]]+(Table2[[#This Row],[rating_count]]/1000)</f>
        <v>5.6549999999999994</v>
      </c>
      <c r="P1253" t="s">
        <v>13331</v>
      </c>
      <c r="Q1253" t="s">
        <v>2563</v>
      </c>
      <c r="R1253" t="s">
        <v>2564</v>
      </c>
      <c r="S1253" t="s">
        <v>2565</v>
      </c>
      <c r="T1253" t="s">
        <v>2566</v>
      </c>
      <c r="U1253" t="s">
        <v>2567</v>
      </c>
      <c r="V1253" t="s">
        <v>2568</v>
      </c>
      <c r="W1253" t="s">
        <v>2569</v>
      </c>
    </row>
    <row r="1254" spans="1:23">
      <c r="A1254" t="s">
        <v>7920</v>
      </c>
      <c r="B1254" t="s">
        <v>15124</v>
      </c>
      <c r="C1254" t="s">
        <v>16248</v>
      </c>
      <c r="D1254" t="str">
        <f>CONCATENATE(Table2[[#This Row],[Product Name Summarized]]&amp; "…")</f>
        <v>Robustrion Anti-Scratch &amp;…</v>
      </c>
      <c r="E1254" t="s">
        <v>15582</v>
      </c>
      <c r="F1254">
        <v>379</v>
      </c>
      <c r="G1254" t="str">
        <f>IF(Table2[[#This Row],[discounted_price]]&lt;200,"&lt;₹200",IF(Table2[[#This Row],[discounted_price]]&lt;=500, "₹200-₹500","&gt;₹500"))</f>
        <v>₹200-₹500</v>
      </c>
      <c r="H1254" s="2">
        <v>1499</v>
      </c>
      <c r="I1254" s="2">
        <f>Table2[[#This Row],[discounted_price]]*Table2[[#This Row],[actual_price]]</f>
        <v>568121</v>
      </c>
      <c r="J1254" s="1">
        <v>0.75</v>
      </c>
      <c r="K12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54" s="1" t="str">
        <f>IF(Table2[[#This Row],[discount_percentage]]&gt;=50%,"yes","no")</f>
        <v>yes</v>
      </c>
      <c r="M1254">
        <v>4.0999999999999996</v>
      </c>
      <c r="N1254" s="4">
        <v>670</v>
      </c>
      <c r="O1254" s="4">
        <f>Table2[[#This Row],[rating]]+(Table2[[#This Row],[rating_count]]/1000)</f>
        <v>4.7699999999999996</v>
      </c>
      <c r="P1254" t="s">
        <v>13840</v>
      </c>
      <c r="Q1254" t="s">
        <v>7923</v>
      </c>
      <c r="R1254" t="s">
        <v>7924</v>
      </c>
      <c r="S1254" t="s">
        <v>7925</v>
      </c>
      <c r="T1254" t="s">
        <v>7926</v>
      </c>
      <c r="U1254" t="s">
        <v>7927</v>
      </c>
      <c r="V1254" t="s">
        <v>7928</v>
      </c>
      <c r="W1254" t="s">
        <v>7929</v>
      </c>
    </row>
    <row r="1255" spans="1:23">
      <c r="A1255" t="s">
        <v>11325</v>
      </c>
      <c r="B1255" t="s">
        <v>15425</v>
      </c>
      <c r="C1255" t="s">
        <v>16555</v>
      </c>
      <c r="D1255" t="str">
        <f>CONCATENATE(Table2[[#This Row],[Product Name Summarized]]&amp; "…")</f>
        <v>Shakti Technology S5…</v>
      </c>
      <c r="E1255" t="s">
        <v>15586</v>
      </c>
      <c r="F1255" s="2">
        <v>5999</v>
      </c>
      <c r="G1255" s="2" t="str">
        <f>IF(Table2[[#This Row],[discounted_price]]&lt;200,"&lt;₹200",IF(Table2[[#This Row],[discounted_price]]&lt;=500, "₹200-₹500","&gt;₹500"))</f>
        <v>&gt;₹500</v>
      </c>
      <c r="H1255" s="2">
        <v>9999</v>
      </c>
      <c r="I1255" s="2">
        <f>Table2[[#This Row],[discounted_price]]*Table2[[#This Row],[actual_price]]</f>
        <v>59984001</v>
      </c>
      <c r="J1255" s="1">
        <v>0.4</v>
      </c>
      <c r="K12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55" s="1" t="str">
        <f>IF(Table2[[#This Row],[discount_percentage]]&gt;=50%,"yes","no")</f>
        <v>no</v>
      </c>
      <c r="M1255">
        <v>4.2</v>
      </c>
      <c r="N1255" s="4">
        <v>170</v>
      </c>
      <c r="O1255" s="4">
        <f>Table2[[#This Row],[rating]]+(Table2[[#This Row],[rating_count]]/1000)</f>
        <v>4.37</v>
      </c>
      <c r="P1255" t="s">
        <v>14165</v>
      </c>
      <c r="Q1255" t="s">
        <v>11328</v>
      </c>
      <c r="R1255" t="s">
        <v>11329</v>
      </c>
      <c r="S1255" t="s">
        <v>11330</v>
      </c>
      <c r="T1255" t="s">
        <v>11331</v>
      </c>
      <c r="U1255" t="s">
        <v>11332</v>
      </c>
      <c r="V1255" t="s">
        <v>11333</v>
      </c>
      <c r="W1255" t="s">
        <v>11334</v>
      </c>
    </row>
    <row r="1256" spans="1:23">
      <c r="A1256" t="s">
        <v>9600</v>
      </c>
      <c r="B1256" t="s">
        <v>15271</v>
      </c>
      <c r="C1256" t="s">
        <v>16397</v>
      </c>
      <c r="D1256" t="str">
        <f>CONCATENATE(Table2[[#This Row],[Product Name Summarized]]&amp; "…")</f>
        <v>Wipro Vesta 1.8…</v>
      </c>
      <c r="E1256" t="s">
        <v>15586</v>
      </c>
      <c r="F1256" s="2">
        <v>1299</v>
      </c>
      <c r="G1256" s="2" t="str">
        <f>IF(Table2[[#This Row],[discounted_price]]&lt;200,"&lt;₹200",IF(Table2[[#This Row],[discounted_price]]&lt;=500, "₹200-₹500","&gt;₹500"))</f>
        <v>&gt;₹500</v>
      </c>
      <c r="H1256" s="2">
        <v>1999</v>
      </c>
      <c r="I1256" s="2">
        <f>Table2[[#This Row],[discounted_price]]*Table2[[#This Row],[actual_price]]</f>
        <v>2596701</v>
      </c>
      <c r="J1256" s="1">
        <v>0.35</v>
      </c>
      <c r="K12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56" s="1" t="str">
        <f>IF(Table2[[#This Row],[discount_percentage]]&gt;=50%,"yes","no")</f>
        <v>no</v>
      </c>
      <c r="M1256">
        <v>3.8</v>
      </c>
      <c r="N1256" s="4">
        <v>311</v>
      </c>
      <c r="O1256" s="4">
        <f>Table2[[#This Row],[rating]]+(Table2[[#This Row],[rating_count]]/1000)</f>
        <v>4.1109999999999998</v>
      </c>
      <c r="P1256" t="s">
        <v>14000</v>
      </c>
      <c r="Q1256" t="s">
        <v>9603</v>
      </c>
      <c r="R1256" t="s">
        <v>9604</v>
      </c>
      <c r="S1256" t="s">
        <v>9605</v>
      </c>
      <c r="T1256" t="s">
        <v>9606</v>
      </c>
      <c r="U1256" t="s">
        <v>9607</v>
      </c>
      <c r="V1256" t="s">
        <v>9608</v>
      </c>
      <c r="W1256" t="s">
        <v>9609</v>
      </c>
    </row>
    <row r="1257" spans="1:23" hidden="1">
      <c r="A1257" t="s">
        <v>6168</v>
      </c>
      <c r="B1257" t="s">
        <v>14963</v>
      </c>
      <c r="C1257" t="s">
        <v>16096</v>
      </c>
      <c r="D1257" t="str">
        <f>CONCATENATE(Table2[[#This Row],[Product Name Summarized]]&amp; "…")</f>
        <v>Sandisk Extreme Microsd…</v>
      </c>
      <c r="E1257" t="s">
        <v>15583</v>
      </c>
      <c r="F1257" s="2">
        <v>1329</v>
      </c>
      <c r="G1257" s="2" t="str">
        <f>IF(Table2[[#This Row],[discounted_price]]&lt;200,"&lt;₹200",IF(Table2[[#This Row],[discounted_price]]&lt;=500, "₹200-₹500","&gt;₹500"))</f>
        <v>&gt;₹500</v>
      </c>
      <c r="H1257" s="2">
        <v>2900</v>
      </c>
      <c r="I1257" s="2">
        <f>Table2[[#This Row],[discounted_price]]*Table2[[#This Row],[actual_price]]</f>
        <v>3854100</v>
      </c>
      <c r="J1257" s="1">
        <v>0.54</v>
      </c>
      <c r="K12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57" s="1" t="str">
        <f>IF(Table2[[#This Row],[discount_percentage]]&gt;=50%,"yes","no")</f>
        <v>yes</v>
      </c>
      <c r="M1257">
        <v>4.5</v>
      </c>
      <c r="N1257" s="4">
        <v>19624</v>
      </c>
      <c r="O1257" s="4">
        <f>Table2[[#This Row],[rating]]+(Table2[[#This Row],[rating_count]]/1000)</f>
        <v>24.123999999999999</v>
      </c>
      <c r="P1257" t="s">
        <v>13675</v>
      </c>
      <c r="Q1257" t="s">
        <v>6171</v>
      </c>
      <c r="R1257" t="s">
        <v>6172</v>
      </c>
      <c r="S1257" t="s">
        <v>6173</v>
      </c>
      <c r="T1257" t="s">
        <v>6174</v>
      </c>
      <c r="U1257" t="s">
        <v>6175</v>
      </c>
      <c r="V1257" t="s">
        <v>6176</v>
      </c>
      <c r="W1257" t="s">
        <v>6177</v>
      </c>
    </row>
    <row r="1258" spans="1:23">
      <c r="A1258" t="s">
        <v>10910</v>
      </c>
      <c r="B1258" t="s">
        <v>15387</v>
      </c>
      <c r="C1258" t="s">
        <v>16517</v>
      </c>
      <c r="D1258" t="str">
        <f>CONCATENATE(Table2[[#This Row],[Product Name Summarized]]&amp; "…")</f>
        <v>Wipro Vesta Grill…</v>
      </c>
      <c r="E1258" t="s">
        <v>15586</v>
      </c>
      <c r="F1258" s="2">
        <v>2079</v>
      </c>
      <c r="G1258" s="2" t="str">
        <f>IF(Table2[[#This Row],[discounted_price]]&lt;200,"&lt;₹200",IF(Table2[[#This Row],[discounted_price]]&lt;=500, "₹200-₹500","&gt;₹500"))</f>
        <v>&gt;₹500</v>
      </c>
      <c r="H1258" s="2">
        <v>3099</v>
      </c>
      <c r="I1258" s="2">
        <f>Table2[[#This Row],[discounted_price]]*Table2[[#This Row],[actual_price]]</f>
        <v>6442821</v>
      </c>
      <c r="J1258" s="1">
        <v>0.33</v>
      </c>
      <c r="K12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58" s="1" t="str">
        <f>IF(Table2[[#This Row],[discount_percentage]]&gt;=50%,"yes","no")</f>
        <v>no</v>
      </c>
      <c r="M1258">
        <v>4.0999999999999996</v>
      </c>
      <c r="N1258" s="4">
        <v>282</v>
      </c>
      <c r="O1258" s="4">
        <f>Table2[[#This Row],[rating]]+(Table2[[#This Row],[rating_count]]/1000)</f>
        <v>4.3819999999999997</v>
      </c>
      <c r="P1258" t="s">
        <v>14127</v>
      </c>
      <c r="Q1258" t="s">
        <v>10913</v>
      </c>
      <c r="R1258" t="s">
        <v>10914</v>
      </c>
      <c r="S1258" t="s">
        <v>10915</v>
      </c>
      <c r="T1258" t="s">
        <v>10916</v>
      </c>
      <c r="U1258" t="s">
        <v>10917</v>
      </c>
      <c r="V1258" t="s">
        <v>10918</v>
      </c>
      <c r="W1258" t="s">
        <v>10919</v>
      </c>
    </row>
    <row r="1259" spans="1:23" hidden="1">
      <c r="A1259" t="s">
        <v>4327</v>
      </c>
      <c r="B1259" t="s">
        <v>14793</v>
      </c>
      <c r="C1259" t="s">
        <v>15941</v>
      </c>
      <c r="D1259" t="str">
        <f>CONCATENATE(Table2[[#This Row],[Product Name Summarized]]&amp; "…")</f>
        <v>Wecool B1 Mobile…</v>
      </c>
      <c r="E1259" t="s">
        <v>15583</v>
      </c>
      <c r="F1259">
        <v>689</v>
      </c>
      <c r="G1259" t="str">
        <f>IF(Table2[[#This Row],[discounted_price]]&lt;200,"&lt;₹200",IF(Table2[[#This Row],[discounted_price]]&lt;=500, "₹200-₹500","&gt;₹500"))</f>
        <v>&gt;₹500</v>
      </c>
      <c r="H1259" s="2">
        <v>1999</v>
      </c>
      <c r="I1259" s="2">
        <f>Table2[[#This Row],[discounted_price]]*Table2[[#This Row],[actual_price]]</f>
        <v>1377311</v>
      </c>
      <c r="J1259" s="1">
        <v>0.66</v>
      </c>
      <c r="K12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259" s="1" t="str">
        <f>IF(Table2[[#This Row],[discount_percentage]]&gt;=50%,"yes","no")</f>
        <v>yes</v>
      </c>
      <c r="M1259">
        <v>4.3</v>
      </c>
      <c r="N1259" s="4">
        <v>1193</v>
      </c>
      <c r="O1259" s="4">
        <f>Table2[[#This Row],[rating]]+(Table2[[#This Row],[rating_count]]/1000)</f>
        <v>5.4930000000000003</v>
      </c>
      <c r="P1259" t="s">
        <v>13503</v>
      </c>
      <c r="Q1259" t="s">
        <v>4331</v>
      </c>
      <c r="R1259" t="s">
        <v>4332</v>
      </c>
      <c r="S1259" t="s">
        <v>4333</v>
      </c>
      <c r="T1259" t="s">
        <v>4334</v>
      </c>
      <c r="U1259" t="s">
        <v>4335</v>
      </c>
      <c r="V1259" t="s">
        <v>4336</v>
      </c>
      <c r="W1259" t="s">
        <v>4337</v>
      </c>
    </row>
    <row r="1260" spans="1:23">
      <c r="A1260" t="s">
        <v>736</v>
      </c>
      <c r="B1260" t="s">
        <v>14399</v>
      </c>
      <c r="C1260" t="s">
        <v>15661</v>
      </c>
      <c r="D1260" t="str">
        <f>CONCATENATE(Table2[[#This Row],[Product Name Summarized]]&amp; "…")</f>
        <v>Swapkart Fast Charging…</v>
      </c>
      <c r="E1260" t="s">
        <v>15582</v>
      </c>
      <c r="F1260">
        <v>209</v>
      </c>
      <c r="G1260" t="str">
        <f>IF(Table2[[#This Row],[discounted_price]]&lt;200,"&lt;₹200",IF(Table2[[#This Row],[discounted_price]]&lt;=500, "₹200-₹500","&gt;₹500"))</f>
        <v>₹200-₹500</v>
      </c>
      <c r="H1260">
        <v>499</v>
      </c>
      <c r="I1260" s="2">
        <f>Table2[[#This Row],[discounted_price]]*Table2[[#This Row],[actual_price]]</f>
        <v>104291</v>
      </c>
      <c r="J1260" s="1">
        <v>0.57999999999999996</v>
      </c>
      <c r="K12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60" s="1" t="str">
        <f>IF(Table2[[#This Row],[discount_percentage]]&gt;=50%,"yes","no")</f>
        <v>yes</v>
      </c>
      <c r="M1260">
        <v>3.9</v>
      </c>
      <c r="N1260" s="4">
        <v>536</v>
      </c>
      <c r="O1260" s="4">
        <f>Table2[[#This Row],[rating]]+(Table2[[#This Row],[rating_count]]/1000)</f>
        <v>4.4359999999999999</v>
      </c>
      <c r="P1260" t="s">
        <v>13144</v>
      </c>
      <c r="Q1260" t="s">
        <v>739</v>
      </c>
      <c r="R1260" t="s">
        <v>740</v>
      </c>
      <c r="S1260" t="s">
        <v>741</v>
      </c>
      <c r="T1260" t="s">
        <v>742</v>
      </c>
      <c r="U1260" t="s">
        <v>743</v>
      </c>
      <c r="V1260" t="s">
        <v>744</v>
      </c>
      <c r="W1260" t="s">
        <v>745</v>
      </c>
    </row>
    <row r="1261" spans="1:23">
      <c r="A1261" t="s">
        <v>736</v>
      </c>
      <c r="B1261" t="s">
        <v>14399</v>
      </c>
      <c r="C1261" t="s">
        <v>15661</v>
      </c>
      <c r="D1261" t="str">
        <f>CONCATENATE(Table2[[#This Row],[Product Name Summarized]]&amp; "…")</f>
        <v>Swapkart Fast Charging…</v>
      </c>
      <c r="E1261" t="s">
        <v>15582</v>
      </c>
      <c r="F1261">
        <v>209</v>
      </c>
      <c r="G1261" t="str">
        <f>IF(Table2[[#This Row],[discounted_price]]&lt;200,"&lt;₹200",IF(Table2[[#This Row],[discounted_price]]&lt;=500, "₹200-₹500","&gt;₹500"))</f>
        <v>₹200-₹500</v>
      </c>
      <c r="H1261">
        <v>499</v>
      </c>
      <c r="I1261" s="2">
        <f>Table2[[#This Row],[discounted_price]]*Table2[[#This Row],[actual_price]]</f>
        <v>104291</v>
      </c>
      <c r="J1261" s="1">
        <v>0.57999999999999996</v>
      </c>
      <c r="K12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61" s="1" t="str">
        <f>IF(Table2[[#This Row],[discount_percentage]]&gt;=50%,"yes","no")</f>
        <v>yes</v>
      </c>
      <c r="M1261">
        <v>3.9</v>
      </c>
      <c r="N1261" s="4">
        <v>536</v>
      </c>
      <c r="O1261" s="4">
        <f>Table2[[#This Row],[rating]]+(Table2[[#This Row],[rating_count]]/1000)</f>
        <v>4.4359999999999999</v>
      </c>
      <c r="P1261" t="s">
        <v>13144</v>
      </c>
      <c r="Q1261" t="s">
        <v>739</v>
      </c>
      <c r="R1261" t="s">
        <v>740</v>
      </c>
      <c r="S1261" t="s">
        <v>741</v>
      </c>
      <c r="T1261" t="s">
        <v>742</v>
      </c>
      <c r="U1261" t="s">
        <v>743</v>
      </c>
      <c r="V1261" t="s">
        <v>744</v>
      </c>
      <c r="W1261" t="s">
        <v>8366</v>
      </c>
    </row>
    <row r="1262" spans="1:23">
      <c r="A1262" t="s">
        <v>9049</v>
      </c>
      <c r="B1262" t="s">
        <v>9050</v>
      </c>
      <c r="C1262" t="s">
        <v>16347</v>
      </c>
      <c r="D1262" t="str">
        <f>CONCATENATE(Table2[[#This Row],[Product Name Summarized]]&amp; "…")</f>
        <v>Amazon Basics 1500…</v>
      </c>
      <c r="E1262" t="s">
        <v>15586</v>
      </c>
      <c r="F1262">
        <v>749</v>
      </c>
      <c r="G1262" t="str">
        <f>IF(Table2[[#This Row],[discounted_price]]&lt;200,"&lt;₹200",IF(Table2[[#This Row],[discounted_price]]&lt;=500, "₹200-₹500","&gt;₹500"))</f>
        <v>&gt;₹500</v>
      </c>
      <c r="H1262" s="2">
        <v>1299</v>
      </c>
      <c r="I1262" s="2">
        <f>Table2[[#This Row],[discounted_price]]*Table2[[#This Row],[actual_price]]</f>
        <v>972951</v>
      </c>
      <c r="J1262" s="1">
        <v>0.42</v>
      </c>
      <c r="K12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62" s="1" t="str">
        <f>IF(Table2[[#This Row],[discount_percentage]]&gt;=50%,"yes","no")</f>
        <v>no</v>
      </c>
      <c r="M1262">
        <v>4</v>
      </c>
      <c r="N1262" s="4">
        <v>119</v>
      </c>
      <c r="O1262" s="4">
        <f>Table2[[#This Row],[rating]]+(Table2[[#This Row],[rating_count]]/1000)</f>
        <v>4.1189999999999998</v>
      </c>
      <c r="P1262" t="s">
        <v>13946</v>
      </c>
      <c r="Q1262" t="s">
        <v>9052</v>
      </c>
      <c r="R1262" t="s">
        <v>9053</v>
      </c>
      <c r="S1262" t="s">
        <v>9054</v>
      </c>
      <c r="T1262" t="s">
        <v>9055</v>
      </c>
      <c r="U1262" t="s">
        <v>9056</v>
      </c>
      <c r="V1262" t="s">
        <v>9057</v>
      </c>
      <c r="W1262" t="s">
        <v>9058</v>
      </c>
    </row>
    <row r="1263" spans="1:23" hidden="1">
      <c r="A1263" t="s">
        <v>6492</v>
      </c>
      <c r="B1263" t="s">
        <v>14992</v>
      </c>
      <c r="C1263" t="s">
        <v>16126</v>
      </c>
      <c r="D1263" t="str">
        <f>CONCATENATE(Table2[[#This Row],[Product Name Summarized]]&amp; "…")</f>
        <v>Lapster Gel Mouse…</v>
      </c>
      <c r="E1263" t="s">
        <v>15582</v>
      </c>
      <c r="F1263">
        <v>230</v>
      </c>
      <c r="G1263" t="str">
        <f>IF(Table2[[#This Row],[discounted_price]]&lt;200,"&lt;₹200",IF(Table2[[#This Row],[discounted_price]]&lt;=500, "₹200-₹500","&gt;₹500"))</f>
        <v>₹200-₹500</v>
      </c>
      <c r="H1263">
        <v>999</v>
      </c>
      <c r="I1263" s="2">
        <f>Table2[[#This Row],[discounted_price]]*Table2[[#This Row],[actual_price]]</f>
        <v>229770</v>
      </c>
      <c r="J1263" s="1">
        <v>0.77</v>
      </c>
      <c r="K12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63" s="1" t="str">
        <f>IF(Table2[[#This Row],[discount_percentage]]&gt;=50%,"yes","no")</f>
        <v>yes</v>
      </c>
      <c r="M1263">
        <v>4.2</v>
      </c>
      <c r="N1263" s="4">
        <v>1528</v>
      </c>
      <c r="O1263" s="4">
        <f>Table2[[#This Row],[rating]]+(Table2[[#This Row],[rating_count]]/1000)</f>
        <v>5.7279999999999998</v>
      </c>
      <c r="P1263" t="s">
        <v>13704</v>
      </c>
      <c r="Q1263" t="s">
        <v>6495</v>
      </c>
      <c r="R1263" t="s">
        <v>6496</v>
      </c>
      <c r="S1263" t="s">
        <v>6497</v>
      </c>
      <c r="T1263" t="s">
        <v>6498</v>
      </c>
      <c r="U1263" t="s">
        <v>6499</v>
      </c>
      <c r="V1263" t="s">
        <v>6500</v>
      </c>
      <c r="W1263" t="s">
        <v>6501</v>
      </c>
    </row>
    <row r="1264" spans="1:23">
      <c r="A1264" t="s">
        <v>8483</v>
      </c>
      <c r="B1264" t="s">
        <v>15171</v>
      </c>
      <c r="C1264" t="s">
        <v>16297</v>
      </c>
      <c r="D1264" t="str">
        <f>CONCATENATE(Table2[[#This Row],[Product Name Summarized]]&amp; "…")</f>
        <v>Lenovo Ideapad 3…</v>
      </c>
      <c r="E1264" t="s">
        <v>15582</v>
      </c>
      <c r="F1264" s="2">
        <v>37247</v>
      </c>
      <c r="G1264" s="2" t="str">
        <f>IF(Table2[[#This Row],[discounted_price]]&lt;200,"&lt;₹200",IF(Table2[[#This Row],[discounted_price]]&lt;=500, "₹200-₹500","&gt;₹500"))</f>
        <v>&gt;₹500</v>
      </c>
      <c r="H1264" s="2">
        <v>59890</v>
      </c>
      <c r="I1264" s="2">
        <f>Table2[[#This Row],[discounted_price]]*Table2[[#This Row],[actual_price]]</f>
        <v>2230722830</v>
      </c>
      <c r="J1264" s="1">
        <v>0.38</v>
      </c>
      <c r="K12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64" s="1" t="str">
        <f>IF(Table2[[#This Row],[discount_percentage]]&gt;=50%,"yes","no")</f>
        <v>no</v>
      </c>
      <c r="M1264">
        <v>4</v>
      </c>
      <c r="N1264" s="4">
        <v>323</v>
      </c>
      <c r="O1264" s="4">
        <f>Table2[[#This Row],[rating]]+(Table2[[#This Row],[rating_count]]/1000)</f>
        <v>4.3230000000000004</v>
      </c>
      <c r="P1264" t="s">
        <v>13892</v>
      </c>
      <c r="Q1264" t="s">
        <v>8487</v>
      </c>
      <c r="R1264" t="s">
        <v>8488</v>
      </c>
      <c r="S1264" t="s">
        <v>8489</v>
      </c>
      <c r="T1264" t="s">
        <v>8490</v>
      </c>
      <c r="U1264" t="s">
        <v>8491</v>
      </c>
      <c r="V1264" t="s">
        <v>8492</v>
      </c>
      <c r="W1264" t="s">
        <v>8493</v>
      </c>
    </row>
    <row r="1265" spans="1:23" hidden="1">
      <c r="A1265" t="s">
        <v>4582</v>
      </c>
      <c r="B1265" t="s">
        <v>14818</v>
      </c>
      <c r="C1265" t="s">
        <v>15949</v>
      </c>
      <c r="D1265" t="str">
        <f>CONCATENATE(Table2[[#This Row],[Product Name Summarized]]&amp; "…")</f>
        <v>Noise Colorfit Ultra…</v>
      </c>
      <c r="E1265" t="s">
        <v>15583</v>
      </c>
      <c r="F1265" s="2">
        <v>3999</v>
      </c>
      <c r="G1265" s="2" t="str">
        <f>IF(Table2[[#This Row],[discounted_price]]&lt;200,"&lt;₹200",IF(Table2[[#This Row],[discounted_price]]&lt;=500, "₹200-₹500","&gt;₹500"))</f>
        <v>&gt;₹500</v>
      </c>
      <c r="H1265" s="2">
        <v>6999</v>
      </c>
      <c r="I1265" s="2">
        <f>Table2[[#This Row],[discounted_price]]*Table2[[#This Row],[actual_price]]</f>
        <v>27989001</v>
      </c>
      <c r="J1265" s="1">
        <v>0.43</v>
      </c>
      <c r="K12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65" s="1" t="str">
        <f>IF(Table2[[#This Row],[discount_percentage]]&gt;=50%,"yes","no")</f>
        <v>no</v>
      </c>
      <c r="M1265">
        <v>4.0999999999999996</v>
      </c>
      <c r="N1265" s="4">
        <v>10229</v>
      </c>
      <c r="O1265" s="4">
        <f>Table2[[#This Row],[rating]]+(Table2[[#This Row],[rating_count]]/1000)</f>
        <v>14.328999999999999</v>
      </c>
      <c r="P1265" t="s">
        <v>13529</v>
      </c>
      <c r="Q1265" t="s">
        <v>4585</v>
      </c>
      <c r="R1265" t="s">
        <v>4586</v>
      </c>
      <c r="S1265" t="s">
        <v>4587</v>
      </c>
      <c r="T1265" t="s">
        <v>4588</v>
      </c>
      <c r="U1265" t="s">
        <v>4589</v>
      </c>
      <c r="V1265" t="s">
        <v>4590</v>
      </c>
      <c r="W1265" t="s">
        <v>4591</v>
      </c>
    </row>
    <row r="1266" spans="1:23" hidden="1">
      <c r="A1266" t="s">
        <v>5175</v>
      </c>
      <c r="B1266" t="s">
        <v>14874</v>
      </c>
      <c r="C1266" t="s">
        <v>16012</v>
      </c>
      <c r="D1266" t="str">
        <f>CONCATENATE(Table2[[#This Row],[Product Name Summarized]]&amp; "…")</f>
        <v>Boult Audio Airbass…</v>
      </c>
      <c r="E1266" t="s">
        <v>15583</v>
      </c>
      <c r="F1266" s="2">
        <v>1399</v>
      </c>
      <c r="G1266" s="2" t="str">
        <f>IF(Table2[[#This Row],[discounted_price]]&lt;200,"&lt;₹200",IF(Table2[[#This Row],[discounted_price]]&lt;=500, "₹200-₹500","&gt;₹500"))</f>
        <v>&gt;₹500</v>
      </c>
      <c r="H1266" s="2">
        <v>5499</v>
      </c>
      <c r="I1266" s="2">
        <f>Table2[[#This Row],[discounted_price]]*Table2[[#This Row],[actual_price]]</f>
        <v>7693101</v>
      </c>
      <c r="J1266" s="1">
        <v>0.75</v>
      </c>
      <c r="K12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66" s="1" t="str">
        <f>IF(Table2[[#This Row],[discount_percentage]]&gt;=50%,"yes","no")</f>
        <v>yes</v>
      </c>
      <c r="M1266">
        <v>3.9</v>
      </c>
      <c r="N1266" s="4">
        <v>9504</v>
      </c>
      <c r="O1266" s="4">
        <f>Table2[[#This Row],[rating]]+(Table2[[#This Row],[rating_count]]/1000)</f>
        <v>13.404</v>
      </c>
      <c r="P1266" t="s">
        <v>13583</v>
      </c>
      <c r="Q1266" t="s">
        <v>5178</v>
      </c>
      <c r="R1266" t="s">
        <v>5179</v>
      </c>
      <c r="S1266" t="s">
        <v>5180</v>
      </c>
      <c r="T1266" t="s">
        <v>5181</v>
      </c>
      <c r="U1266" t="s">
        <v>5182</v>
      </c>
      <c r="V1266" t="s">
        <v>5183</v>
      </c>
      <c r="W1266" t="s">
        <v>5184</v>
      </c>
    </row>
    <row r="1267" spans="1:23" hidden="1">
      <c r="A1267" t="s">
        <v>6370</v>
      </c>
      <c r="B1267" t="s">
        <v>14980</v>
      </c>
      <c r="C1267" t="s">
        <v>16115</v>
      </c>
      <c r="D1267" t="str">
        <f>CONCATENATE(Table2[[#This Row],[Product Name Summarized]]&amp; "…")</f>
        <v>Boult Audio Omega…</v>
      </c>
      <c r="E1267" t="s">
        <v>15583</v>
      </c>
      <c r="F1267" s="2">
        <v>1999</v>
      </c>
      <c r="G1267" s="2" t="str">
        <f>IF(Table2[[#This Row],[discounted_price]]&lt;200,"&lt;₹200",IF(Table2[[#This Row],[discounted_price]]&lt;=500, "₹200-₹500","&gt;₹500"))</f>
        <v>&gt;₹500</v>
      </c>
      <c r="H1267" s="2">
        <v>9999</v>
      </c>
      <c r="I1267" s="2">
        <f>Table2[[#This Row],[discounted_price]]*Table2[[#This Row],[actual_price]]</f>
        <v>19988001</v>
      </c>
      <c r="J1267" s="1">
        <v>0.8</v>
      </c>
      <c r="K12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67" s="1" t="str">
        <f>IF(Table2[[#This Row],[discount_percentage]]&gt;=50%,"yes","no")</f>
        <v>yes</v>
      </c>
      <c r="M1267">
        <v>3.7</v>
      </c>
      <c r="N1267" s="4">
        <v>1986</v>
      </c>
      <c r="O1267" s="4">
        <f>Table2[[#This Row],[rating]]+(Table2[[#This Row],[rating_count]]/1000)</f>
        <v>5.6859999999999999</v>
      </c>
      <c r="P1267" t="s">
        <v>13593</v>
      </c>
      <c r="Q1267" t="s">
        <v>6372</v>
      </c>
      <c r="R1267" t="s">
        <v>6373</v>
      </c>
      <c r="S1267" t="s">
        <v>6374</v>
      </c>
      <c r="T1267" t="s">
        <v>6375</v>
      </c>
      <c r="U1267" t="s">
        <v>6376</v>
      </c>
      <c r="V1267" t="s">
        <v>6377</v>
      </c>
      <c r="W1267" t="s">
        <v>6378</v>
      </c>
    </row>
    <row r="1268" spans="1:23" hidden="1">
      <c r="A1268" t="s">
        <v>2999</v>
      </c>
      <c r="B1268" t="s">
        <v>14642</v>
      </c>
      <c r="C1268" t="s">
        <v>15841</v>
      </c>
      <c r="D1268" t="str">
        <f>CONCATENATE(Table2[[#This Row],[Product Name Summarized]]&amp; "…")</f>
        <v>Oneplus Nord 2T…</v>
      </c>
      <c r="E1268" t="s">
        <v>15583</v>
      </c>
      <c r="F1268" s="2">
        <v>28999</v>
      </c>
      <c r="G1268" s="2" t="str">
        <f>IF(Table2[[#This Row],[discounted_price]]&lt;200,"&lt;₹200",IF(Table2[[#This Row],[discounted_price]]&lt;=500, "₹200-₹500","&gt;₹500"))</f>
        <v>&gt;₹500</v>
      </c>
      <c r="H1268" s="2">
        <v>28999</v>
      </c>
      <c r="I1268" s="2">
        <f>Table2[[#This Row],[discounted_price]]*Table2[[#This Row],[actual_price]]</f>
        <v>840942001</v>
      </c>
      <c r="J1268" s="1">
        <v>0</v>
      </c>
      <c r="K12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268" s="1" t="str">
        <f>IF(Table2[[#This Row],[discount_percentage]]&gt;=50%,"yes","no")</f>
        <v>no</v>
      </c>
      <c r="M1268">
        <v>4.3</v>
      </c>
      <c r="N1268" s="4">
        <v>17415</v>
      </c>
      <c r="O1268" s="4">
        <f>Table2[[#This Row],[rating]]+(Table2[[#This Row],[rating_count]]/1000)</f>
        <v>21.715</v>
      </c>
      <c r="P1268" t="s">
        <v>13376</v>
      </c>
      <c r="Q1268" t="s">
        <v>3002</v>
      </c>
      <c r="R1268" t="s">
        <v>3003</v>
      </c>
      <c r="S1268" t="s">
        <v>3004</v>
      </c>
      <c r="T1268" t="s">
        <v>3005</v>
      </c>
      <c r="U1268" t="s">
        <v>3006</v>
      </c>
      <c r="V1268" t="s">
        <v>3007</v>
      </c>
      <c r="W1268" t="s">
        <v>3008</v>
      </c>
    </row>
    <row r="1269" spans="1:23" hidden="1">
      <c r="A1269" t="s">
        <v>3009</v>
      </c>
      <c r="B1269" t="s">
        <v>14643</v>
      </c>
      <c r="C1269" t="s">
        <v>15841</v>
      </c>
      <c r="D1269" t="str">
        <f>CONCATENATE(Table2[[#This Row],[Product Name Summarized]]&amp; "…")</f>
        <v>Oneplus Nord 2T…</v>
      </c>
      <c r="E1269" t="s">
        <v>15583</v>
      </c>
      <c r="F1269" s="2">
        <v>28999</v>
      </c>
      <c r="G1269" s="2" t="str">
        <f>IF(Table2[[#This Row],[discounted_price]]&lt;200,"&lt;₹200",IF(Table2[[#This Row],[discounted_price]]&lt;=500, "₹200-₹500","&gt;₹500"))</f>
        <v>&gt;₹500</v>
      </c>
      <c r="H1269" s="2">
        <v>28999</v>
      </c>
      <c r="I1269" s="2">
        <f>Table2[[#This Row],[discounted_price]]*Table2[[#This Row],[actual_price]]</f>
        <v>840942001</v>
      </c>
      <c r="J1269" s="1">
        <v>0</v>
      </c>
      <c r="K12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269" s="1" t="str">
        <f>IF(Table2[[#This Row],[discount_percentage]]&gt;=50%,"yes","no")</f>
        <v>no</v>
      </c>
      <c r="M1269">
        <v>4.3</v>
      </c>
      <c r="N1269" s="4">
        <v>17415</v>
      </c>
      <c r="O1269" s="4">
        <f>Table2[[#This Row],[rating]]+(Table2[[#This Row],[rating_count]]/1000)</f>
        <v>21.715</v>
      </c>
      <c r="P1269" t="s">
        <v>13377</v>
      </c>
      <c r="Q1269" t="s">
        <v>3002</v>
      </c>
      <c r="R1269" t="s">
        <v>3003</v>
      </c>
      <c r="S1269" t="s">
        <v>3004</v>
      </c>
      <c r="T1269" t="s">
        <v>3005</v>
      </c>
      <c r="U1269" t="s">
        <v>3006</v>
      </c>
      <c r="V1269" t="s">
        <v>3012</v>
      </c>
      <c r="W1269" t="s">
        <v>3013</v>
      </c>
    </row>
    <row r="1270" spans="1:23" hidden="1">
      <c r="A1270" t="s">
        <v>3513</v>
      </c>
      <c r="B1270" t="s">
        <v>14698</v>
      </c>
      <c r="C1270" t="s">
        <v>15841</v>
      </c>
      <c r="D1270" t="str">
        <f>CONCATENATE(Table2[[#This Row],[Product Name Summarized]]&amp; "…")</f>
        <v>Oneplus Nord 2T…</v>
      </c>
      <c r="E1270" t="s">
        <v>15583</v>
      </c>
      <c r="F1270" s="2">
        <v>33999</v>
      </c>
      <c r="G1270" s="2" t="str">
        <f>IF(Table2[[#This Row],[discounted_price]]&lt;200,"&lt;₹200",IF(Table2[[#This Row],[discounted_price]]&lt;=500, "₹200-₹500","&gt;₹500"))</f>
        <v>&gt;₹500</v>
      </c>
      <c r="H1270" s="2">
        <v>33999</v>
      </c>
      <c r="I1270" s="2">
        <f>Table2[[#This Row],[discounted_price]]*Table2[[#This Row],[actual_price]]</f>
        <v>1155932001</v>
      </c>
      <c r="J1270" s="1">
        <v>0</v>
      </c>
      <c r="K12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270" s="1" t="str">
        <f>IF(Table2[[#This Row],[discount_percentage]]&gt;=50%,"yes","no")</f>
        <v>no</v>
      </c>
      <c r="M1270">
        <v>4.3</v>
      </c>
      <c r="N1270" s="4">
        <v>17415</v>
      </c>
      <c r="O1270" s="4">
        <f>Table2[[#This Row],[rating]]+(Table2[[#This Row],[rating_count]]/1000)</f>
        <v>21.715</v>
      </c>
      <c r="P1270" t="s">
        <v>13424</v>
      </c>
      <c r="Q1270" t="s">
        <v>3002</v>
      </c>
      <c r="R1270" t="s">
        <v>3003</v>
      </c>
      <c r="S1270" t="s">
        <v>3004</v>
      </c>
      <c r="T1270" t="s">
        <v>3005</v>
      </c>
      <c r="U1270" t="s">
        <v>3006</v>
      </c>
      <c r="V1270" t="s">
        <v>3007</v>
      </c>
      <c r="W1270" t="s">
        <v>3516</v>
      </c>
    </row>
    <row r="1271" spans="1:23">
      <c r="A1271" t="s">
        <v>4358</v>
      </c>
      <c r="B1271" t="s">
        <v>14796</v>
      </c>
      <c r="C1271" t="s">
        <v>15944</v>
      </c>
      <c r="D1271" t="str">
        <f>CONCATENATE(Table2[[#This Row],[Product Name Summarized]]&amp; "…")</f>
        <v>En Ligne Adjustable…</v>
      </c>
      <c r="E1271" t="s">
        <v>15583</v>
      </c>
      <c r="F1271">
        <v>209</v>
      </c>
      <c r="G1271" t="str">
        <f>IF(Table2[[#This Row],[discounted_price]]&lt;200,"&lt;₹200",IF(Table2[[#This Row],[discounted_price]]&lt;=500, "₹200-₹500","&gt;₹500"))</f>
        <v>₹200-₹500</v>
      </c>
      <c r="H1271">
        <v>499</v>
      </c>
      <c r="I1271" s="2">
        <f>Table2[[#This Row],[discounted_price]]*Table2[[#This Row],[actual_price]]</f>
        <v>104291</v>
      </c>
      <c r="J1271" s="1">
        <v>0.57999999999999996</v>
      </c>
      <c r="K12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71" s="1" t="str">
        <f>IF(Table2[[#This Row],[discount_percentage]]&gt;=50%,"yes","no")</f>
        <v>yes</v>
      </c>
      <c r="M1271">
        <v>3.6</v>
      </c>
      <c r="N1271" s="4">
        <v>104</v>
      </c>
      <c r="O1271" s="4">
        <f>Table2[[#This Row],[rating]]+(Table2[[#This Row],[rating_count]]/1000)</f>
        <v>3.7040000000000002</v>
      </c>
      <c r="P1271" t="s">
        <v>13506</v>
      </c>
      <c r="Q1271" t="s">
        <v>4361</v>
      </c>
      <c r="R1271" t="s">
        <v>4362</v>
      </c>
      <c r="S1271" t="s">
        <v>4363</v>
      </c>
      <c r="T1271" t="s">
        <v>4364</v>
      </c>
      <c r="U1271" t="s">
        <v>4365</v>
      </c>
      <c r="V1271" t="s">
        <v>4366</v>
      </c>
      <c r="W1271" t="s">
        <v>4367</v>
      </c>
    </row>
    <row r="1272" spans="1:23">
      <c r="A1272" t="s">
        <v>9814</v>
      </c>
      <c r="B1272" t="s">
        <v>15288</v>
      </c>
      <c r="C1272" t="s">
        <v>16406</v>
      </c>
      <c r="D1272" t="str">
        <f>CONCATENATE(Table2[[#This Row],[Product Name Summarized]]&amp; "…")</f>
        <v>Instacuppa Portable Blender…</v>
      </c>
      <c r="E1272" t="s">
        <v>15586</v>
      </c>
      <c r="F1272" s="2">
        <v>2799</v>
      </c>
      <c r="G1272" s="2" t="str">
        <f>IF(Table2[[#This Row],[discounted_price]]&lt;200,"&lt;₹200",IF(Table2[[#This Row],[discounted_price]]&lt;=500, "₹200-₹500","&gt;₹500"))</f>
        <v>&gt;₹500</v>
      </c>
      <c r="H1272" s="2">
        <v>3499</v>
      </c>
      <c r="I1272" s="2">
        <f>Table2[[#This Row],[discounted_price]]*Table2[[#This Row],[actual_price]]</f>
        <v>9793701</v>
      </c>
      <c r="J1272" s="1">
        <v>0.2</v>
      </c>
      <c r="K12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272" s="1" t="str">
        <f>IF(Table2[[#This Row],[discount_percentage]]&gt;=50%,"yes","no")</f>
        <v>no</v>
      </c>
      <c r="M1272">
        <v>4.5</v>
      </c>
      <c r="N1272" s="4">
        <v>546</v>
      </c>
      <c r="O1272" s="4">
        <f>Table2[[#This Row],[rating]]+(Table2[[#This Row],[rating_count]]/1000)</f>
        <v>5.0460000000000003</v>
      </c>
      <c r="P1272" t="s">
        <v>14021</v>
      </c>
      <c r="Q1272" t="s">
        <v>9817</v>
      </c>
      <c r="R1272" t="s">
        <v>9818</v>
      </c>
      <c r="S1272" t="s">
        <v>9819</v>
      </c>
      <c r="T1272" t="s">
        <v>9820</v>
      </c>
      <c r="U1272" t="s">
        <v>9821</v>
      </c>
      <c r="V1272" t="s">
        <v>9822</v>
      </c>
      <c r="W1272" t="s">
        <v>9823</v>
      </c>
    </row>
    <row r="1273" spans="1:23">
      <c r="A1273" t="s">
        <v>12964</v>
      </c>
      <c r="B1273" t="s">
        <v>15576</v>
      </c>
      <c r="C1273" t="s">
        <v>16709</v>
      </c>
      <c r="D1273" t="str">
        <f>CONCATENATE(Table2[[#This Row],[Product Name Summarized]]&amp; "…")</f>
        <v>Ngi Store 2…</v>
      </c>
      <c r="E1273" t="s">
        <v>15586</v>
      </c>
      <c r="F1273">
        <v>199</v>
      </c>
      <c r="G1273" t="str">
        <f>IF(Table2[[#This Row],[discounted_price]]&lt;200,"&lt;₹200",IF(Table2[[#This Row],[discounted_price]]&lt;=500, "₹200-₹500","&gt;₹500"))</f>
        <v>&lt;₹200</v>
      </c>
      <c r="H1273">
        <v>999</v>
      </c>
      <c r="I1273" s="2">
        <f>Table2[[#This Row],[discounted_price]]*Table2[[#This Row],[actual_price]]</f>
        <v>198801</v>
      </c>
      <c r="J1273" s="1">
        <v>0.8</v>
      </c>
      <c r="K12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73" s="1" t="str">
        <f>IF(Table2[[#This Row],[discount_percentage]]&gt;=50%,"yes","no")</f>
        <v>yes</v>
      </c>
      <c r="M1273">
        <v>3.1</v>
      </c>
      <c r="N1273" s="4">
        <v>2</v>
      </c>
      <c r="O1273" s="4">
        <f>Table2[[#This Row],[rating]]+(Table2[[#This Row],[rating_count]]/1000)</f>
        <v>3.1019999999999999</v>
      </c>
      <c r="P1273" t="s">
        <v>14320</v>
      </c>
      <c r="Q1273" t="s">
        <v>12967</v>
      </c>
      <c r="R1273" t="s">
        <v>12968</v>
      </c>
      <c r="S1273" t="s">
        <v>12969</v>
      </c>
      <c r="T1273" t="s">
        <v>12970</v>
      </c>
      <c r="U1273" t="s">
        <v>12971</v>
      </c>
      <c r="V1273" t="s">
        <v>12972</v>
      </c>
      <c r="W1273" t="s">
        <v>12973</v>
      </c>
    </row>
    <row r="1274" spans="1:23" hidden="1">
      <c r="A1274" t="s">
        <v>376</v>
      </c>
      <c r="B1274" t="s">
        <v>14362</v>
      </c>
      <c r="C1274" t="s">
        <v>15631</v>
      </c>
      <c r="D1274" t="str">
        <f>CONCATENATE(Table2[[#This Row],[Product Name Summarized]]&amp; "…")</f>
        <v>Oneplus 126 Cm…</v>
      </c>
      <c r="E1274" t="s">
        <v>15583</v>
      </c>
      <c r="F1274" s="2">
        <v>32999</v>
      </c>
      <c r="G1274" s="2" t="str">
        <f>IF(Table2[[#This Row],[discounted_price]]&lt;200,"&lt;₹200",IF(Table2[[#This Row],[discounted_price]]&lt;=500, "₹200-₹500","&gt;₹500"))</f>
        <v>&gt;₹500</v>
      </c>
      <c r="H1274" s="2">
        <v>45999</v>
      </c>
      <c r="I1274" s="2">
        <f>Table2[[#This Row],[discounted_price]]*Table2[[#This Row],[actual_price]]</f>
        <v>1517921001</v>
      </c>
      <c r="J1274" s="1">
        <v>0.28000000000000003</v>
      </c>
      <c r="K12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274" s="1" t="str">
        <f>IF(Table2[[#This Row],[discount_percentage]]&gt;=50%,"yes","no")</f>
        <v>no</v>
      </c>
      <c r="M1274">
        <v>4.2</v>
      </c>
      <c r="N1274" s="4">
        <v>7298</v>
      </c>
      <c r="O1274" s="4">
        <f>Table2[[#This Row],[rating]]+(Table2[[#This Row],[rating_count]]/1000)</f>
        <v>11.498000000000001</v>
      </c>
      <c r="P1274" t="s">
        <v>13109</v>
      </c>
      <c r="Q1274" t="s">
        <v>379</v>
      </c>
      <c r="R1274" t="s">
        <v>380</v>
      </c>
      <c r="S1274" t="s">
        <v>381</v>
      </c>
      <c r="T1274" t="s">
        <v>382</v>
      </c>
      <c r="U1274" t="s">
        <v>383</v>
      </c>
      <c r="V1274" t="s">
        <v>384</v>
      </c>
      <c r="W1274" t="s">
        <v>385</v>
      </c>
    </row>
    <row r="1275" spans="1:23" hidden="1">
      <c r="A1275" t="s">
        <v>1581</v>
      </c>
      <c r="B1275" t="s">
        <v>14491</v>
      </c>
      <c r="C1275" t="s">
        <v>15732</v>
      </c>
      <c r="D1275" t="str">
        <f>CONCATENATE(Table2[[#This Row],[Product Name Summarized]]&amp; "…")</f>
        <v>Flix (Beetel Flow…</v>
      </c>
      <c r="E1275" t="s">
        <v>15582</v>
      </c>
      <c r="F1275">
        <v>57.89</v>
      </c>
      <c r="G1275" t="str">
        <f>IF(Table2[[#This Row],[discounted_price]]&lt;200,"&lt;₹200",IF(Table2[[#This Row],[discounted_price]]&lt;=500, "₹200-₹500","&gt;₹500"))</f>
        <v>&lt;₹200</v>
      </c>
      <c r="H1275">
        <v>199</v>
      </c>
      <c r="I1275" s="2">
        <f>Table2[[#This Row],[discounted_price]]*Table2[[#This Row],[actual_price]]</f>
        <v>11520.11</v>
      </c>
      <c r="J1275" s="1">
        <v>0.71</v>
      </c>
      <c r="K12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75" s="1" t="str">
        <f>IF(Table2[[#This Row],[discount_percentage]]&gt;=50%,"yes","no")</f>
        <v>yes</v>
      </c>
      <c r="M1275">
        <v>4</v>
      </c>
      <c r="N1275" s="4">
        <v>9378</v>
      </c>
      <c r="O1275" s="4">
        <f>Table2[[#This Row],[rating]]+(Table2[[#This Row],[rating_count]]/1000)</f>
        <v>13.378</v>
      </c>
      <c r="P1275" t="s">
        <v>13231</v>
      </c>
      <c r="Q1275" t="s">
        <v>236</v>
      </c>
      <c r="R1275" t="s">
        <v>237</v>
      </c>
      <c r="S1275" t="s">
        <v>238</v>
      </c>
      <c r="T1275" t="s">
        <v>239</v>
      </c>
      <c r="U1275" t="s">
        <v>240</v>
      </c>
      <c r="V1275" t="s">
        <v>1584</v>
      </c>
      <c r="W1275" t="s">
        <v>1585</v>
      </c>
    </row>
    <row r="1276" spans="1:23" hidden="1">
      <c r="A1276" t="s">
        <v>3961</v>
      </c>
      <c r="B1276" t="s">
        <v>14750</v>
      </c>
      <c r="C1276" t="s">
        <v>15917</v>
      </c>
      <c r="D1276" t="str">
        <f>CONCATENATE(Table2[[#This Row],[Product Name Summarized]]&amp; "…")</f>
        <v>Fire-Boltt Ring 3…</v>
      </c>
      <c r="E1276" t="s">
        <v>15583</v>
      </c>
      <c r="F1276" s="2">
        <v>2999</v>
      </c>
      <c r="G1276" s="2" t="str">
        <f>IF(Table2[[#This Row],[discounted_price]]&lt;200,"&lt;₹200",IF(Table2[[#This Row],[discounted_price]]&lt;=500, "₹200-₹500","&gt;₹500"))</f>
        <v>&gt;₹500</v>
      </c>
      <c r="H1276" s="2">
        <v>9999</v>
      </c>
      <c r="I1276" s="2">
        <f>Table2[[#This Row],[discounted_price]]*Table2[[#This Row],[actual_price]]</f>
        <v>29987001</v>
      </c>
      <c r="J1276" s="1">
        <v>0.7</v>
      </c>
      <c r="K12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276" s="1" t="str">
        <f>IF(Table2[[#This Row],[discount_percentage]]&gt;=50%,"yes","no")</f>
        <v>yes</v>
      </c>
      <c r="M1276">
        <v>4.2</v>
      </c>
      <c r="N1276" s="4">
        <v>20881</v>
      </c>
      <c r="O1276" s="4">
        <f>Table2[[#This Row],[rating]]+(Table2[[#This Row],[rating_count]]/1000)</f>
        <v>25.081</v>
      </c>
      <c r="P1276" t="s">
        <v>13465</v>
      </c>
      <c r="Q1276" t="s">
        <v>3964</v>
      </c>
      <c r="R1276" t="s">
        <v>3965</v>
      </c>
      <c r="S1276" t="s">
        <v>3966</v>
      </c>
      <c r="T1276" t="s">
        <v>3967</v>
      </c>
      <c r="U1276" t="s">
        <v>3968</v>
      </c>
      <c r="V1276" t="s">
        <v>5775</v>
      </c>
      <c r="W1276" t="s">
        <v>5776</v>
      </c>
    </row>
    <row r="1277" spans="1:23" hidden="1">
      <c r="A1277" t="s">
        <v>3961</v>
      </c>
      <c r="B1277" t="s">
        <v>14750</v>
      </c>
      <c r="C1277" t="s">
        <v>15917</v>
      </c>
      <c r="D1277" t="str">
        <f>CONCATENATE(Table2[[#This Row],[Product Name Summarized]]&amp; "…")</f>
        <v>Fire-Boltt Ring 3…</v>
      </c>
      <c r="E1277" t="s">
        <v>15583</v>
      </c>
      <c r="F1277" s="2">
        <v>2999</v>
      </c>
      <c r="G1277" s="2" t="str">
        <f>IF(Table2[[#This Row],[discounted_price]]&lt;200,"&lt;₹200",IF(Table2[[#This Row],[discounted_price]]&lt;=500, "₹200-₹500","&gt;₹500"))</f>
        <v>&gt;₹500</v>
      </c>
      <c r="H1277" s="2">
        <v>9999</v>
      </c>
      <c r="I1277" s="2">
        <f>Table2[[#This Row],[discounted_price]]*Table2[[#This Row],[actual_price]]</f>
        <v>29987001</v>
      </c>
      <c r="J1277" s="1">
        <v>0.7</v>
      </c>
      <c r="K12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277" s="1" t="str">
        <f>IF(Table2[[#This Row],[discount_percentage]]&gt;=50%,"yes","no")</f>
        <v>yes</v>
      </c>
      <c r="M1277">
        <v>4.2</v>
      </c>
      <c r="N1277" s="4">
        <v>20879</v>
      </c>
      <c r="O1277" s="4">
        <f>Table2[[#This Row],[rating]]+(Table2[[#This Row],[rating_count]]/1000)</f>
        <v>25.079000000000001</v>
      </c>
      <c r="P1277" t="s">
        <v>13465</v>
      </c>
      <c r="Q1277" t="s">
        <v>3964</v>
      </c>
      <c r="R1277" t="s">
        <v>3965</v>
      </c>
      <c r="S1277" t="s">
        <v>3966</v>
      </c>
      <c r="T1277" t="s">
        <v>3967</v>
      </c>
      <c r="U1277" t="s">
        <v>3968</v>
      </c>
      <c r="V1277" t="s">
        <v>3969</v>
      </c>
      <c r="W1277" t="s">
        <v>3970</v>
      </c>
    </row>
    <row r="1278" spans="1:23" hidden="1">
      <c r="A1278" t="s">
        <v>3280</v>
      </c>
      <c r="B1278" t="s">
        <v>14674</v>
      </c>
      <c r="C1278" t="s">
        <v>15868</v>
      </c>
      <c r="D1278" t="str">
        <f>CONCATENATE(Table2[[#This Row],[Product Name Summarized]]&amp; "…")</f>
        <v>Fire-Boltt Visionary 1.78"…</v>
      </c>
      <c r="E1278" t="s">
        <v>15583</v>
      </c>
      <c r="F1278" s="2">
        <v>3999</v>
      </c>
      <c r="G1278" s="2" t="str">
        <f>IF(Table2[[#This Row],[discounted_price]]&lt;200,"&lt;₹200",IF(Table2[[#This Row],[discounted_price]]&lt;=500, "₹200-₹500","&gt;₹500"))</f>
        <v>&gt;₹500</v>
      </c>
      <c r="H1278" s="2">
        <v>16999</v>
      </c>
      <c r="I1278" s="2">
        <f>Table2[[#This Row],[discounted_price]]*Table2[[#This Row],[actual_price]]</f>
        <v>67979001</v>
      </c>
      <c r="J1278" s="1">
        <v>0.76</v>
      </c>
      <c r="K12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78" s="1" t="str">
        <f>IF(Table2[[#This Row],[discount_percentage]]&gt;=50%,"yes","no")</f>
        <v>yes</v>
      </c>
      <c r="M1278">
        <v>4.3</v>
      </c>
      <c r="N1278" s="4">
        <v>17162</v>
      </c>
      <c r="O1278" s="4">
        <f>Table2[[#This Row],[rating]]+(Table2[[#This Row],[rating_count]]/1000)</f>
        <v>21.462</v>
      </c>
      <c r="P1278" t="s">
        <v>13403</v>
      </c>
      <c r="Q1278" t="s">
        <v>3283</v>
      </c>
      <c r="R1278" t="s">
        <v>3284</v>
      </c>
      <c r="S1278" t="s">
        <v>3285</v>
      </c>
      <c r="T1278" t="s">
        <v>3286</v>
      </c>
      <c r="U1278" t="s">
        <v>3287</v>
      </c>
      <c r="V1278" t="s">
        <v>5088</v>
      </c>
      <c r="W1278" t="s">
        <v>5089</v>
      </c>
    </row>
    <row r="1279" spans="1:23" hidden="1">
      <c r="A1279" t="s">
        <v>3280</v>
      </c>
      <c r="B1279" t="s">
        <v>14674</v>
      </c>
      <c r="C1279" t="s">
        <v>15868</v>
      </c>
      <c r="D1279" t="str">
        <f>CONCATENATE(Table2[[#This Row],[Product Name Summarized]]&amp; "…")</f>
        <v>Fire-Boltt Visionary 1.78"…</v>
      </c>
      <c r="E1279" t="s">
        <v>15583</v>
      </c>
      <c r="F1279" s="2">
        <v>3999</v>
      </c>
      <c r="G1279" s="2" t="str">
        <f>IF(Table2[[#This Row],[discounted_price]]&lt;200,"&lt;₹200",IF(Table2[[#This Row],[discounted_price]]&lt;=500, "₹200-₹500","&gt;₹500"))</f>
        <v>&gt;₹500</v>
      </c>
      <c r="H1279" s="2">
        <v>16999</v>
      </c>
      <c r="I1279" s="2">
        <f>Table2[[#This Row],[discounted_price]]*Table2[[#This Row],[actual_price]]</f>
        <v>67979001</v>
      </c>
      <c r="J1279" s="1">
        <v>0.76</v>
      </c>
      <c r="K12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79" s="1" t="str">
        <f>IF(Table2[[#This Row],[discount_percentage]]&gt;=50%,"yes","no")</f>
        <v>yes</v>
      </c>
      <c r="M1279">
        <v>4.3</v>
      </c>
      <c r="N1279" s="4">
        <v>17159</v>
      </c>
      <c r="O1279" s="4">
        <f>Table2[[#This Row],[rating]]+(Table2[[#This Row],[rating_count]]/1000)</f>
        <v>21.459</v>
      </c>
      <c r="P1279" t="s">
        <v>13403</v>
      </c>
      <c r="Q1279" t="s">
        <v>3283</v>
      </c>
      <c r="R1279" t="s">
        <v>3284</v>
      </c>
      <c r="S1279" t="s">
        <v>3285</v>
      </c>
      <c r="T1279" t="s">
        <v>3286</v>
      </c>
      <c r="U1279" t="s">
        <v>3287</v>
      </c>
      <c r="V1279" t="s">
        <v>3288</v>
      </c>
      <c r="W1279" t="s">
        <v>3289</v>
      </c>
    </row>
    <row r="1280" spans="1:23" hidden="1">
      <c r="A1280" t="s">
        <v>1570</v>
      </c>
      <c r="B1280" t="s">
        <v>14489</v>
      </c>
      <c r="C1280" t="s">
        <v>15635</v>
      </c>
      <c r="D1280" t="str">
        <f>CONCATENATE(Table2[[#This Row],[Product Name Summarized]]&amp; "…")</f>
        <v>Flix (Beetel Usb…</v>
      </c>
      <c r="E1280" t="s">
        <v>15582</v>
      </c>
      <c r="F1280">
        <v>88</v>
      </c>
      <c r="G1280" t="str">
        <f>IF(Table2[[#This Row],[discounted_price]]&lt;200,"&lt;₹200",IF(Table2[[#This Row],[discounted_price]]&lt;=500, "₹200-₹500","&gt;₹500"))</f>
        <v>&lt;₹200</v>
      </c>
      <c r="H1280">
        <v>299</v>
      </c>
      <c r="I1280" s="2">
        <f>Table2[[#This Row],[discounted_price]]*Table2[[#This Row],[actual_price]]</f>
        <v>26312</v>
      </c>
      <c r="J1280" s="1">
        <v>0.71</v>
      </c>
      <c r="K12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80" s="1" t="str">
        <f>IF(Table2[[#This Row],[discount_percentage]]&gt;=50%,"yes","no")</f>
        <v>yes</v>
      </c>
      <c r="M1280">
        <v>4</v>
      </c>
      <c r="N1280" s="4">
        <v>9378</v>
      </c>
      <c r="O1280" s="4">
        <f>Table2[[#This Row],[rating]]+(Table2[[#This Row],[rating_count]]/1000)</f>
        <v>13.378</v>
      </c>
      <c r="P1280" t="s">
        <v>13229</v>
      </c>
      <c r="Q1280" t="s">
        <v>236</v>
      </c>
      <c r="R1280" t="s">
        <v>237</v>
      </c>
      <c r="S1280" t="s">
        <v>238</v>
      </c>
      <c r="T1280" t="s">
        <v>239</v>
      </c>
      <c r="U1280" t="s">
        <v>1573</v>
      </c>
      <c r="V1280" t="s">
        <v>1574</v>
      </c>
      <c r="W1280" t="s">
        <v>1575</v>
      </c>
    </row>
    <row r="1281" spans="1:23" hidden="1">
      <c r="A1281" t="s">
        <v>4731</v>
      </c>
      <c r="B1281" t="s">
        <v>14674</v>
      </c>
      <c r="C1281" t="s">
        <v>15868</v>
      </c>
      <c r="D1281" t="str">
        <f>CONCATENATE(Table2[[#This Row],[Product Name Summarized]]&amp; "…")</f>
        <v>Fire-Boltt Visionary 1.78"…</v>
      </c>
      <c r="E1281" t="s">
        <v>15583</v>
      </c>
      <c r="F1281" s="2">
        <v>3999</v>
      </c>
      <c r="G1281" s="2" t="str">
        <f>IF(Table2[[#This Row],[discounted_price]]&lt;200,"&lt;₹200",IF(Table2[[#This Row],[discounted_price]]&lt;=500, "₹200-₹500","&gt;₹500"))</f>
        <v>&gt;₹500</v>
      </c>
      <c r="H1281" s="2">
        <v>17999</v>
      </c>
      <c r="I1281" s="2">
        <f>Table2[[#This Row],[discounted_price]]*Table2[[#This Row],[actual_price]]</f>
        <v>71978001</v>
      </c>
      <c r="J1281" s="1">
        <v>0.78</v>
      </c>
      <c r="K12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81" s="1" t="str">
        <f>IF(Table2[[#This Row],[discount_percentage]]&gt;=50%,"yes","no")</f>
        <v>yes</v>
      </c>
      <c r="M1281">
        <v>4.3</v>
      </c>
      <c r="N1281" s="4">
        <v>17161</v>
      </c>
      <c r="O1281" s="4">
        <f>Table2[[#This Row],[rating]]+(Table2[[#This Row],[rating_count]]/1000)</f>
        <v>21.461000000000002</v>
      </c>
      <c r="P1281" t="s">
        <v>13545</v>
      </c>
      <c r="Q1281" t="s">
        <v>3283</v>
      </c>
      <c r="R1281" t="s">
        <v>3284</v>
      </c>
      <c r="S1281" t="s">
        <v>3285</v>
      </c>
      <c r="T1281" t="s">
        <v>3286</v>
      </c>
      <c r="U1281" t="s">
        <v>3287</v>
      </c>
      <c r="V1281" t="s">
        <v>4733</v>
      </c>
      <c r="W1281" t="s">
        <v>4734</v>
      </c>
    </row>
    <row r="1282" spans="1:23">
      <c r="A1282" t="s">
        <v>1457</v>
      </c>
      <c r="B1282" t="s">
        <v>14476</v>
      </c>
      <c r="C1282" t="s">
        <v>15724</v>
      </c>
      <c r="D1282" t="str">
        <f>CONCATENATE(Table2[[#This Row],[Product Name Summarized]]&amp; "…")</f>
        <v>Ambrane Bcl-15 Lightning…</v>
      </c>
      <c r="E1282" t="s">
        <v>15582</v>
      </c>
      <c r="F1282">
        <v>149</v>
      </c>
      <c r="G1282" t="str">
        <f>IF(Table2[[#This Row],[discounted_price]]&lt;200,"&lt;₹200",IF(Table2[[#This Row],[discounted_price]]&lt;=500, "₹200-₹500","&gt;₹500"))</f>
        <v>&lt;₹200</v>
      </c>
      <c r="H1282">
        <v>399</v>
      </c>
      <c r="I1282" s="2">
        <f>Table2[[#This Row],[discounted_price]]*Table2[[#This Row],[actual_price]]</f>
        <v>59451</v>
      </c>
      <c r="J1282" s="1">
        <v>0.63</v>
      </c>
      <c r="K12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282" s="1" t="str">
        <f>IF(Table2[[#This Row],[discount_percentage]]&gt;=50%,"yes","no")</f>
        <v>yes</v>
      </c>
      <c r="M1282">
        <v>3.9</v>
      </c>
      <c r="N1282" s="4">
        <v>57</v>
      </c>
      <c r="O1282" s="4">
        <f>Table2[[#This Row],[rating]]+(Table2[[#This Row],[rating_count]]/1000)</f>
        <v>3.9569999999999999</v>
      </c>
      <c r="P1282" t="s">
        <v>13218</v>
      </c>
      <c r="Q1282" t="s">
        <v>1460</v>
      </c>
      <c r="R1282" t="s">
        <v>1461</v>
      </c>
      <c r="S1282" t="s">
        <v>1462</v>
      </c>
      <c r="T1282" t="s">
        <v>13031</v>
      </c>
      <c r="U1282" t="s">
        <v>1463</v>
      </c>
      <c r="V1282" t="s">
        <v>1464</v>
      </c>
      <c r="W1282" t="s">
        <v>1465</v>
      </c>
    </row>
    <row r="1283" spans="1:23" hidden="1">
      <c r="A1283" t="s">
        <v>2957</v>
      </c>
      <c r="B1283" t="s">
        <v>14638</v>
      </c>
      <c r="C1283" t="s">
        <v>15837</v>
      </c>
      <c r="D1283" t="str">
        <f>CONCATENATE(Table2[[#This Row],[Product Name Summarized]]&amp; "…")</f>
        <v>Fire-Boltt Phoenix Smart…</v>
      </c>
      <c r="E1283" t="s">
        <v>15583</v>
      </c>
      <c r="F1283" s="2">
        <v>1998</v>
      </c>
      <c r="G1283" s="2" t="str">
        <f>IF(Table2[[#This Row],[discounted_price]]&lt;200,"&lt;₹200",IF(Table2[[#This Row],[discounted_price]]&lt;=500, "₹200-₹500","&gt;₹500"))</f>
        <v>&gt;₹500</v>
      </c>
      <c r="H1283" s="2">
        <v>9999</v>
      </c>
      <c r="I1283" s="2">
        <f>Table2[[#This Row],[discounted_price]]*Table2[[#This Row],[actual_price]]</f>
        <v>19978002</v>
      </c>
      <c r="J1283" s="1">
        <v>0.8</v>
      </c>
      <c r="K12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83" s="1" t="str">
        <f>IF(Table2[[#This Row],[discount_percentage]]&gt;=50%,"yes","no")</f>
        <v>yes</v>
      </c>
      <c r="M1283">
        <v>4.3</v>
      </c>
      <c r="N1283" s="4">
        <v>27709</v>
      </c>
      <c r="O1283" s="4">
        <f>Table2[[#This Row],[rating]]+(Table2[[#This Row],[rating_count]]/1000)</f>
        <v>32.009</v>
      </c>
      <c r="P1283" t="s">
        <v>13372</v>
      </c>
      <c r="Q1283" t="s">
        <v>2960</v>
      </c>
      <c r="R1283" t="s">
        <v>2961</v>
      </c>
      <c r="S1283" t="s">
        <v>2962</v>
      </c>
      <c r="T1283" t="s">
        <v>2963</v>
      </c>
      <c r="U1283" t="s">
        <v>2964</v>
      </c>
      <c r="V1283" t="s">
        <v>4828</v>
      </c>
      <c r="W1283" t="s">
        <v>4829</v>
      </c>
    </row>
    <row r="1284" spans="1:23" hidden="1">
      <c r="A1284" t="s">
        <v>2957</v>
      </c>
      <c r="B1284" t="s">
        <v>14638</v>
      </c>
      <c r="C1284" t="s">
        <v>15837</v>
      </c>
      <c r="D1284" t="str">
        <f>CONCATENATE(Table2[[#This Row],[Product Name Summarized]]&amp; "…")</f>
        <v>Fire-Boltt Phoenix Smart…</v>
      </c>
      <c r="E1284" t="s">
        <v>15583</v>
      </c>
      <c r="F1284" s="2">
        <v>1998</v>
      </c>
      <c r="G1284" s="2" t="str">
        <f>IF(Table2[[#This Row],[discounted_price]]&lt;200,"&lt;₹200",IF(Table2[[#This Row],[discounted_price]]&lt;=500, "₹200-₹500","&gt;₹500"))</f>
        <v>&gt;₹500</v>
      </c>
      <c r="H1284" s="2">
        <v>9999</v>
      </c>
      <c r="I1284" s="2">
        <f>Table2[[#This Row],[discounted_price]]*Table2[[#This Row],[actual_price]]</f>
        <v>19978002</v>
      </c>
      <c r="J1284" s="1">
        <v>0.8</v>
      </c>
      <c r="K12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84" s="1" t="str">
        <f>IF(Table2[[#This Row],[discount_percentage]]&gt;=50%,"yes","no")</f>
        <v>yes</v>
      </c>
      <c r="M1284">
        <v>4.3</v>
      </c>
      <c r="N1284" s="4">
        <v>27696</v>
      </c>
      <c r="O1284" s="4">
        <f>Table2[[#This Row],[rating]]+(Table2[[#This Row],[rating_count]]/1000)</f>
        <v>31.996000000000002</v>
      </c>
      <c r="P1284" t="s">
        <v>13372</v>
      </c>
      <c r="Q1284" t="s">
        <v>2960</v>
      </c>
      <c r="R1284" t="s">
        <v>2961</v>
      </c>
      <c r="S1284" t="s">
        <v>2962</v>
      </c>
      <c r="T1284" t="s">
        <v>2963</v>
      </c>
      <c r="U1284" t="s">
        <v>2964</v>
      </c>
      <c r="V1284" t="s">
        <v>2965</v>
      </c>
      <c r="W1284" t="s">
        <v>2966</v>
      </c>
    </row>
    <row r="1285" spans="1:23" hidden="1">
      <c r="A1285" t="s">
        <v>4208</v>
      </c>
      <c r="B1285" t="s">
        <v>14638</v>
      </c>
      <c r="C1285" t="s">
        <v>15837</v>
      </c>
      <c r="D1285" t="str">
        <f>CONCATENATE(Table2[[#This Row],[Product Name Summarized]]&amp; "…")</f>
        <v>Fire-Boltt Phoenix Smart…</v>
      </c>
      <c r="E1285" t="s">
        <v>15583</v>
      </c>
      <c r="F1285" s="2">
        <v>1999</v>
      </c>
      <c r="G1285" s="2" t="str">
        <f>IF(Table2[[#This Row],[discounted_price]]&lt;200,"&lt;₹200",IF(Table2[[#This Row],[discounted_price]]&lt;=500, "₹200-₹500","&gt;₹500"))</f>
        <v>&gt;₹500</v>
      </c>
      <c r="H1285" s="2">
        <v>9999</v>
      </c>
      <c r="I1285" s="2">
        <f>Table2[[#This Row],[discounted_price]]*Table2[[#This Row],[actual_price]]</f>
        <v>19988001</v>
      </c>
      <c r="J1285" s="1">
        <v>0.8</v>
      </c>
      <c r="K12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85" s="1" t="str">
        <f>IF(Table2[[#This Row],[discount_percentage]]&gt;=50%,"yes","no")</f>
        <v>yes</v>
      </c>
      <c r="M1285">
        <v>4.3</v>
      </c>
      <c r="N1285" s="4">
        <v>27704</v>
      </c>
      <c r="O1285" s="4">
        <f>Table2[[#This Row],[rating]]+(Table2[[#This Row],[rating_count]]/1000)</f>
        <v>32.003999999999998</v>
      </c>
      <c r="P1285" t="s">
        <v>13408</v>
      </c>
      <c r="Q1285" t="s">
        <v>2960</v>
      </c>
      <c r="R1285" t="s">
        <v>2961</v>
      </c>
      <c r="S1285" t="s">
        <v>2962</v>
      </c>
      <c r="T1285" t="s">
        <v>2963</v>
      </c>
      <c r="U1285" t="s">
        <v>2964</v>
      </c>
      <c r="V1285" t="s">
        <v>4209</v>
      </c>
      <c r="W1285" t="s">
        <v>4210</v>
      </c>
    </row>
    <row r="1286" spans="1:23" hidden="1">
      <c r="A1286" t="s">
        <v>3354</v>
      </c>
      <c r="B1286" t="s">
        <v>14638</v>
      </c>
      <c r="C1286" t="s">
        <v>15837</v>
      </c>
      <c r="D1286" t="str">
        <f>CONCATENATE(Table2[[#This Row],[Product Name Summarized]]&amp; "…")</f>
        <v>Fire-Boltt Phoenix Smart…</v>
      </c>
      <c r="E1286" t="s">
        <v>15583</v>
      </c>
      <c r="F1286" s="2">
        <v>1999</v>
      </c>
      <c r="G1286" s="2" t="str">
        <f>IF(Table2[[#This Row],[discounted_price]]&lt;200,"&lt;₹200",IF(Table2[[#This Row],[discounted_price]]&lt;=500, "₹200-₹500","&gt;₹500"))</f>
        <v>&gt;₹500</v>
      </c>
      <c r="H1286" s="2">
        <v>9999</v>
      </c>
      <c r="I1286" s="2">
        <f>Table2[[#This Row],[discounted_price]]*Table2[[#This Row],[actual_price]]</f>
        <v>19988001</v>
      </c>
      <c r="J1286" s="1">
        <v>0.8</v>
      </c>
      <c r="K12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86" s="1" t="str">
        <f>IF(Table2[[#This Row],[discount_percentage]]&gt;=50%,"yes","no")</f>
        <v>yes</v>
      </c>
      <c r="M1286">
        <v>4.3</v>
      </c>
      <c r="N1286" s="4">
        <v>27696</v>
      </c>
      <c r="O1286" s="4">
        <f>Table2[[#This Row],[rating]]+(Table2[[#This Row],[rating_count]]/1000)</f>
        <v>31.996000000000002</v>
      </c>
      <c r="P1286" t="s">
        <v>13408</v>
      </c>
      <c r="Q1286" t="s">
        <v>2960</v>
      </c>
      <c r="R1286" t="s">
        <v>2961</v>
      </c>
      <c r="S1286" t="s">
        <v>2962</v>
      </c>
      <c r="T1286" t="s">
        <v>2963</v>
      </c>
      <c r="U1286" t="s">
        <v>2964</v>
      </c>
      <c r="V1286" t="s">
        <v>3356</v>
      </c>
      <c r="W1286" t="s">
        <v>3357</v>
      </c>
    </row>
    <row r="1287" spans="1:23">
      <c r="A1287" t="s">
        <v>12351</v>
      </c>
      <c r="B1287" t="s">
        <v>15520</v>
      </c>
      <c r="C1287" t="s">
        <v>16653</v>
      </c>
      <c r="D1287" t="str">
        <f>CONCATENATE(Table2[[#This Row],[Product Name Summarized]]&amp; "…")</f>
        <v>Agaro Royal Double…</v>
      </c>
      <c r="E1287" t="s">
        <v>15586</v>
      </c>
      <c r="F1287" s="2">
        <v>1260</v>
      </c>
      <c r="G1287" s="2" t="str">
        <f>IF(Table2[[#This Row],[discounted_price]]&lt;200,"&lt;₹200",IF(Table2[[#This Row],[discounted_price]]&lt;=500, "₹200-₹500","&gt;₹500"))</f>
        <v>&gt;₹500</v>
      </c>
      <c r="H1287" s="2">
        <v>2299</v>
      </c>
      <c r="I1287" s="2">
        <f>Table2[[#This Row],[discounted_price]]*Table2[[#This Row],[actual_price]]</f>
        <v>2896740</v>
      </c>
      <c r="J1287" s="1">
        <v>0.45</v>
      </c>
      <c r="K12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287" s="1" t="str">
        <f>IF(Table2[[#This Row],[discount_percentage]]&gt;=50%,"yes","no")</f>
        <v>no</v>
      </c>
      <c r="M1287">
        <v>4.3</v>
      </c>
      <c r="N1287" s="4">
        <v>55</v>
      </c>
      <c r="O1287" s="4">
        <f>Table2[[#This Row],[rating]]+(Table2[[#This Row],[rating_count]]/1000)</f>
        <v>4.3549999999999995</v>
      </c>
      <c r="P1287" t="s">
        <v>14261</v>
      </c>
      <c r="Q1287" t="s">
        <v>12354</v>
      </c>
      <c r="R1287" t="s">
        <v>12355</v>
      </c>
      <c r="S1287" t="s">
        <v>12356</v>
      </c>
      <c r="T1287" t="s">
        <v>12357</v>
      </c>
      <c r="U1287" t="s">
        <v>12358</v>
      </c>
      <c r="V1287" t="s">
        <v>12359</v>
      </c>
      <c r="W1287" t="s">
        <v>12360</v>
      </c>
    </row>
    <row r="1288" spans="1:23" hidden="1">
      <c r="A1288" t="s">
        <v>9355</v>
      </c>
      <c r="B1288" t="s">
        <v>9356</v>
      </c>
      <c r="C1288" t="s">
        <v>16374</v>
      </c>
      <c r="D1288" t="str">
        <f>CONCATENATE(Table2[[#This Row],[Product Name Summarized]]&amp; "…")</f>
        <v>Crompton Gracee 5-L…</v>
      </c>
      <c r="E1288" t="s">
        <v>15586</v>
      </c>
      <c r="F1288" s="2">
        <v>3599</v>
      </c>
      <c r="G1288" s="2" t="str">
        <f>IF(Table2[[#This Row],[discounted_price]]&lt;200,"&lt;₹200",IF(Table2[[#This Row],[discounted_price]]&lt;=500, "₹200-₹500","&gt;₹500"))</f>
        <v>&gt;₹500</v>
      </c>
      <c r="H1288" s="2">
        <v>7299</v>
      </c>
      <c r="I1288" s="2">
        <f>Table2[[#This Row],[discounted_price]]*Table2[[#This Row],[actual_price]]</f>
        <v>26269101</v>
      </c>
      <c r="J1288" s="1">
        <v>0.51</v>
      </c>
      <c r="K12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88" s="1" t="str">
        <f>IF(Table2[[#This Row],[discount_percentage]]&gt;=50%,"yes","no")</f>
        <v>yes</v>
      </c>
      <c r="M1288">
        <v>4</v>
      </c>
      <c r="N1288" s="4">
        <v>10324</v>
      </c>
      <c r="O1288" s="4">
        <f>Table2[[#This Row],[rating]]+(Table2[[#This Row],[rating_count]]/1000)</f>
        <v>14.324</v>
      </c>
      <c r="P1288" t="s">
        <v>13976</v>
      </c>
      <c r="Q1288" t="s">
        <v>9358</v>
      </c>
      <c r="R1288" t="s">
        <v>9359</v>
      </c>
      <c r="S1288" t="s">
        <v>9360</v>
      </c>
      <c r="T1288" t="s">
        <v>9361</v>
      </c>
      <c r="U1288" t="s">
        <v>9362</v>
      </c>
      <c r="V1288" t="s">
        <v>9363</v>
      </c>
      <c r="W1288" t="s">
        <v>9364</v>
      </c>
    </row>
    <row r="1289" spans="1:23" hidden="1">
      <c r="A1289" t="s">
        <v>2487</v>
      </c>
      <c r="B1289" t="s">
        <v>14591</v>
      </c>
      <c r="C1289" t="s">
        <v>15798</v>
      </c>
      <c r="D1289" t="str">
        <f>CONCATENATE(Table2[[#This Row],[Product Name Summarized]]&amp; "…")</f>
        <v>Lg 139 Cm…</v>
      </c>
      <c r="E1289" t="s">
        <v>15583</v>
      </c>
      <c r="F1289" s="2">
        <v>47990</v>
      </c>
      <c r="G1289" s="2" t="str">
        <f>IF(Table2[[#This Row],[discounted_price]]&lt;200,"&lt;₹200",IF(Table2[[#This Row],[discounted_price]]&lt;=500, "₹200-₹500","&gt;₹500"))</f>
        <v>&gt;₹500</v>
      </c>
      <c r="H1289" s="2">
        <v>79990</v>
      </c>
      <c r="I1289" s="2">
        <f>Table2[[#This Row],[discounted_price]]*Table2[[#This Row],[actual_price]]</f>
        <v>3838720100</v>
      </c>
      <c r="J1289" s="1">
        <v>0.4</v>
      </c>
      <c r="K12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89" s="1" t="str">
        <f>IF(Table2[[#This Row],[discount_percentage]]&gt;=50%,"yes","no")</f>
        <v>no</v>
      </c>
      <c r="M1289">
        <v>4.3</v>
      </c>
      <c r="N1289" s="4">
        <v>1376</v>
      </c>
      <c r="O1289" s="4">
        <f>Table2[[#This Row],[rating]]+(Table2[[#This Row],[rating_count]]/1000)</f>
        <v>5.6760000000000002</v>
      </c>
      <c r="P1289" t="s">
        <v>13193</v>
      </c>
      <c r="Q1289" t="s">
        <v>1225</v>
      </c>
      <c r="R1289" t="s">
        <v>1226</v>
      </c>
      <c r="S1289" t="s">
        <v>1227</v>
      </c>
      <c r="T1289" t="s">
        <v>1228</v>
      </c>
      <c r="U1289" t="s">
        <v>1229</v>
      </c>
      <c r="V1289" t="s">
        <v>2489</v>
      </c>
      <c r="W1289" t="s">
        <v>2490</v>
      </c>
    </row>
    <row r="1290" spans="1:23" hidden="1">
      <c r="A1290" t="s">
        <v>1222</v>
      </c>
      <c r="B1290" t="s">
        <v>14448</v>
      </c>
      <c r="C1290" t="s">
        <v>15704</v>
      </c>
      <c r="D1290" t="str">
        <f>CONCATENATE(Table2[[#This Row],[Product Name Summarized]]&amp; "…")</f>
        <v>Lg 108 Cm…</v>
      </c>
      <c r="E1290" t="s">
        <v>15583</v>
      </c>
      <c r="F1290" s="2">
        <v>30990</v>
      </c>
      <c r="G1290" s="2" t="str">
        <f>IF(Table2[[#This Row],[discounted_price]]&lt;200,"&lt;₹200",IF(Table2[[#This Row],[discounted_price]]&lt;=500, "₹200-₹500","&gt;₹500"))</f>
        <v>&gt;₹500</v>
      </c>
      <c r="H1290" s="2">
        <v>49990</v>
      </c>
      <c r="I1290" s="2">
        <f>Table2[[#This Row],[discounted_price]]*Table2[[#This Row],[actual_price]]</f>
        <v>1549190100</v>
      </c>
      <c r="J1290" s="1">
        <v>0.38</v>
      </c>
      <c r="K12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290" s="1" t="str">
        <f>IF(Table2[[#This Row],[discount_percentage]]&gt;=50%,"yes","no")</f>
        <v>no</v>
      </c>
      <c r="M1290">
        <v>4.3</v>
      </c>
      <c r="N1290" s="4">
        <v>1376</v>
      </c>
      <c r="O1290" s="4">
        <f>Table2[[#This Row],[rating]]+(Table2[[#This Row],[rating_count]]/1000)</f>
        <v>5.6760000000000002</v>
      </c>
      <c r="P1290" t="s">
        <v>13193</v>
      </c>
      <c r="Q1290" t="s">
        <v>1225</v>
      </c>
      <c r="R1290" t="s">
        <v>1226</v>
      </c>
      <c r="S1290" t="s">
        <v>1227</v>
      </c>
      <c r="T1290" t="s">
        <v>1228</v>
      </c>
      <c r="U1290" t="s">
        <v>1229</v>
      </c>
      <c r="V1290" t="s">
        <v>1230</v>
      </c>
      <c r="W1290" t="s">
        <v>1231</v>
      </c>
    </row>
    <row r="1291" spans="1:23">
      <c r="A1291" t="s">
        <v>1661</v>
      </c>
      <c r="B1291" t="s">
        <v>14500</v>
      </c>
      <c r="C1291" t="s">
        <v>15740</v>
      </c>
      <c r="D1291" t="str">
        <f>CONCATENATE(Table2[[#This Row],[Product Name Summarized]]&amp; "…")</f>
        <v>Karbonn 80 Cm…</v>
      </c>
      <c r="E1291" t="s">
        <v>15583</v>
      </c>
      <c r="F1291" s="2">
        <v>8990</v>
      </c>
      <c r="G1291" s="2" t="str">
        <f>IF(Table2[[#This Row],[discounted_price]]&lt;200,"&lt;₹200",IF(Table2[[#This Row],[discounted_price]]&lt;=500, "₹200-₹500","&gt;₹500"))</f>
        <v>&gt;₹500</v>
      </c>
      <c r="H1291" s="2">
        <v>18990</v>
      </c>
      <c r="I1291" s="2">
        <f>Table2[[#This Row],[discounted_price]]*Table2[[#This Row],[actual_price]]</f>
        <v>170720100</v>
      </c>
      <c r="J1291" s="1">
        <v>0.53</v>
      </c>
      <c r="K12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91" s="1" t="str">
        <f>IF(Table2[[#This Row],[discount_percentage]]&gt;=50%,"yes","no")</f>
        <v>yes</v>
      </c>
      <c r="M1291">
        <v>3.9</v>
      </c>
      <c r="N1291" s="4">
        <v>350</v>
      </c>
      <c r="O1291" s="4">
        <f>Table2[[#This Row],[rating]]+(Table2[[#This Row],[rating_count]]/1000)</f>
        <v>4.25</v>
      </c>
      <c r="P1291" t="s">
        <v>13241</v>
      </c>
      <c r="Q1291" t="s">
        <v>1664</v>
      </c>
      <c r="R1291" t="s">
        <v>1665</v>
      </c>
      <c r="S1291" t="s">
        <v>1666</v>
      </c>
      <c r="T1291" t="s">
        <v>1667</v>
      </c>
      <c r="U1291" t="s">
        <v>1668</v>
      </c>
      <c r="V1291" t="s">
        <v>1669</v>
      </c>
      <c r="W1291" t="s">
        <v>1670</v>
      </c>
    </row>
    <row r="1292" spans="1:23">
      <c r="A1292" t="s">
        <v>1898</v>
      </c>
      <c r="B1292" t="s">
        <v>14527</v>
      </c>
      <c r="C1292" t="s">
        <v>15740</v>
      </c>
      <c r="D1292" t="str">
        <f>CONCATENATE(Table2[[#This Row],[Product Name Summarized]]&amp; "…")</f>
        <v>Karbonn 80 Cm…</v>
      </c>
      <c r="E1292" t="s">
        <v>15583</v>
      </c>
      <c r="F1292" s="2">
        <v>6999</v>
      </c>
      <c r="G1292" s="2" t="str">
        <f>IF(Table2[[#This Row],[discounted_price]]&lt;200,"&lt;₹200",IF(Table2[[#This Row],[discounted_price]]&lt;=500, "₹200-₹500","&gt;₹500"))</f>
        <v>&gt;₹500</v>
      </c>
      <c r="H1292" s="2">
        <v>16990</v>
      </c>
      <c r="I1292" s="2">
        <f>Table2[[#This Row],[discounted_price]]*Table2[[#This Row],[actual_price]]</f>
        <v>118913010</v>
      </c>
      <c r="J1292" s="1">
        <v>0.59</v>
      </c>
      <c r="K12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292" s="1" t="str">
        <f>IF(Table2[[#This Row],[discount_percentage]]&gt;=50%,"yes","no")</f>
        <v>yes</v>
      </c>
      <c r="M1292">
        <v>3.8</v>
      </c>
      <c r="N1292" s="4">
        <v>110</v>
      </c>
      <c r="O1292" s="4">
        <f>Table2[[#This Row],[rating]]+(Table2[[#This Row],[rating_count]]/1000)</f>
        <v>3.9099999999999997</v>
      </c>
      <c r="P1292" t="s">
        <v>13263</v>
      </c>
      <c r="Q1292" t="s">
        <v>1901</v>
      </c>
      <c r="R1292" t="s">
        <v>1902</v>
      </c>
      <c r="S1292" t="s">
        <v>1903</v>
      </c>
      <c r="T1292" t="s">
        <v>1904</v>
      </c>
      <c r="U1292" t="s">
        <v>1905</v>
      </c>
      <c r="V1292" t="s">
        <v>1906</v>
      </c>
      <c r="W1292" t="s">
        <v>1907</v>
      </c>
    </row>
    <row r="1293" spans="1:23">
      <c r="A1293" t="s">
        <v>546</v>
      </c>
      <c r="B1293" t="s">
        <v>14379</v>
      </c>
      <c r="C1293" t="s">
        <v>15647</v>
      </c>
      <c r="D1293" t="str">
        <f>CONCATENATE(Table2[[#This Row],[Product Name Summarized]]&amp; "…")</f>
        <v>Wecool Unbreakable 3…</v>
      </c>
      <c r="E1293" t="s">
        <v>15582</v>
      </c>
      <c r="F1293">
        <v>348</v>
      </c>
      <c r="G1293" t="str">
        <f>IF(Table2[[#This Row],[discounted_price]]&lt;200,"&lt;₹200",IF(Table2[[#This Row],[discounted_price]]&lt;=500, "₹200-₹500","&gt;₹500"))</f>
        <v>₹200-₹500</v>
      </c>
      <c r="H1293" s="2">
        <v>1499</v>
      </c>
      <c r="I1293" s="2">
        <f>Table2[[#This Row],[discounted_price]]*Table2[[#This Row],[actual_price]]</f>
        <v>521652</v>
      </c>
      <c r="J1293" s="1">
        <v>0.77</v>
      </c>
      <c r="K12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93" s="1" t="str">
        <f>IF(Table2[[#This Row],[discount_percentage]]&gt;=50%,"yes","no")</f>
        <v>yes</v>
      </c>
      <c r="M1293">
        <v>4.2</v>
      </c>
      <c r="N1293" s="4">
        <v>656</v>
      </c>
      <c r="O1293" s="4">
        <f>Table2[[#This Row],[rating]]+(Table2[[#This Row],[rating_count]]/1000)</f>
        <v>4.8559999999999999</v>
      </c>
      <c r="P1293" t="s">
        <v>13125</v>
      </c>
      <c r="Q1293" t="s">
        <v>549</v>
      </c>
      <c r="R1293" t="s">
        <v>550</v>
      </c>
      <c r="S1293" t="s">
        <v>551</v>
      </c>
      <c r="T1293" t="s">
        <v>552</v>
      </c>
      <c r="U1293" t="s">
        <v>553</v>
      </c>
      <c r="V1293" t="s">
        <v>554</v>
      </c>
      <c r="W1293" t="s">
        <v>555</v>
      </c>
    </row>
    <row r="1294" spans="1:23">
      <c r="A1294" t="s">
        <v>546</v>
      </c>
      <c r="B1294" t="s">
        <v>14379</v>
      </c>
      <c r="C1294" t="s">
        <v>15647</v>
      </c>
      <c r="D1294" t="str">
        <f>CONCATENATE(Table2[[#This Row],[Product Name Summarized]]&amp; "…")</f>
        <v>Wecool Unbreakable 3…</v>
      </c>
      <c r="E1294" t="s">
        <v>15582</v>
      </c>
      <c r="F1294">
        <v>348</v>
      </c>
      <c r="G1294" t="str">
        <f>IF(Table2[[#This Row],[discounted_price]]&lt;200,"&lt;₹200",IF(Table2[[#This Row],[discounted_price]]&lt;=500, "₹200-₹500","&gt;₹500"))</f>
        <v>₹200-₹500</v>
      </c>
      <c r="H1294" s="2">
        <v>1499</v>
      </c>
      <c r="I1294" s="2">
        <f>Table2[[#This Row],[discounted_price]]*Table2[[#This Row],[actual_price]]</f>
        <v>521652</v>
      </c>
      <c r="J1294" s="1">
        <v>0.77</v>
      </c>
      <c r="K12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294" s="1" t="str">
        <f>IF(Table2[[#This Row],[discount_percentage]]&gt;=50%,"yes","no")</f>
        <v>yes</v>
      </c>
      <c r="M1294">
        <v>4.2</v>
      </c>
      <c r="N1294" s="4">
        <v>656</v>
      </c>
      <c r="O1294" s="4">
        <f>Table2[[#This Row],[rating]]+(Table2[[#This Row],[rating_count]]/1000)</f>
        <v>4.8559999999999999</v>
      </c>
      <c r="P1294" t="s">
        <v>13125</v>
      </c>
      <c r="Q1294" t="s">
        <v>549</v>
      </c>
      <c r="R1294" t="s">
        <v>550</v>
      </c>
      <c r="S1294" t="s">
        <v>551</v>
      </c>
      <c r="T1294" t="s">
        <v>552</v>
      </c>
      <c r="U1294" t="s">
        <v>553</v>
      </c>
      <c r="V1294" t="s">
        <v>554</v>
      </c>
      <c r="W1294" t="s">
        <v>7743</v>
      </c>
    </row>
    <row r="1295" spans="1:23" hidden="1">
      <c r="A1295" t="s">
        <v>4019</v>
      </c>
      <c r="B1295" t="s">
        <v>14692</v>
      </c>
      <c r="C1295" t="s">
        <v>15861</v>
      </c>
      <c r="D1295" t="str">
        <f>CONCATENATE(Table2[[#This Row],[Product Name Summarized]]&amp; "…")</f>
        <v>Samsung Galaxy M13…</v>
      </c>
      <c r="E1295" t="s">
        <v>15583</v>
      </c>
      <c r="F1295" s="2">
        <v>13999</v>
      </c>
      <c r="G1295" s="2" t="str">
        <f>IF(Table2[[#This Row],[discounted_price]]&lt;200,"&lt;₹200",IF(Table2[[#This Row],[discounted_price]]&lt;=500, "₹200-₹500","&gt;₹500"))</f>
        <v>&gt;₹500</v>
      </c>
      <c r="H1295" s="2">
        <v>19499</v>
      </c>
      <c r="I1295" s="2">
        <f>Table2[[#This Row],[discounted_price]]*Table2[[#This Row],[actual_price]]</f>
        <v>272966501</v>
      </c>
      <c r="J1295" s="1">
        <v>0.28000000000000003</v>
      </c>
      <c r="K12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295" s="1" t="str">
        <f>IF(Table2[[#This Row],[discount_percentage]]&gt;=50%,"yes","no")</f>
        <v>no</v>
      </c>
      <c r="M1295">
        <v>4.0999999999999996</v>
      </c>
      <c r="N1295" s="4">
        <v>18998</v>
      </c>
      <c r="O1295" s="4">
        <f>Table2[[#This Row],[rating]]+(Table2[[#This Row],[rating_count]]/1000)</f>
        <v>23.097999999999999</v>
      </c>
      <c r="P1295" t="s">
        <v>13418</v>
      </c>
      <c r="Q1295" t="s">
        <v>3209</v>
      </c>
      <c r="R1295" t="s">
        <v>3210</v>
      </c>
      <c r="S1295" t="s">
        <v>3211</v>
      </c>
      <c r="T1295" t="s">
        <v>3212</v>
      </c>
      <c r="U1295" t="s">
        <v>3213</v>
      </c>
      <c r="V1295" t="s">
        <v>3464</v>
      </c>
      <c r="W1295" t="s">
        <v>4020</v>
      </c>
    </row>
    <row r="1296" spans="1:23" hidden="1">
      <c r="A1296" t="s">
        <v>3538</v>
      </c>
      <c r="B1296" t="s">
        <v>14701</v>
      </c>
      <c r="C1296" t="s">
        <v>15861</v>
      </c>
      <c r="D1296" t="str">
        <f>CONCATENATE(Table2[[#This Row],[Product Name Summarized]]&amp; "…")</f>
        <v>Samsung Galaxy M13…</v>
      </c>
      <c r="E1296" t="s">
        <v>15583</v>
      </c>
      <c r="F1296" s="2">
        <v>10999</v>
      </c>
      <c r="G1296" s="2" t="str">
        <f>IF(Table2[[#This Row],[discounted_price]]&lt;200,"&lt;₹200",IF(Table2[[#This Row],[discounted_price]]&lt;=500, "₹200-₹500","&gt;₹500"))</f>
        <v>&gt;₹500</v>
      </c>
      <c r="H1296" s="2">
        <v>14999</v>
      </c>
      <c r="I1296" s="2">
        <f>Table2[[#This Row],[discounted_price]]*Table2[[#This Row],[actual_price]]</f>
        <v>164974001</v>
      </c>
      <c r="J1296" s="1">
        <v>0.27</v>
      </c>
      <c r="K12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296" s="1" t="str">
        <f>IF(Table2[[#This Row],[discount_percentage]]&gt;=50%,"yes","no")</f>
        <v>no</v>
      </c>
      <c r="M1296">
        <v>4.0999999999999996</v>
      </c>
      <c r="N1296" s="4">
        <v>18998</v>
      </c>
      <c r="O1296" s="4">
        <f>Table2[[#This Row],[rating]]+(Table2[[#This Row],[rating_count]]/1000)</f>
        <v>23.097999999999999</v>
      </c>
      <c r="P1296" t="s">
        <v>13427</v>
      </c>
      <c r="Q1296" t="s">
        <v>3209</v>
      </c>
      <c r="R1296" t="s">
        <v>3210</v>
      </c>
      <c r="S1296" t="s">
        <v>3211</v>
      </c>
      <c r="T1296" t="s">
        <v>3212</v>
      </c>
      <c r="U1296" t="s">
        <v>3213</v>
      </c>
      <c r="V1296" t="s">
        <v>3214</v>
      </c>
      <c r="W1296" t="s">
        <v>3541</v>
      </c>
    </row>
    <row r="1297" spans="1:23" hidden="1">
      <c r="A1297" t="s">
        <v>3206</v>
      </c>
      <c r="B1297" t="s">
        <v>14666</v>
      </c>
      <c r="C1297" t="s">
        <v>15861</v>
      </c>
      <c r="D1297" t="str">
        <f>CONCATENATE(Table2[[#This Row],[Product Name Summarized]]&amp; "…")</f>
        <v>Samsung Galaxy M13…</v>
      </c>
      <c r="E1297" t="s">
        <v>15583</v>
      </c>
      <c r="F1297" s="2">
        <v>12999</v>
      </c>
      <c r="G1297" s="2" t="str">
        <f>IF(Table2[[#This Row],[discounted_price]]&lt;200,"&lt;₹200",IF(Table2[[#This Row],[discounted_price]]&lt;=500, "₹200-₹500","&gt;₹500"))</f>
        <v>&gt;₹500</v>
      </c>
      <c r="H1297" s="2">
        <v>17999</v>
      </c>
      <c r="I1297" s="2">
        <f>Table2[[#This Row],[discounted_price]]*Table2[[#This Row],[actual_price]]</f>
        <v>233969001</v>
      </c>
      <c r="J1297" s="1">
        <v>0.28000000000000003</v>
      </c>
      <c r="K12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297" s="1" t="str">
        <f>IF(Table2[[#This Row],[discount_percentage]]&gt;=50%,"yes","no")</f>
        <v>no</v>
      </c>
      <c r="M1297">
        <v>4.0999999999999996</v>
      </c>
      <c r="N1297" s="4">
        <v>18998</v>
      </c>
      <c r="O1297" s="4">
        <f>Table2[[#This Row],[rating]]+(Table2[[#This Row],[rating_count]]/1000)</f>
        <v>23.097999999999999</v>
      </c>
      <c r="P1297" t="s">
        <v>13395</v>
      </c>
      <c r="Q1297" t="s">
        <v>3209</v>
      </c>
      <c r="R1297" t="s">
        <v>3210</v>
      </c>
      <c r="S1297" t="s">
        <v>3211</v>
      </c>
      <c r="T1297" t="s">
        <v>3212</v>
      </c>
      <c r="U1297" t="s">
        <v>3213</v>
      </c>
      <c r="V1297" t="s">
        <v>3214</v>
      </c>
      <c r="W1297" t="s">
        <v>3215</v>
      </c>
    </row>
    <row r="1298" spans="1:23" hidden="1">
      <c r="A1298" t="s">
        <v>3766</v>
      </c>
      <c r="B1298" t="s">
        <v>14728</v>
      </c>
      <c r="C1298" t="s">
        <v>15861</v>
      </c>
      <c r="D1298" t="str">
        <f>CONCATENATE(Table2[[#This Row],[Product Name Summarized]]&amp; "…")</f>
        <v>Samsung Galaxy M13…</v>
      </c>
      <c r="E1298" t="s">
        <v>15583</v>
      </c>
      <c r="F1298" s="2">
        <v>12999</v>
      </c>
      <c r="G1298" s="2" t="str">
        <f>IF(Table2[[#This Row],[discounted_price]]&lt;200,"&lt;₹200",IF(Table2[[#This Row],[discounted_price]]&lt;=500, "₹200-₹500","&gt;₹500"))</f>
        <v>&gt;₹500</v>
      </c>
      <c r="H1298" s="2">
        <v>17999</v>
      </c>
      <c r="I1298" s="2">
        <f>Table2[[#This Row],[discounted_price]]*Table2[[#This Row],[actual_price]]</f>
        <v>233969001</v>
      </c>
      <c r="J1298" s="1">
        <v>0.28000000000000003</v>
      </c>
      <c r="K12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298" s="1" t="str">
        <f>IF(Table2[[#This Row],[discount_percentage]]&gt;=50%,"yes","no")</f>
        <v>no</v>
      </c>
      <c r="M1298">
        <v>4.0999999999999996</v>
      </c>
      <c r="N1298" s="4">
        <v>18998</v>
      </c>
      <c r="O1298" s="4">
        <f>Table2[[#This Row],[rating]]+(Table2[[#This Row],[rating_count]]/1000)</f>
        <v>23.097999999999999</v>
      </c>
      <c r="P1298" t="s">
        <v>13395</v>
      </c>
      <c r="Q1298" t="s">
        <v>3209</v>
      </c>
      <c r="R1298" t="s">
        <v>3210</v>
      </c>
      <c r="S1298" t="s">
        <v>3211</v>
      </c>
      <c r="T1298" t="s">
        <v>3212</v>
      </c>
      <c r="U1298" t="s">
        <v>3213</v>
      </c>
      <c r="V1298" t="s">
        <v>3768</v>
      </c>
      <c r="W1298" t="s">
        <v>3769</v>
      </c>
    </row>
    <row r="1299" spans="1:23" hidden="1">
      <c r="A1299" t="s">
        <v>3461</v>
      </c>
      <c r="B1299" t="s">
        <v>14692</v>
      </c>
      <c r="C1299" t="s">
        <v>15861</v>
      </c>
      <c r="D1299" t="str">
        <f>CONCATENATE(Table2[[#This Row],[Product Name Summarized]]&amp; "…")</f>
        <v>Samsung Galaxy M13…</v>
      </c>
      <c r="E1299" t="s">
        <v>15583</v>
      </c>
      <c r="F1299" s="2">
        <v>13999</v>
      </c>
      <c r="G1299" s="2" t="str">
        <f>IF(Table2[[#This Row],[discounted_price]]&lt;200,"&lt;₹200",IF(Table2[[#This Row],[discounted_price]]&lt;=500, "₹200-₹500","&gt;₹500"))</f>
        <v>&gt;₹500</v>
      </c>
      <c r="H1299" s="2">
        <v>19499</v>
      </c>
      <c r="I1299" s="2">
        <f>Table2[[#This Row],[discounted_price]]*Table2[[#This Row],[actual_price]]</f>
        <v>272966501</v>
      </c>
      <c r="J1299" s="1">
        <v>0.28000000000000003</v>
      </c>
      <c r="K12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299" s="1" t="str">
        <f>IF(Table2[[#This Row],[discount_percentage]]&gt;=50%,"yes","no")</f>
        <v>no</v>
      </c>
      <c r="M1299">
        <v>4.0999999999999996</v>
      </c>
      <c r="N1299" s="4">
        <v>18998</v>
      </c>
      <c r="O1299" s="4">
        <f>Table2[[#This Row],[rating]]+(Table2[[#This Row],[rating_count]]/1000)</f>
        <v>23.097999999999999</v>
      </c>
      <c r="P1299" t="s">
        <v>13418</v>
      </c>
      <c r="Q1299" t="s">
        <v>3209</v>
      </c>
      <c r="R1299" t="s">
        <v>3210</v>
      </c>
      <c r="S1299" t="s">
        <v>3211</v>
      </c>
      <c r="T1299" t="s">
        <v>3212</v>
      </c>
      <c r="U1299" t="s">
        <v>3213</v>
      </c>
      <c r="V1299" t="s">
        <v>3464</v>
      </c>
      <c r="W1299" t="s">
        <v>3465</v>
      </c>
    </row>
    <row r="1300" spans="1:23" hidden="1">
      <c r="A1300" t="s">
        <v>4790</v>
      </c>
      <c r="B1300" t="s">
        <v>14840</v>
      </c>
      <c r="C1300" t="s">
        <v>15861</v>
      </c>
      <c r="D1300" t="str">
        <f>CONCATENATE(Table2[[#This Row],[Product Name Summarized]]&amp; "…")</f>
        <v>Samsung Galaxy M13…</v>
      </c>
      <c r="E1300" t="s">
        <v>15583</v>
      </c>
      <c r="F1300" s="2">
        <v>13999</v>
      </c>
      <c r="G1300" s="2" t="str">
        <f>IF(Table2[[#This Row],[discounted_price]]&lt;200,"&lt;₹200",IF(Table2[[#This Row],[discounted_price]]&lt;=500, "₹200-₹500","&gt;₹500"))</f>
        <v>&gt;₹500</v>
      </c>
      <c r="H1300" s="2">
        <v>19499</v>
      </c>
      <c r="I1300" s="2">
        <f>Table2[[#This Row],[discounted_price]]*Table2[[#This Row],[actual_price]]</f>
        <v>272966501</v>
      </c>
      <c r="J1300" s="1">
        <v>0.28000000000000003</v>
      </c>
      <c r="K13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00" s="1" t="str">
        <f>IF(Table2[[#This Row],[discount_percentage]]&gt;=50%,"yes","no")</f>
        <v>no</v>
      </c>
      <c r="M1300">
        <v>4.0999999999999996</v>
      </c>
      <c r="N1300" s="4">
        <v>18998</v>
      </c>
      <c r="O1300" s="4">
        <f>Table2[[#This Row],[rating]]+(Table2[[#This Row],[rating_count]]/1000)</f>
        <v>23.097999999999999</v>
      </c>
      <c r="P1300" t="s">
        <v>13418</v>
      </c>
      <c r="Q1300" t="s">
        <v>3209</v>
      </c>
      <c r="R1300" t="s">
        <v>3210</v>
      </c>
      <c r="S1300" t="s">
        <v>3211</v>
      </c>
      <c r="T1300" t="s">
        <v>3212</v>
      </c>
      <c r="U1300" t="s">
        <v>3213</v>
      </c>
      <c r="V1300" t="s">
        <v>4792</v>
      </c>
      <c r="W1300" t="s">
        <v>4793</v>
      </c>
    </row>
    <row r="1301" spans="1:23" hidden="1">
      <c r="A1301" t="s">
        <v>3603</v>
      </c>
      <c r="B1301" t="s">
        <v>14708</v>
      </c>
      <c r="C1301" t="s">
        <v>15861</v>
      </c>
      <c r="D1301" t="str">
        <f>CONCATENATE(Table2[[#This Row],[Product Name Summarized]]&amp; "…")</f>
        <v>Samsung Galaxy M13…</v>
      </c>
      <c r="E1301" t="s">
        <v>15583</v>
      </c>
      <c r="F1301" s="2">
        <v>10999</v>
      </c>
      <c r="G1301" s="2" t="str">
        <f>IF(Table2[[#This Row],[discounted_price]]&lt;200,"&lt;₹200",IF(Table2[[#This Row],[discounted_price]]&lt;=500, "₹200-₹500","&gt;₹500"))</f>
        <v>&gt;₹500</v>
      </c>
      <c r="H1301" s="2">
        <v>14999</v>
      </c>
      <c r="I1301" s="2">
        <f>Table2[[#This Row],[discounted_price]]*Table2[[#This Row],[actual_price]]</f>
        <v>164974001</v>
      </c>
      <c r="J1301" s="1">
        <v>0.27</v>
      </c>
      <c r="K13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01" s="1" t="str">
        <f>IF(Table2[[#This Row],[discount_percentage]]&gt;=50%,"yes","no")</f>
        <v>no</v>
      </c>
      <c r="M1301">
        <v>4.0999999999999996</v>
      </c>
      <c r="N1301" s="4">
        <v>18998</v>
      </c>
      <c r="O1301" s="4">
        <f>Table2[[#This Row],[rating]]+(Table2[[#This Row],[rating_count]]/1000)</f>
        <v>23.097999999999999</v>
      </c>
      <c r="P1301" t="s">
        <v>13427</v>
      </c>
      <c r="Q1301" t="s">
        <v>3209</v>
      </c>
      <c r="R1301" t="s">
        <v>3210</v>
      </c>
      <c r="S1301" t="s">
        <v>3211</v>
      </c>
      <c r="T1301" t="s">
        <v>3212</v>
      </c>
      <c r="U1301" t="s">
        <v>3213</v>
      </c>
      <c r="V1301" t="s">
        <v>3605</v>
      </c>
      <c r="W1301" t="s">
        <v>3606</v>
      </c>
    </row>
    <row r="1302" spans="1:23" hidden="1">
      <c r="A1302" t="s">
        <v>3634</v>
      </c>
      <c r="B1302" t="s">
        <v>14692</v>
      </c>
      <c r="C1302" t="s">
        <v>15861</v>
      </c>
      <c r="D1302" t="str">
        <f>CONCATENATE(Table2[[#This Row],[Product Name Summarized]]&amp; "…")</f>
        <v>Samsung Galaxy M13…</v>
      </c>
      <c r="E1302" t="s">
        <v>15583</v>
      </c>
      <c r="F1302" s="2">
        <v>13999</v>
      </c>
      <c r="G1302" s="2" t="str">
        <f>IF(Table2[[#This Row],[discounted_price]]&lt;200,"&lt;₹200",IF(Table2[[#This Row],[discounted_price]]&lt;=500, "₹200-₹500","&gt;₹500"))</f>
        <v>&gt;₹500</v>
      </c>
      <c r="H1302" s="2">
        <v>19499</v>
      </c>
      <c r="I1302" s="2">
        <f>Table2[[#This Row],[discounted_price]]*Table2[[#This Row],[actual_price]]</f>
        <v>272966501</v>
      </c>
      <c r="J1302" s="1">
        <v>0.28000000000000003</v>
      </c>
      <c r="K13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02" s="1" t="str">
        <f>IF(Table2[[#This Row],[discount_percentage]]&gt;=50%,"yes","no")</f>
        <v>no</v>
      </c>
      <c r="M1302">
        <v>4.0999999999999996</v>
      </c>
      <c r="N1302" s="4">
        <v>18998</v>
      </c>
      <c r="O1302" s="4">
        <f>Table2[[#This Row],[rating]]+(Table2[[#This Row],[rating_count]]/1000)</f>
        <v>23.097999999999999</v>
      </c>
      <c r="P1302" t="s">
        <v>13418</v>
      </c>
      <c r="Q1302" t="s">
        <v>3209</v>
      </c>
      <c r="R1302" t="s">
        <v>3210</v>
      </c>
      <c r="S1302" t="s">
        <v>3211</v>
      </c>
      <c r="T1302" t="s">
        <v>3212</v>
      </c>
      <c r="U1302" t="s">
        <v>3213</v>
      </c>
      <c r="V1302" t="s">
        <v>3464</v>
      </c>
      <c r="W1302" t="s">
        <v>3635</v>
      </c>
    </row>
    <row r="1303" spans="1:23" hidden="1">
      <c r="A1303" t="s">
        <v>1071</v>
      </c>
      <c r="B1303" t="s">
        <v>14432</v>
      </c>
      <c r="C1303" t="s">
        <v>15690</v>
      </c>
      <c r="D1303" t="str">
        <f>CONCATENATE(Table2[[#This Row],[Product Name Summarized]]&amp; "…")</f>
        <v>Lapster 5 Pin…</v>
      </c>
      <c r="E1303" t="s">
        <v>15582</v>
      </c>
      <c r="F1303">
        <v>149</v>
      </c>
      <c r="G1303" t="str">
        <f>IF(Table2[[#This Row],[discounted_price]]&lt;200,"&lt;₹200",IF(Table2[[#This Row],[discounted_price]]&lt;=500, "₹200-₹500","&gt;₹500"))</f>
        <v>&lt;₹200</v>
      </c>
      <c r="H1303">
        <v>999</v>
      </c>
      <c r="I1303" s="2">
        <f>Table2[[#This Row],[discounted_price]]*Table2[[#This Row],[actual_price]]</f>
        <v>148851</v>
      </c>
      <c r="J1303" s="1">
        <v>0.85</v>
      </c>
      <c r="K13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303" s="1" t="str">
        <f>IF(Table2[[#This Row],[discount_percentage]]&gt;=50%,"yes","no")</f>
        <v>yes</v>
      </c>
      <c r="M1303">
        <v>4</v>
      </c>
      <c r="N1303" s="4">
        <v>1313</v>
      </c>
      <c r="O1303" s="4">
        <f>Table2[[#This Row],[rating]]+(Table2[[#This Row],[rating_count]]/1000)</f>
        <v>5.3129999999999997</v>
      </c>
      <c r="P1303" t="s">
        <v>13180</v>
      </c>
      <c r="Q1303" t="s">
        <v>589</v>
      </c>
      <c r="R1303" t="s">
        <v>590</v>
      </c>
      <c r="S1303" t="s">
        <v>591</v>
      </c>
      <c r="T1303" t="s">
        <v>592</v>
      </c>
      <c r="U1303" t="s">
        <v>593</v>
      </c>
      <c r="V1303" t="s">
        <v>1074</v>
      </c>
      <c r="W1303" t="s">
        <v>1075</v>
      </c>
    </row>
    <row r="1304" spans="1:23" hidden="1">
      <c r="A1304" t="s">
        <v>340</v>
      </c>
      <c r="B1304" t="s">
        <v>14359</v>
      </c>
      <c r="C1304" t="s">
        <v>15627</v>
      </c>
      <c r="D1304" t="str">
        <f>CONCATENATE(Table2[[#This Row],[Product Name Summarized]]&amp; "…")</f>
        <v>Ptron Solero T351…</v>
      </c>
      <c r="E1304" t="s">
        <v>15582</v>
      </c>
      <c r="F1304">
        <v>199</v>
      </c>
      <c r="G1304" t="str">
        <f>IF(Table2[[#This Row],[discounted_price]]&lt;200,"&lt;₹200",IF(Table2[[#This Row],[discounted_price]]&lt;=500, "₹200-₹500","&gt;₹500"))</f>
        <v>&lt;₹200</v>
      </c>
      <c r="H1304">
        <v>999</v>
      </c>
      <c r="I1304" s="2">
        <f>Table2[[#This Row],[discounted_price]]*Table2[[#This Row],[actual_price]]</f>
        <v>198801</v>
      </c>
      <c r="J1304" s="1">
        <v>0.8</v>
      </c>
      <c r="K13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04" s="1" t="str">
        <f>IF(Table2[[#This Row],[discount_percentage]]&gt;=50%,"yes","no")</f>
        <v>yes</v>
      </c>
      <c r="M1304">
        <v>3.9</v>
      </c>
      <c r="N1304" s="4">
        <v>1075</v>
      </c>
      <c r="O1304" s="4">
        <f>Table2[[#This Row],[rating]]+(Table2[[#This Row],[rating_count]]/1000)</f>
        <v>4.9749999999999996</v>
      </c>
      <c r="P1304" t="s">
        <v>13106</v>
      </c>
      <c r="Q1304" t="s">
        <v>343</v>
      </c>
      <c r="R1304" t="s">
        <v>344</v>
      </c>
      <c r="S1304" t="s">
        <v>345</v>
      </c>
      <c r="T1304" t="s">
        <v>346</v>
      </c>
      <c r="U1304" t="s">
        <v>347</v>
      </c>
      <c r="V1304" t="s">
        <v>348</v>
      </c>
      <c r="W1304" t="s">
        <v>349</v>
      </c>
    </row>
    <row r="1305" spans="1:23" hidden="1">
      <c r="A1305" t="s">
        <v>340</v>
      </c>
      <c r="B1305" t="s">
        <v>14359</v>
      </c>
      <c r="C1305" t="s">
        <v>15627</v>
      </c>
      <c r="D1305" t="str">
        <f>CONCATENATE(Table2[[#This Row],[Product Name Summarized]]&amp; "…")</f>
        <v>Ptron Solero T351…</v>
      </c>
      <c r="E1305" t="s">
        <v>15582</v>
      </c>
      <c r="F1305">
        <v>199</v>
      </c>
      <c r="G1305" t="str">
        <f>IF(Table2[[#This Row],[discounted_price]]&lt;200,"&lt;₹200",IF(Table2[[#This Row],[discounted_price]]&lt;=500, "₹200-₹500","&gt;₹500"))</f>
        <v>&lt;₹200</v>
      </c>
      <c r="H1305">
        <v>999</v>
      </c>
      <c r="I1305" s="2">
        <f>Table2[[#This Row],[discounted_price]]*Table2[[#This Row],[actual_price]]</f>
        <v>198801</v>
      </c>
      <c r="J1305" s="1">
        <v>0.8</v>
      </c>
      <c r="K13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05" s="1" t="str">
        <f>IF(Table2[[#This Row],[discount_percentage]]&gt;=50%,"yes","no")</f>
        <v>yes</v>
      </c>
      <c r="M1305">
        <v>3.9</v>
      </c>
      <c r="N1305" s="4">
        <v>1075</v>
      </c>
      <c r="O1305" s="4">
        <f>Table2[[#This Row],[rating]]+(Table2[[#This Row],[rating_count]]/1000)</f>
        <v>4.9749999999999996</v>
      </c>
      <c r="P1305" t="s">
        <v>13106</v>
      </c>
      <c r="Q1305" t="s">
        <v>343</v>
      </c>
      <c r="R1305" t="s">
        <v>344</v>
      </c>
      <c r="S1305" t="s">
        <v>345</v>
      </c>
      <c r="T1305" t="s">
        <v>346</v>
      </c>
      <c r="U1305" t="s">
        <v>347</v>
      </c>
      <c r="V1305" t="s">
        <v>348</v>
      </c>
      <c r="W1305" t="s">
        <v>6970</v>
      </c>
    </row>
    <row r="1306" spans="1:23" hidden="1">
      <c r="A1306" t="s">
        <v>1232</v>
      </c>
      <c r="B1306" t="s">
        <v>14449</v>
      </c>
      <c r="C1306" t="s">
        <v>15705</v>
      </c>
      <c r="D1306" t="str">
        <f>CONCATENATE(Table2[[#This Row],[Product Name Summarized]]&amp; "…")</f>
        <v>Ptron Solero 331…</v>
      </c>
      <c r="E1306" t="s">
        <v>15582</v>
      </c>
      <c r="F1306">
        <v>249</v>
      </c>
      <c r="G1306" t="str">
        <f>IF(Table2[[#This Row],[discounted_price]]&lt;200,"&lt;₹200",IF(Table2[[#This Row],[discounted_price]]&lt;=500, "₹200-₹500","&gt;₹500"))</f>
        <v>₹200-₹500</v>
      </c>
      <c r="H1306">
        <v>931</v>
      </c>
      <c r="I1306" s="2">
        <f>Table2[[#This Row],[discounted_price]]*Table2[[#This Row],[actual_price]]</f>
        <v>231819</v>
      </c>
      <c r="J1306" s="1">
        <v>0.73</v>
      </c>
      <c r="K13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06" s="1" t="str">
        <f>IF(Table2[[#This Row],[discount_percentage]]&gt;=50%,"yes","no")</f>
        <v>yes</v>
      </c>
      <c r="M1306">
        <v>3.9</v>
      </c>
      <c r="N1306" s="4">
        <v>1075</v>
      </c>
      <c r="O1306" s="4">
        <f>Table2[[#This Row],[rating]]+(Table2[[#This Row],[rating_count]]/1000)</f>
        <v>4.9749999999999996</v>
      </c>
      <c r="P1306" t="s">
        <v>13194</v>
      </c>
      <c r="Q1306" t="s">
        <v>343</v>
      </c>
      <c r="R1306" t="s">
        <v>344</v>
      </c>
      <c r="S1306" t="s">
        <v>345</v>
      </c>
      <c r="T1306" t="s">
        <v>346</v>
      </c>
      <c r="U1306" t="s">
        <v>347</v>
      </c>
      <c r="V1306" t="s">
        <v>1235</v>
      </c>
      <c r="W1306" t="s">
        <v>1236</v>
      </c>
    </row>
    <row r="1307" spans="1:23">
      <c r="A1307" t="s">
        <v>9518</v>
      </c>
      <c r="B1307" t="s">
        <v>15264</v>
      </c>
      <c r="C1307" t="s">
        <v>16390</v>
      </c>
      <c r="D1307" t="str">
        <f>CONCATENATE(Table2[[#This Row],[Product Name Summarized]]&amp; "…")</f>
        <v>Ikea Frother For…</v>
      </c>
      <c r="E1307" t="s">
        <v>15586</v>
      </c>
      <c r="F1307">
        <v>244</v>
      </c>
      <c r="G1307" t="str">
        <f>IF(Table2[[#This Row],[discounted_price]]&lt;200,"&lt;₹200",IF(Table2[[#This Row],[discounted_price]]&lt;=500, "₹200-₹500","&gt;₹500"))</f>
        <v>₹200-₹500</v>
      </c>
      <c r="H1307">
        <v>499</v>
      </c>
      <c r="I1307" s="2">
        <f>Table2[[#This Row],[discounted_price]]*Table2[[#This Row],[actual_price]]</f>
        <v>121756</v>
      </c>
      <c r="J1307" s="1">
        <v>0.51</v>
      </c>
      <c r="K13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07" s="1" t="str">
        <f>IF(Table2[[#This Row],[discount_percentage]]&gt;=50%,"yes","no")</f>
        <v>yes</v>
      </c>
      <c r="M1307">
        <v>3.3</v>
      </c>
      <c r="N1307" s="4">
        <v>478</v>
      </c>
      <c r="O1307" s="4">
        <f>Table2[[#This Row],[rating]]+(Table2[[#This Row],[rating_count]]/1000)</f>
        <v>3.7779999999999996</v>
      </c>
      <c r="P1307" t="s">
        <v>13992</v>
      </c>
      <c r="Q1307" t="s">
        <v>9522</v>
      </c>
      <c r="R1307" t="s">
        <v>9523</v>
      </c>
      <c r="S1307" t="s">
        <v>9524</v>
      </c>
      <c r="T1307" t="s">
        <v>9525</v>
      </c>
      <c r="U1307" t="s">
        <v>9526</v>
      </c>
      <c r="V1307" t="s">
        <v>9527</v>
      </c>
      <c r="W1307" t="s">
        <v>9528</v>
      </c>
    </row>
    <row r="1308" spans="1:23">
      <c r="A1308" t="s">
        <v>10002</v>
      </c>
      <c r="B1308" t="s">
        <v>15306</v>
      </c>
      <c r="C1308" t="s">
        <v>16433</v>
      </c>
      <c r="D1308" t="str">
        <f>CONCATENATE(Table2[[#This Row],[Product Name Summarized]]&amp; "…")</f>
        <v>Kitchenwell 18Pc Plastic…</v>
      </c>
      <c r="E1308" t="s">
        <v>15586</v>
      </c>
      <c r="F1308">
        <v>79</v>
      </c>
      <c r="G1308" t="str">
        <f>IF(Table2[[#This Row],[discounted_price]]&lt;200,"&lt;₹200",IF(Table2[[#This Row],[discounted_price]]&lt;=500, "₹200-₹500","&gt;₹500"))</f>
        <v>&lt;₹200</v>
      </c>
      <c r="H1308">
        <v>79</v>
      </c>
      <c r="I1308" s="2">
        <f>Table2[[#This Row],[discounted_price]]*Table2[[#This Row],[actual_price]]</f>
        <v>6241</v>
      </c>
      <c r="J1308" s="1">
        <v>0</v>
      </c>
      <c r="K13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308" s="1" t="str">
        <f>IF(Table2[[#This Row],[discount_percentage]]&gt;=50%,"yes","no")</f>
        <v>no</v>
      </c>
      <c r="M1308">
        <v>4</v>
      </c>
      <c r="N1308" s="4">
        <v>97</v>
      </c>
      <c r="O1308" s="4">
        <f>Table2[[#This Row],[rating]]+(Table2[[#This Row],[rating_count]]/1000)</f>
        <v>4.0970000000000004</v>
      </c>
      <c r="P1308" t="s">
        <v>14039</v>
      </c>
      <c r="Q1308" t="s">
        <v>10005</v>
      </c>
      <c r="R1308" t="s">
        <v>10006</v>
      </c>
      <c r="S1308" t="s">
        <v>10007</v>
      </c>
      <c r="T1308" t="s">
        <v>10008</v>
      </c>
      <c r="U1308" t="s">
        <v>13069</v>
      </c>
      <c r="V1308" t="s">
        <v>10009</v>
      </c>
      <c r="W1308" t="s">
        <v>10010</v>
      </c>
    </row>
    <row r="1309" spans="1:23">
      <c r="A1309" t="s">
        <v>10580</v>
      </c>
      <c r="B1309" t="s">
        <v>10581</v>
      </c>
      <c r="C1309" t="s">
        <v>16486</v>
      </c>
      <c r="D1309" t="str">
        <f>CONCATENATE(Table2[[#This Row],[Product Name Summarized]]&amp; "…")</f>
        <v>Kitchenwell Multipurpose Portable…</v>
      </c>
      <c r="E1309" t="s">
        <v>15586</v>
      </c>
      <c r="F1309">
        <v>239</v>
      </c>
      <c r="G1309" t="str">
        <f>IF(Table2[[#This Row],[discounted_price]]&lt;200,"&lt;₹200",IF(Table2[[#This Row],[discounted_price]]&lt;=500, "₹200-₹500","&gt;₹500"))</f>
        <v>₹200-₹500</v>
      </c>
      <c r="H1309">
        <v>239</v>
      </c>
      <c r="I1309" s="2">
        <f>Table2[[#This Row],[discounted_price]]*Table2[[#This Row],[actual_price]]</f>
        <v>57121</v>
      </c>
      <c r="J1309" s="1">
        <v>0</v>
      </c>
      <c r="K13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309" s="1" t="str">
        <f>IF(Table2[[#This Row],[discount_percentage]]&gt;=50%,"yes","no")</f>
        <v>no</v>
      </c>
      <c r="M1309">
        <v>4.3</v>
      </c>
      <c r="N1309" s="4">
        <v>7</v>
      </c>
      <c r="O1309" s="4">
        <f>Table2[[#This Row],[rating]]+(Table2[[#This Row],[rating_count]]/1000)</f>
        <v>4.3069999999999995</v>
      </c>
      <c r="P1309" t="s">
        <v>14094</v>
      </c>
      <c r="Q1309" t="s">
        <v>10583</v>
      </c>
      <c r="R1309" t="s">
        <v>10584</v>
      </c>
      <c r="S1309" t="s">
        <v>10585</v>
      </c>
      <c r="T1309" t="s">
        <v>10586</v>
      </c>
      <c r="U1309" t="s">
        <v>10587</v>
      </c>
      <c r="V1309" t="s">
        <v>10588</v>
      </c>
      <c r="W1309" t="s">
        <v>10589</v>
      </c>
    </row>
    <row r="1310" spans="1:23" hidden="1">
      <c r="A1310" t="s">
        <v>2181</v>
      </c>
      <c r="B1310" t="s">
        <v>14555</v>
      </c>
      <c r="C1310" t="s">
        <v>15776</v>
      </c>
      <c r="D1310" t="str">
        <f>CONCATENATE(Table2[[#This Row],[Product Name Summarized]]&amp; "…")</f>
        <v>Ptron Solero M241…</v>
      </c>
      <c r="E1310" t="s">
        <v>15582</v>
      </c>
      <c r="F1310">
        <v>89</v>
      </c>
      <c r="G1310" t="str">
        <f>IF(Table2[[#This Row],[discounted_price]]&lt;200,"&lt;₹200",IF(Table2[[#This Row],[discounted_price]]&lt;=500, "₹200-₹500","&gt;₹500"))</f>
        <v>&lt;₹200</v>
      </c>
      <c r="H1310">
        <v>800</v>
      </c>
      <c r="I1310" s="2">
        <f>Table2[[#This Row],[discounted_price]]*Table2[[#This Row],[actual_price]]</f>
        <v>71200</v>
      </c>
      <c r="J1310" s="1">
        <v>0.89</v>
      </c>
      <c r="K13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310" s="1" t="str">
        <f>IF(Table2[[#This Row],[discount_percentage]]&gt;=50%,"yes","no")</f>
        <v>yes</v>
      </c>
      <c r="M1310">
        <v>3.9</v>
      </c>
      <c r="N1310" s="4">
        <v>1075</v>
      </c>
      <c r="O1310" s="4">
        <f>Table2[[#This Row],[rating]]+(Table2[[#This Row],[rating_count]]/1000)</f>
        <v>4.9749999999999996</v>
      </c>
      <c r="P1310" t="s">
        <v>13290</v>
      </c>
      <c r="Q1310" t="s">
        <v>343</v>
      </c>
      <c r="R1310" t="s">
        <v>344</v>
      </c>
      <c r="S1310" t="s">
        <v>345</v>
      </c>
      <c r="T1310" t="s">
        <v>346</v>
      </c>
      <c r="U1310" t="s">
        <v>347</v>
      </c>
      <c r="V1310" t="s">
        <v>2184</v>
      </c>
      <c r="W1310" t="s">
        <v>2185</v>
      </c>
    </row>
    <row r="1311" spans="1:23" hidden="1">
      <c r="A1311" t="s">
        <v>2501</v>
      </c>
      <c r="B1311" t="s">
        <v>14593</v>
      </c>
      <c r="C1311" t="s">
        <v>15684</v>
      </c>
      <c r="D1311" t="str">
        <f>CONCATENATE(Table2[[#This Row],[Product Name Summarized]]&amp; "…")</f>
        <v>Ptron Solero T241…</v>
      </c>
      <c r="E1311" t="s">
        <v>15582</v>
      </c>
      <c r="F1311">
        <v>99</v>
      </c>
      <c r="G1311" t="str">
        <f>IF(Table2[[#This Row],[discounted_price]]&lt;200,"&lt;₹200",IF(Table2[[#This Row],[discounted_price]]&lt;=500, "₹200-₹500","&gt;₹500"))</f>
        <v>&lt;₹200</v>
      </c>
      <c r="H1311">
        <v>800</v>
      </c>
      <c r="I1311" s="2">
        <f>Table2[[#This Row],[discounted_price]]*Table2[[#This Row],[actual_price]]</f>
        <v>79200</v>
      </c>
      <c r="J1311" s="1">
        <v>0.88</v>
      </c>
      <c r="K13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311" s="1" t="str">
        <f>IF(Table2[[#This Row],[discount_percentage]]&gt;=50%,"yes","no")</f>
        <v>yes</v>
      </c>
      <c r="M1311">
        <v>3.9</v>
      </c>
      <c r="N1311" s="4">
        <v>1075</v>
      </c>
      <c r="O1311" s="4">
        <f>Table2[[#This Row],[rating]]+(Table2[[#This Row],[rating_count]]/1000)</f>
        <v>4.9749999999999996</v>
      </c>
      <c r="P1311" t="s">
        <v>13171</v>
      </c>
      <c r="Q1311" t="s">
        <v>343</v>
      </c>
      <c r="R1311" t="s">
        <v>344</v>
      </c>
      <c r="S1311" t="s">
        <v>345</v>
      </c>
      <c r="T1311" t="s">
        <v>346</v>
      </c>
      <c r="U1311" t="s">
        <v>2503</v>
      </c>
      <c r="V1311" t="s">
        <v>2504</v>
      </c>
      <c r="W1311" t="s">
        <v>2505</v>
      </c>
    </row>
    <row r="1312" spans="1:23" hidden="1">
      <c r="A1312" t="s">
        <v>11355</v>
      </c>
      <c r="B1312" t="s">
        <v>15428</v>
      </c>
      <c r="C1312" t="s">
        <v>16558</v>
      </c>
      <c r="D1312" t="str">
        <f>CONCATENATE(Table2[[#This Row],[Product Name Summarized]]&amp; "…")</f>
        <v>Instant Pot Air…</v>
      </c>
      <c r="E1312" t="s">
        <v>15586</v>
      </c>
      <c r="F1312" s="2">
        <v>4995</v>
      </c>
      <c r="G1312" s="2" t="str">
        <f>IF(Table2[[#This Row],[discounted_price]]&lt;200,"&lt;₹200",IF(Table2[[#This Row],[discounted_price]]&lt;=500, "₹200-₹500","&gt;₹500"))</f>
        <v>&gt;₹500</v>
      </c>
      <c r="H1312" s="2">
        <v>20049</v>
      </c>
      <c r="I1312" s="2">
        <f>Table2[[#This Row],[discounted_price]]*Table2[[#This Row],[actual_price]]</f>
        <v>100144755</v>
      </c>
      <c r="J1312" s="1">
        <v>0.75</v>
      </c>
      <c r="K13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12" s="1" t="str">
        <f>IF(Table2[[#This Row],[discount_percentage]]&gt;=50%,"yes","no")</f>
        <v>yes</v>
      </c>
      <c r="M1312">
        <v>4.8</v>
      </c>
      <c r="N1312" s="4">
        <v>3964</v>
      </c>
      <c r="O1312" s="4">
        <f>Table2[[#This Row],[rating]]+(Table2[[#This Row],[rating_count]]/1000)</f>
        <v>8.7639999999999993</v>
      </c>
      <c r="P1312" t="s">
        <v>14168</v>
      </c>
      <c r="Q1312" t="s">
        <v>11358</v>
      </c>
      <c r="R1312" t="s">
        <v>11359</v>
      </c>
      <c r="S1312" t="s">
        <v>11360</v>
      </c>
      <c r="T1312" t="s">
        <v>11361</v>
      </c>
      <c r="U1312" t="s">
        <v>11362</v>
      </c>
      <c r="V1312" t="s">
        <v>11363</v>
      </c>
      <c r="W1312" t="s">
        <v>11364</v>
      </c>
    </row>
    <row r="1313" spans="1:23" hidden="1">
      <c r="A1313" t="s">
        <v>4097</v>
      </c>
      <c r="B1313" t="s">
        <v>14765</v>
      </c>
      <c r="C1313" t="s">
        <v>15914</v>
      </c>
      <c r="D1313" t="str">
        <f>CONCATENATE(Table2[[#This Row],[Product Name Summarized]]&amp; "…")</f>
        <v>Ptron Newly Launched…</v>
      </c>
      <c r="E1313" t="s">
        <v>15583</v>
      </c>
      <c r="F1313" s="2">
        <v>1399</v>
      </c>
      <c r="G1313" s="2" t="str">
        <f>IF(Table2[[#This Row],[discounted_price]]&lt;200,"&lt;₹200",IF(Table2[[#This Row],[discounted_price]]&lt;=500, "₹200-₹500","&gt;₹500"))</f>
        <v>&gt;₹500</v>
      </c>
      <c r="H1313" s="2">
        <v>5999</v>
      </c>
      <c r="I1313" s="2">
        <f>Table2[[#This Row],[discounted_price]]*Table2[[#This Row],[actual_price]]</f>
        <v>8392601</v>
      </c>
      <c r="J1313" s="1">
        <v>0.77</v>
      </c>
      <c r="K13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13" s="1" t="str">
        <f>IF(Table2[[#This Row],[discount_percentage]]&gt;=50%,"yes","no")</f>
        <v>yes</v>
      </c>
      <c r="M1313">
        <v>3.3</v>
      </c>
      <c r="N1313" s="4">
        <v>4415</v>
      </c>
      <c r="O1313" s="4">
        <f>Table2[[#This Row],[rating]]+(Table2[[#This Row],[rating_count]]/1000)</f>
        <v>7.7149999999999999</v>
      </c>
      <c r="P1313" t="s">
        <v>13479</v>
      </c>
      <c r="Q1313" t="s">
        <v>3898</v>
      </c>
      <c r="R1313" t="s">
        <v>3899</v>
      </c>
      <c r="S1313" t="s">
        <v>3900</v>
      </c>
      <c r="T1313" t="s">
        <v>3901</v>
      </c>
      <c r="U1313" t="s">
        <v>3902</v>
      </c>
      <c r="V1313" t="s">
        <v>4100</v>
      </c>
      <c r="W1313" t="s">
        <v>4101</v>
      </c>
    </row>
    <row r="1314" spans="1:23" hidden="1">
      <c r="A1314" t="s">
        <v>3895</v>
      </c>
      <c r="B1314" t="s">
        <v>14744</v>
      </c>
      <c r="C1314" t="s">
        <v>15914</v>
      </c>
      <c r="D1314" t="str">
        <f>CONCATENATE(Table2[[#This Row],[Product Name Summarized]]&amp; "…")</f>
        <v>Ptron Newly Launched…</v>
      </c>
      <c r="E1314" t="s">
        <v>15583</v>
      </c>
      <c r="F1314" s="2">
        <v>1299</v>
      </c>
      <c r="G1314" s="2" t="str">
        <f>IF(Table2[[#This Row],[discounted_price]]&lt;200,"&lt;₹200",IF(Table2[[#This Row],[discounted_price]]&lt;=500, "₹200-₹500","&gt;₹500"))</f>
        <v>&gt;₹500</v>
      </c>
      <c r="H1314" s="2">
        <v>5999</v>
      </c>
      <c r="I1314" s="2">
        <f>Table2[[#This Row],[discounted_price]]*Table2[[#This Row],[actual_price]]</f>
        <v>7792701</v>
      </c>
      <c r="J1314" s="1">
        <v>0.78</v>
      </c>
      <c r="K13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14" s="1" t="str">
        <f>IF(Table2[[#This Row],[discount_percentage]]&gt;=50%,"yes","no")</f>
        <v>yes</v>
      </c>
      <c r="M1314">
        <v>3.3</v>
      </c>
      <c r="N1314" s="4">
        <v>4415</v>
      </c>
      <c r="O1314" s="4">
        <f>Table2[[#This Row],[rating]]+(Table2[[#This Row],[rating_count]]/1000)</f>
        <v>7.7149999999999999</v>
      </c>
      <c r="P1314" t="s">
        <v>13460</v>
      </c>
      <c r="Q1314" t="s">
        <v>3898</v>
      </c>
      <c r="R1314" t="s">
        <v>3899</v>
      </c>
      <c r="S1314" t="s">
        <v>3900</v>
      </c>
      <c r="T1314" t="s">
        <v>3901</v>
      </c>
      <c r="U1314" t="s">
        <v>3902</v>
      </c>
      <c r="V1314" t="s">
        <v>3903</v>
      </c>
      <c r="W1314" t="s">
        <v>3904</v>
      </c>
    </row>
    <row r="1315" spans="1:23" hidden="1">
      <c r="A1315" t="s">
        <v>4198</v>
      </c>
      <c r="B1315" t="s">
        <v>14776</v>
      </c>
      <c r="C1315" t="s">
        <v>15914</v>
      </c>
      <c r="D1315" t="str">
        <f>CONCATENATE(Table2[[#This Row],[Product Name Summarized]]&amp; "…")</f>
        <v>Ptron Newly Launched…</v>
      </c>
      <c r="E1315" t="s">
        <v>15583</v>
      </c>
      <c r="F1315" s="2">
        <v>1299</v>
      </c>
      <c r="G1315" s="2" t="str">
        <f>IF(Table2[[#This Row],[discounted_price]]&lt;200,"&lt;₹200",IF(Table2[[#This Row],[discounted_price]]&lt;=500, "₹200-₹500","&gt;₹500"))</f>
        <v>&gt;₹500</v>
      </c>
      <c r="H1315" s="2">
        <v>5999</v>
      </c>
      <c r="I1315" s="2">
        <f>Table2[[#This Row],[discounted_price]]*Table2[[#This Row],[actual_price]]</f>
        <v>7792701</v>
      </c>
      <c r="J1315" s="1">
        <v>0.78</v>
      </c>
      <c r="K13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15" s="1" t="str">
        <f>IF(Table2[[#This Row],[discount_percentage]]&gt;=50%,"yes","no")</f>
        <v>yes</v>
      </c>
      <c r="M1315">
        <v>3.3</v>
      </c>
      <c r="N1315" s="4">
        <v>4415</v>
      </c>
      <c r="O1315" s="4">
        <f>Table2[[#This Row],[rating]]+(Table2[[#This Row],[rating_count]]/1000)</f>
        <v>7.7149999999999999</v>
      </c>
      <c r="P1315" t="s">
        <v>13489</v>
      </c>
      <c r="Q1315" t="s">
        <v>3898</v>
      </c>
      <c r="R1315" t="s">
        <v>3899</v>
      </c>
      <c r="S1315" t="s">
        <v>3900</v>
      </c>
      <c r="T1315" t="s">
        <v>3901</v>
      </c>
      <c r="U1315" t="s">
        <v>3902</v>
      </c>
      <c r="V1315" t="s">
        <v>4201</v>
      </c>
      <c r="W1315" t="s">
        <v>4202</v>
      </c>
    </row>
    <row r="1316" spans="1:23">
      <c r="A1316" t="s">
        <v>4438</v>
      </c>
      <c r="B1316" t="s">
        <v>14804</v>
      </c>
      <c r="C1316" t="s">
        <v>15951</v>
      </c>
      <c r="D1316" t="str">
        <f>CONCATENATE(Table2[[#This Row],[Product Name Summarized]]&amp; "…")</f>
        <v>Iphone Original 20W…</v>
      </c>
      <c r="E1316" t="s">
        <v>15583</v>
      </c>
      <c r="F1316">
        <v>799</v>
      </c>
      <c r="G1316" t="str">
        <f>IF(Table2[[#This Row],[discounted_price]]&lt;200,"&lt;₹200",IF(Table2[[#This Row],[discounted_price]]&lt;=500, "₹200-₹500","&gt;₹500"))</f>
        <v>&gt;₹500</v>
      </c>
      <c r="H1316" s="2">
        <v>3990</v>
      </c>
      <c r="I1316" s="2">
        <f>Table2[[#This Row],[discounted_price]]*Table2[[#This Row],[actual_price]]</f>
        <v>3188010</v>
      </c>
      <c r="J1316" s="1">
        <v>0.8</v>
      </c>
      <c r="K13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16" s="1" t="str">
        <f>IF(Table2[[#This Row],[discount_percentage]]&gt;=50%,"yes","no")</f>
        <v>yes</v>
      </c>
      <c r="M1316">
        <v>3.8</v>
      </c>
      <c r="N1316" s="4">
        <v>119</v>
      </c>
      <c r="O1316" s="4">
        <f>Table2[[#This Row],[rating]]+(Table2[[#This Row],[rating_count]]/1000)</f>
        <v>3.9189999999999996</v>
      </c>
      <c r="P1316" t="s">
        <v>13515</v>
      </c>
      <c r="Q1316" t="s">
        <v>4441</v>
      </c>
      <c r="R1316" t="s">
        <v>4442</v>
      </c>
      <c r="S1316" t="s">
        <v>4443</v>
      </c>
      <c r="T1316" t="s">
        <v>4444</v>
      </c>
      <c r="U1316" t="s">
        <v>4445</v>
      </c>
      <c r="V1316" t="s">
        <v>4446</v>
      </c>
      <c r="W1316" t="s">
        <v>4447</v>
      </c>
    </row>
    <row r="1317" spans="1:23" hidden="1">
      <c r="A1317" t="s">
        <v>3992</v>
      </c>
      <c r="B1317" t="s">
        <v>14753</v>
      </c>
      <c r="C1317" t="s">
        <v>15920</v>
      </c>
      <c r="D1317" t="str">
        <f>CONCATENATE(Table2[[#This Row],[Product Name Summarized]]&amp; "…")</f>
        <v>Tecno Spark 9…</v>
      </c>
      <c r="E1317" t="s">
        <v>15583</v>
      </c>
      <c r="F1317" s="2">
        <v>8999</v>
      </c>
      <c r="G1317" s="2" t="str">
        <f>IF(Table2[[#This Row],[discounted_price]]&lt;200,"&lt;₹200",IF(Table2[[#This Row],[discounted_price]]&lt;=500, "₹200-₹500","&gt;₹500"))</f>
        <v>&gt;₹500</v>
      </c>
      <c r="H1317" s="2">
        <v>13499</v>
      </c>
      <c r="I1317" s="2">
        <f>Table2[[#This Row],[discounted_price]]*Table2[[#This Row],[actual_price]]</f>
        <v>121477501</v>
      </c>
      <c r="J1317" s="1">
        <v>0.33</v>
      </c>
      <c r="K13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317" s="1" t="str">
        <f>IF(Table2[[#This Row],[discount_percentage]]&gt;=50%,"yes","no")</f>
        <v>no</v>
      </c>
      <c r="M1317">
        <v>3.8</v>
      </c>
      <c r="N1317" s="4">
        <v>3145</v>
      </c>
      <c r="O1317" s="4">
        <f>Table2[[#This Row],[rating]]+(Table2[[#This Row],[rating_count]]/1000)</f>
        <v>6.9450000000000003</v>
      </c>
      <c r="P1317" t="s">
        <v>13468</v>
      </c>
      <c r="Q1317" t="s">
        <v>3995</v>
      </c>
      <c r="R1317" t="s">
        <v>3996</v>
      </c>
      <c r="S1317" t="s">
        <v>3997</v>
      </c>
      <c r="T1317" t="s">
        <v>3998</v>
      </c>
      <c r="U1317" t="s">
        <v>3999</v>
      </c>
      <c r="V1317" t="s">
        <v>4000</v>
      </c>
      <c r="W1317" t="s">
        <v>4001</v>
      </c>
    </row>
    <row r="1318" spans="1:23">
      <c r="A1318" t="s">
        <v>12452</v>
      </c>
      <c r="B1318" t="s">
        <v>15529</v>
      </c>
      <c r="C1318" t="s">
        <v>16663</v>
      </c>
      <c r="D1318" t="str">
        <f>CONCATENATE(Table2[[#This Row],[Product Name Summarized]]&amp; "…")</f>
        <v>Wolpin 1 Lint…</v>
      </c>
      <c r="E1318" t="s">
        <v>15586</v>
      </c>
      <c r="F1318">
        <v>179</v>
      </c>
      <c r="G1318" t="str">
        <f>IF(Table2[[#This Row],[discounted_price]]&lt;200,"&lt;₹200",IF(Table2[[#This Row],[discounted_price]]&lt;=500, "₹200-₹500","&gt;₹500"))</f>
        <v>&lt;₹200</v>
      </c>
      <c r="H1318">
        <v>799</v>
      </c>
      <c r="I1318" s="2">
        <f>Table2[[#This Row],[discounted_price]]*Table2[[#This Row],[actual_price]]</f>
        <v>143021</v>
      </c>
      <c r="J1318" s="1">
        <v>0.78</v>
      </c>
      <c r="K13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18" s="1" t="str">
        <f>IF(Table2[[#This Row],[discount_percentage]]&gt;=50%,"yes","no")</f>
        <v>yes</v>
      </c>
      <c r="M1318">
        <v>3.6</v>
      </c>
      <c r="N1318" s="4">
        <v>101</v>
      </c>
      <c r="O1318" s="4">
        <f>Table2[[#This Row],[rating]]+(Table2[[#This Row],[rating_count]]/1000)</f>
        <v>3.7010000000000001</v>
      </c>
      <c r="P1318" t="s">
        <v>14271</v>
      </c>
      <c r="Q1318" t="s">
        <v>12455</v>
      </c>
      <c r="R1318" t="s">
        <v>12456</v>
      </c>
      <c r="S1318" t="s">
        <v>12457</v>
      </c>
      <c r="T1318" t="s">
        <v>12458</v>
      </c>
      <c r="U1318" t="s">
        <v>12459</v>
      </c>
      <c r="V1318" t="s">
        <v>12460</v>
      </c>
      <c r="W1318" t="s">
        <v>12461</v>
      </c>
    </row>
    <row r="1319" spans="1:23" hidden="1">
      <c r="A1319" t="s">
        <v>2967</v>
      </c>
      <c r="B1319" t="s">
        <v>14639</v>
      </c>
      <c r="C1319" t="s">
        <v>15838</v>
      </c>
      <c r="D1319" t="str">
        <f>CONCATENATE(Table2[[#This Row],[Product Name Summarized]]&amp; "…")</f>
        <v>Boat Wave Call…</v>
      </c>
      <c r="E1319" t="s">
        <v>15583</v>
      </c>
      <c r="F1319" s="2">
        <v>1799</v>
      </c>
      <c r="G1319" s="2" t="str">
        <f>IF(Table2[[#This Row],[discounted_price]]&lt;200,"&lt;₹200",IF(Table2[[#This Row],[discounted_price]]&lt;=500, "₹200-₹500","&gt;₹500"))</f>
        <v>&gt;₹500</v>
      </c>
      <c r="H1319" s="2">
        <v>7990</v>
      </c>
      <c r="I1319" s="2">
        <f>Table2[[#This Row],[discounted_price]]*Table2[[#This Row],[actual_price]]</f>
        <v>14374010</v>
      </c>
      <c r="J1319" s="1">
        <v>0.77</v>
      </c>
      <c r="K13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19" s="1" t="str">
        <f>IF(Table2[[#This Row],[discount_percentage]]&gt;=50%,"yes","no")</f>
        <v>yes</v>
      </c>
      <c r="M1319">
        <v>3.8</v>
      </c>
      <c r="N1319" s="4">
        <v>17833</v>
      </c>
      <c r="O1319" s="4">
        <f>Table2[[#This Row],[rating]]+(Table2[[#This Row],[rating_count]]/1000)</f>
        <v>21.632999999999999</v>
      </c>
      <c r="P1319" t="s">
        <v>13373</v>
      </c>
      <c r="Q1319" t="s">
        <v>2970</v>
      </c>
      <c r="R1319" t="s">
        <v>2971</v>
      </c>
      <c r="S1319" t="s">
        <v>2972</v>
      </c>
      <c r="T1319" t="s">
        <v>2973</v>
      </c>
      <c r="U1319" t="s">
        <v>2974</v>
      </c>
      <c r="V1319" t="s">
        <v>4830</v>
      </c>
      <c r="W1319" t="s">
        <v>4831</v>
      </c>
    </row>
    <row r="1320" spans="1:23" hidden="1">
      <c r="A1320" t="s">
        <v>2967</v>
      </c>
      <c r="B1320" t="s">
        <v>14639</v>
      </c>
      <c r="C1320" t="s">
        <v>15838</v>
      </c>
      <c r="D1320" t="str">
        <f>CONCATENATE(Table2[[#This Row],[Product Name Summarized]]&amp; "…")</f>
        <v>Boat Wave Call…</v>
      </c>
      <c r="E1320" t="s">
        <v>15583</v>
      </c>
      <c r="F1320" s="2">
        <v>1999</v>
      </c>
      <c r="G1320" s="2" t="str">
        <f>IF(Table2[[#This Row],[discounted_price]]&lt;200,"&lt;₹200",IF(Table2[[#This Row],[discounted_price]]&lt;=500, "₹200-₹500","&gt;₹500"))</f>
        <v>&gt;₹500</v>
      </c>
      <c r="H1320" s="2">
        <v>7990</v>
      </c>
      <c r="I1320" s="2">
        <f>Table2[[#This Row],[discounted_price]]*Table2[[#This Row],[actual_price]]</f>
        <v>15972010</v>
      </c>
      <c r="J1320" s="1">
        <v>0.75</v>
      </c>
      <c r="K13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20" s="1" t="str">
        <f>IF(Table2[[#This Row],[discount_percentage]]&gt;=50%,"yes","no")</f>
        <v>yes</v>
      </c>
      <c r="M1320">
        <v>3.8</v>
      </c>
      <c r="N1320" s="4">
        <v>17831</v>
      </c>
      <c r="O1320" s="4">
        <f>Table2[[#This Row],[rating]]+(Table2[[#This Row],[rating_count]]/1000)</f>
        <v>21.631</v>
      </c>
      <c r="P1320" t="s">
        <v>13373</v>
      </c>
      <c r="Q1320" t="s">
        <v>2970</v>
      </c>
      <c r="R1320" t="s">
        <v>2971</v>
      </c>
      <c r="S1320" t="s">
        <v>2972</v>
      </c>
      <c r="T1320" t="s">
        <v>2973</v>
      </c>
      <c r="U1320" t="s">
        <v>2974</v>
      </c>
      <c r="V1320" t="s">
        <v>2975</v>
      </c>
      <c r="W1320" t="s">
        <v>2976</v>
      </c>
    </row>
    <row r="1321" spans="1:23" hidden="1">
      <c r="A1321" t="s">
        <v>3851</v>
      </c>
      <c r="B1321" t="s">
        <v>14739</v>
      </c>
      <c r="C1321" t="s">
        <v>15838</v>
      </c>
      <c r="D1321" t="str">
        <f>CONCATENATE(Table2[[#This Row],[Product Name Summarized]]&amp; "…")</f>
        <v>Boat Wave Call…</v>
      </c>
      <c r="E1321" t="s">
        <v>15583</v>
      </c>
      <c r="F1321" s="2">
        <v>1999</v>
      </c>
      <c r="G1321" s="2" t="str">
        <f>IF(Table2[[#This Row],[discounted_price]]&lt;200,"&lt;₹200",IF(Table2[[#This Row],[discounted_price]]&lt;=500, "₹200-₹500","&gt;₹500"))</f>
        <v>&gt;₹500</v>
      </c>
      <c r="H1321" s="2">
        <v>7990</v>
      </c>
      <c r="I1321" s="2">
        <f>Table2[[#This Row],[discounted_price]]*Table2[[#This Row],[actual_price]]</f>
        <v>15972010</v>
      </c>
      <c r="J1321" s="1">
        <v>0.75</v>
      </c>
      <c r="K13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21" s="1" t="str">
        <f>IF(Table2[[#This Row],[discount_percentage]]&gt;=50%,"yes","no")</f>
        <v>yes</v>
      </c>
      <c r="M1321">
        <v>3.8</v>
      </c>
      <c r="N1321" s="4">
        <v>17833</v>
      </c>
      <c r="O1321" s="4">
        <f>Table2[[#This Row],[rating]]+(Table2[[#This Row],[rating_count]]/1000)</f>
        <v>21.632999999999999</v>
      </c>
      <c r="P1321" t="s">
        <v>13373</v>
      </c>
      <c r="Q1321" t="s">
        <v>2970</v>
      </c>
      <c r="R1321" t="s">
        <v>2971</v>
      </c>
      <c r="S1321" t="s">
        <v>2972</v>
      </c>
      <c r="T1321" t="s">
        <v>2973</v>
      </c>
      <c r="U1321" t="s">
        <v>2974</v>
      </c>
      <c r="V1321" t="s">
        <v>3853</v>
      </c>
      <c r="W1321" t="s">
        <v>3854</v>
      </c>
    </row>
    <row r="1322" spans="1:23" hidden="1">
      <c r="A1322" t="s">
        <v>3616</v>
      </c>
      <c r="B1322" t="s">
        <v>14710</v>
      </c>
      <c r="C1322" t="s">
        <v>15838</v>
      </c>
      <c r="D1322" t="str">
        <f>CONCATENATE(Table2[[#This Row],[Product Name Summarized]]&amp; "…")</f>
        <v>Boat Wave Call…</v>
      </c>
      <c r="E1322" t="s">
        <v>15583</v>
      </c>
      <c r="F1322" s="2">
        <v>1999</v>
      </c>
      <c r="G1322" s="2" t="str">
        <f>IF(Table2[[#This Row],[discounted_price]]&lt;200,"&lt;₹200",IF(Table2[[#This Row],[discounted_price]]&lt;=500, "₹200-₹500","&gt;₹500"))</f>
        <v>&gt;₹500</v>
      </c>
      <c r="H1322" s="2">
        <v>7990</v>
      </c>
      <c r="I1322" s="2">
        <f>Table2[[#This Row],[discounted_price]]*Table2[[#This Row],[actual_price]]</f>
        <v>15972010</v>
      </c>
      <c r="J1322" s="1">
        <v>0.75</v>
      </c>
      <c r="K13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22" s="1" t="str">
        <f>IF(Table2[[#This Row],[discount_percentage]]&gt;=50%,"yes","no")</f>
        <v>yes</v>
      </c>
      <c r="M1322">
        <v>3.8</v>
      </c>
      <c r="N1322" s="4">
        <v>17831</v>
      </c>
      <c r="O1322" s="4">
        <f>Table2[[#This Row],[rating]]+(Table2[[#This Row],[rating_count]]/1000)</f>
        <v>21.631</v>
      </c>
      <c r="P1322" t="s">
        <v>13373</v>
      </c>
      <c r="Q1322" t="s">
        <v>2970</v>
      </c>
      <c r="R1322" t="s">
        <v>2971</v>
      </c>
      <c r="S1322" t="s">
        <v>2972</v>
      </c>
      <c r="T1322" t="s">
        <v>2973</v>
      </c>
      <c r="U1322" t="s">
        <v>2974</v>
      </c>
      <c r="V1322" t="s">
        <v>3618</v>
      </c>
      <c r="W1322" t="s">
        <v>3619</v>
      </c>
    </row>
    <row r="1323" spans="1:23" hidden="1">
      <c r="A1323" t="s">
        <v>3403</v>
      </c>
      <c r="B1323" t="s">
        <v>14686</v>
      </c>
      <c r="C1323" t="s">
        <v>15838</v>
      </c>
      <c r="D1323" t="str">
        <f>CONCATENATE(Table2[[#This Row],[Product Name Summarized]]&amp; "…")</f>
        <v>Boat Wave Call…</v>
      </c>
      <c r="E1323" t="s">
        <v>15583</v>
      </c>
      <c r="F1323" s="2">
        <v>1999</v>
      </c>
      <c r="G1323" s="2" t="str">
        <f>IF(Table2[[#This Row],[discounted_price]]&lt;200,"&lt;₹200",IF(Table2[[#This Row],[discounted_price]]&lt;=500, "₹200-₹500","&gt;₹500"))</f>
        <v>&gt;₹500</v>
      </c>
      <c r="H1323" s="2">
        <v>7990</v>
      </c>
      <c r="I1323" s="2">
        <f>Table2[[#This Row],[discounted_price]]*Table2[[#This Row],[actual_price]]</f>
        <v>15972010</v>
      </c>
      <c r="J1323" s="1">
        <v>0.75</v>
      </c>
      <c r="K13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23" s="1" t="str">
        <f>IF(Table2[[#This Row],[discount_percentage]]&gt;=50%,"yes","no")</f>
        <v>yes</v>
      </c>
      <c r="M1323">
        <v>3.8</v>
      </c>
      <c r="N1323" s="4">
        <v>17831</v>
      </c>
      <c r="O1323" s="4">
        <f>Table2[[#This Row],[rating]]+(Table2[[#This Row],[rating_count]]/1000)</f>
        <v>21.631</v>
      </c>
      <c r="P1323" t="s">
        <v>13373</v>
      </c>
      <c r="Q1323" t="s">
        <v>2970</v>
      </c>
      <c r="R1323" t="s">
        <v>2971</v>
      </c>
      <c r="S1323" t="s">
        <v>2972</v>
      </c>
      <c r="T1323" t="s">
        <v>2973</v>
      </c>
      <c r="U1323" t="s">
        <v>2974</v>
      </c>
      <c r="V1323" t="s">
        <v>3405</v>
      </c>
      <c r="W1323" t="s">
        <v>3406</v>
      </c>
    </row>
    <row r="1324" spans="1:23">
      <c r="A1324" t="s">
        <v>2108</v>
      </c>
      <c r="B1324" t="s">
        <v>14548</v>
      </c>
      <c r="C1324" t="s">
        <v>15772</v>
      </c>
      <c r="D1324" t="str">
        <f>CONCATENATE(Table2[[#This Row],[Product Name Summarized]]&amp; "…")</f>
        <v>Wayona 3In1 Nylon…</v>
      </c>
      <c r="E1324" t="s">
        <v>15582</v>
      </c>
      <c r="F1324">
        <v>449</v>
      </c>
      <c r="G1324" t="str">
        <f>IF(Table2[[#This Row],[discounted_price]]&lt;200,"&lt;₹200",IF(Table2[[#This Row],[discounted_price]]&lt;=500, "₹200-₹500","&gt;₹500"))</f>
        <v>₹200-₹500</v>
      </c>
      <c r="H1324" s="2">
        <v>1099</v>
      </c>
      <c r="I1324" s="2">
        <f>Table2[[#This Row],[discounted_price]]*Table2[[#This Row],[actual_price]]</f>
        <v>493451</v>
      </c>
      <c r="J1324" s="1">
        <v>0.59</v>
      </c>
      <c r="K13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24" s="1" t="str">
        <f>IF(Table2[[#This Row],[discount_percentage]]&gt;=50%,"yes","no")</f>
        <v>yes</v>
      </c>
      <c r="M1324">
        <v>4</v>
      </c>
      <c r="N1324" s="4">
        <v>242</v>
      </c>
      <c r="O1324" s="4">
        <f>Table2[[#This Row],[rating]]+(Table2[[#This Row],[rating_count]]/1000)</f>
        <v>4.242</v>
      </c>
      <c r="P1324" t="s">
        <v>13283</v>
      </c>
      <c r="Q1324" t="s">
        <v>2111</v>
      </c>
      <c r="R1324" t="s">
        <v>2112</v>
      </c>
      <c r="S1324" t="s">
        <v>2113</v>
      </c>
      <c r="T1324" t="s">
        <v>2114</v>
      </c>
      <c r="U1324" t="s">
        <v>2115</v>
      </c>
      <c r="V1324" t="s">
        <v>2116</v>
      </c>
      <c r="W1324" t="s">
        <v>2117</v>
      </c>
    </row>
    <row r="1325" spans="1:23">
      <c r="A1325" t="s">
        <v>4251</v>
      </c>
      <c r="B1325" t="s">
        <v>14783</v>
      </c>
      <c r="C1325" t="s">
        <v>15936</v>
      </c>
      <c r="D1325" t="str">
        <f>CONCATENATE(Table2[[#This Row],[Product Name Summarized]]&amp; "…")</f>
        <v>Noise Agile 2…</v>
      </c>
      <c r="E1325" t="s">
        <v>15583</v>
      </c>
      <c r="F1325" s="2">
        <v>2499</v>
      </c>
      <c r="G1325" s="2" t="str">
        <f>IF(Table2[[#This Row],[discounted_price]]&lt;200,"&lt;₹200",IF(Table2[[#This Row],[discounted_price]]&lt;=500, "₹200-₹500","&gt;₹500"))</f>
        <v>&gt;₹500</v>
      </c>
      <c r="H1325" s="2">
        <v>5999</v>
      </c>
      <c r="I1325" s="2">
        <f>Table2[[#This Row],[discounted_price]]*Table2[[#This Row],[actual_price]]</f>
        <v>14991501</v>
      </c>
      <c r="J1325" s="1">
        <v>0.57999999999999996</v>
      </c>
      <c r="K13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25" s="1" t="str">
        <f>IF(Table2[[#This Row],[discount_percentage]]&gt;=50%,"yes","no")</f>
        <v>yes</v>
      </c>
      <c r="M1325">
        <v>3.7</v>
      </c>
      <c r="N1325" s="4">
        <v>828</v>
      </c>
      <c r="O1325" s="4">
        <f>Table2[[#This Row],[rating]]+(Table2[[#This Row],[rating_count]]/1000)</f>
        <v>4.5280000000000005</v>
      </c>
      <c r="P1325" t="s">
        <v>13495</v>
      </c>
      <c r="Q1325" t="s">
        <v>4254</v>
      </c>
      <c r="R1325" t="s">
        <v>4255</v>
      </c>
      <c r="S1325" t="s">
        <v>4256</v>
      </c>
      <c r="T1325" t="s">
        <v>4257</v>
      </c>
      <c r="U1325" t="s">
        <v>4258</v>
      </c>
      <c r="V1325" t="s">
        <v>4259</v>
      </c>
      <c r="W1325" t="s">
        <v>4260</v>
      </c>
    </row>
    <row r="1326" spans="1:23" hidden="1">
      <c r="A1326" t="s">
        <v>7853</v>
      </c>
      <c r="B1326" t="s">
        <v>15118</v>
      </c>
      <c r="C1326" t="s">
        <v>16242</v>
      </c>
      <c r="D1326" t="str">
        <f>CONCATENATE(Table2[[#This Row],[Product Name Summarized]]&amp; "…")</f>
        <v>Wecool Moonwalk M1…</v>
      </c>
      <c r="E1326" t="s">
        <v>15583</v>
      </c>
      <c r="F1326">
        <v>889</v>
      </c>
      <c r="G1326" t="str">
        <f>IF(Table2[[#This Row],[discounted_price]]&lt;200,"&lt;₹200",IF(Table2[[#This Row],[discounted_price]]&lt;=500, "₹200-₹500","&gt;₹500"))</f>
        <v>&gt;₹500</v>
      </c>
      <c r="H1326" s="2">
        <v>1999</v>
      </c>
      <c r="I1326" s="2">
        <f>Table2[[#This Row],[discounted_price]]*Table2[[#This Row],[actual_price]]</f>
        <v>1777111</v>
      </c>
      <c r="J1326" s="1">
        <v>0.56000000000000005</v>
      </c>
      <c r="K13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26" s="1" t="str">
        <f>IF(Table2[[#This Row],[discount_percentage]]&gt;=50%,"yes","no")</f>
        <v>yes</v>
      </c>
      <c r="M1326">
        <v>4.2</v>
      </c>
      <c r="N1326" s="4">
        <v>2284</v>
      </c>
      <c r="O1326" s="4">
        <f>Table2[[#This Row],[rating]]+(Table2[[#This Row],[rating_count]]/1000)</f>
        <v>6.484</v>
      </c>
      <c r="P1326" t="s">
        <v>13833</v>
      </c>
      <c r="Q1326" t="s">
        <v>7856</v>
      </c>
      <c r="R1326" t="s">
        <v>7857</v>
      </c>
      <c r="S1326" t="s">
        <v>7858</v>
      </c>
      <c r="T1326" t="s">
        <v>7859</v>
      </c>
      <c r="U1326" t="s">
        <v>7860</v>
      </c>
      <c r="V1326" t="s">
        <v>7861</v>
      </c>
      <c r="W1326" t="s">
        <v>7862</v>
      </c>
    </row>
    <row r="1327" spans="1:23">
      <c r="A1327" t="s">
        <v>9693</v>
      </c>
      <c r="B1327" t="s">
        <v>15277</v>
      </c>
      <c r="C1327" t="s">
        <v>16405</v>
      </c>
      <c r="D1327" t="str">
        <f>CONCATENATE(Table2[[#This Row],[Product Name Summarized]]&amp; "…")</f>
        <v>Kent Smart Multi…</v>
      </c>
      <c r="E1327" t="s">
        <v>15586</v>
      </c>
      <c r="F1327" s="2">
        <v>1599</v>
      </c>
      <c r="G1327" s="2" t="str">
        <f>IF(Table2[[#This Row],[discounted_price]]&lt;200,"&lt;₹200",IF(Table2[[#This Row],[discounted_price]]&lt;=500, "₹200-₹500","&gt;₹500"))</f>
        <v>&gt;₹500</v>
      </c>
      <c r="H1327" s="2">
        <v>2900</v>
      </c>
      <c r="I1327" s="2">
        <f>Table2[[#This Row],[discounted_price]]*Table2[[#This Row],[actual_price]]</f>
        <v>4637100</v>
      </c>
      <c r="J1327" s="1">
        <v>0.45</v>
      </c>
      <c r="K13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27" s="1" t="str">
        <f>IF(Table2[[#This Row],[discount_percentage]]&gt;=50%,"yes","no")</f>
        <v>no</v>
      </c>
      <c r="M1327">
        <v>3.7</v>
      </c>
      <c r="N1327" s="4">
        <v>441</v>
      </c>
      <c r="O1327" s="4">
        <f>Table2[[#This Row],[rating]]+(Table2[[#This Row],[rating_count]]/1000)</f>
        <v>4.141</v>
      </c>
      <c r="P1327" t="s">
        <v>14009</v>
      </c>
      <c r="Q1327" t="s">
        <v>9697</v>
      </c>
      <c r="R1327" t="s">
        <v>9698</v>
      </c>
      <c r="S1327" t="s">
        <v>9699</v>
      </c>
      <c r="T1327" t="s">
        <v>9700</v>
      </c>
      <c r="U1327" t="s">
        <v>9701</v>
      </c>
      <c r="V1327" t="s">
        <v>9702</v>
      </c>
      <c r="W1327" t="s">
        <v>9703</v>
      </c>
    </row>
    <row r="1328" spans="1:23" hidden="1">
      <c r="A1328" t="s">
        <v>3033</v>
      </c>
      <c r="B1328" t="s">
        <v>14647</v>
      </c>
      <c r="C1328" t="s">
        <v>15844</v>
      </c>
      <c r="D1328" t="str">
        <f>CONCATENATE(Table2[[#This Row],[Product Name Summarized]]&amp; "…")</f>
        <v>Noise Pulse Go…</v>
      </c>
      <c r="E1328" t="s">
        <v>15583</v>
      </c>
      <c r="F1328" s="2">
        <v>1898</v>
      </c>
      <c r="G1328" s="2" t="str">
        <f>IF(Table2[[#This Row],[discounted_price]]&lt;200,"&lt;₹200",IF(Table2[[#This Row],[discounted_price]]&lt;=500, "₹200-₹500","&gt;₹500"))</f>
        <v>&gt;₹500</v>
      </c>
      <c r="H1328" s="2">
        <v>4999</v>
      </c>
      <c r="I1328" s="2">
        <f>Table2[[#This Row],[discounted_price]]*Table2[[#This Row],[actual_price]]</f>
        <v>9488102</v>
      </c>
      <c r="J1328" s="1">
        <v>0.62</v>
      </c>
      <c r="K13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28" s="1" t="str">
        <f>IF(Table2[[#This Row],[discount_percentage]]&gt;=50%,"yes","no")</f>
        <v>yes</v>
      </c>
      <c r="M1328">
        <v>4.0999999999999996</v>
      </c>
      <c r="N1328" s="4">
        <v>10689</v>
      </c>
      <c r="O1328" s="4">
        <f>Table2[[#This Row],[rating]]+(Table2[[#This Row],[rating_count]]/1000)</f>
        <v>14.789</v>
      </c>
      <c r="P1328" t="s">
        <v>13379</v>
      </c>
      <c r="Q1328" t="s">
        <v>3036</v>
      </c>
      <c r="R1328" t="s">
        <v>3037</v>
      </c>
      <c r="S1328" t="s">
        <v>3038</v>
      </c>
      <c r="T1328" t="s">
        <v>3039</v>
      </c>
      <c r="U1328" t="s">
        <v>3040</v>
      </c>
      <c r="V1328" t="s">
        <v>3041</v>
      </c>
      <c r="W1328" t="s">
        <v>3042</v>
      </c>
    </row>
    <row r="1329" spans="1:23" hidden="1">
      <c r="A1329" t="s">
        <v>3033</v>
      </c>
      <c r="B1329" t="s">
        <v>14647</v>
      </c>
      <c r="C1329" t="s">
        <v>15844</v>
      </c>
      <c r="D1329" t="str">
        <f>CONCATENATE(Table2[[#This Row],[Product Name Summarized]]&amp; "…")</f>
        <v>Noise Pulse Go…</v>
      </c>
      <c r="E1329" t="s">
        <v>15583</v>
      </c>
      <c r="F1329" s="2">
        <v>1999</v>
      </c>
      <c r="G1329" s="2" t="str">
        <f>IF(Table2[[#This Row],[discounted_price]]&lt;200,"&lt;₹200",IF(Table2[[#This Row],[discounted_price]]&lt;=500, "₹200-₹500","&gt;₹500"))</f>
        <v>&gt;₹500</v>
      </c>
      <c r="H1329" s="2">
        <v>4999</v>
      </c>
      <c r="I1329" s="2">
        <f>Table2[[#This Row],[discounted_price]]*Table2[[#This Row],[actual_price]]</f>
        <v>9993001</v>
      </c>
      <c r="J1329" s="1">
        <v>0.6</v>
      </c>
      <c r="K13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29" s="1" t="str">
        <f>IF(Table2[[#This Row],[discount_percentage]]&gt;=50%,"yes","no")</f>
        <v>yes</v>
      </c>
      <c r="M1329">
        <v>4.0999999999999996</v>
      </c>
      <c r="N1329" s="4">
        <v>10689</v>
      </c>
      <c r="O1329" s="4">
        <f>Table2[[#This Row],[rating]]+(Table2[[#This Row],[rating_count]]/1000)</f>
        <v>14.789</v>
      </c>
      <c r="P1329" t="s">
        <v>13379</v>
      </c>
      <c r="Q1329" t="s">
        <v>3036</v>
      </c>
      <c r="R1329" t="s">
        <v>3037</v>
      </c>
      <c r="S1329" t="s">
        <v>3038</v>
      </c>
      <c r="T1329" t="s">
        <v>3039</v>
      </c>
      <c r="U1329" t="s">
        <v>3040</v>
      </c>
      <c r="V1329" t="s">
        <v>4887</v>
      </c>
      <c r="W1329" t="s">
        <v>4888</v>
      </c>
    </row>
    <row r="1330" spans="1:23" hidden="1">
      <c r="A1330" t="s">
        <v>11606</v>
      </c>
      <c r="B1330" t="s">
        <v>15450</v>
      </c>
      <c r="C1330" t="s">
        <v>16581</v>
      </c>
      <c r="D1330" t="str">
        <f>CONCATENATE(Table2[[#This Row],[Product Name Summarized]]&amp; "…")</f>
        <v>Ibell Sm1515New Sandwich…</v>
      </c>
      <c r="E1330" t="s">
        <v>15586</v>
      </c>
      <c r="F1330" s="2">
        <v>1474</v>
      </c>
      <c r="G1330" s="2" t="str">
        <f>IF(Table2[[#This Row],[discounted_price]]&lt;200,"&lt;₹200",IF(Table2[[#This Row],[discounted_price]]&lt;=500, "₹200-₹500","&gt;₹500"))</f>
        <v>&gt;₹500</v>
      </c>
      <c r="H1330" s="2">
        <v>4650</v>
      </c>
      <c r="I1330" s="2">
        <f>Table2[[#This Row],[discounted_price]]*Table2[[#This Row],[actual_price]]</f>
        <v>6854100</v>
      </c>
      <c r="J1330" s="1">
        <v>0.68</v>
      </c>
      <c r="K13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30" s="1" t="str">
        <f>IF(Table2[[#This Row],[discount_percentage]]&gt;=50%,"yes","no")</f>
        <v>yes</v>
      </c>
      <c r="M1330">
        <v>4.0999999999999996</v>
      </c>
      <c r="N1330" s="4">
        <v>1045</v>
      </c>
      <c r="O1330" s="4">
        <f>Table2[[#This Row],[rating]]+(Table2[[#This Row],[rating_count]]/1000)</f>
        <v>5.1449999999999996</v>
      </c>
      <c r="P1330" t="s">
        <v>14190</v>
      </c>
      <c r="Q1330" t="s">
        <v>11609</v>
      </c>
      <c r="R1330" t="s">
        <v>11610</v>
      </c>
      <c r="S1330" t="s">
        <v>11611</v>
      </c>
      <c r="T1330" t="s">
        <v>11612</v>
      </c>
      <c r="U1330" t="s">
        <v>11613</v>
      </c>
      <c r="V1330" t="s">
        <v>11614</v>
      </c>
      <c r="W1330" t="s">
        <v>11615</v>
      </c>
    </row>
    <row r="1331" spans="1:23" hidden="1">
      <c r="A1331" t="s">
        <v>4393</v>
      </c>
      <c r="B1331" t="s">
        <v>14800</v>
      </c>
      <c r="C1331" t="s">
        <v>15947</v>
      </c>
      <c r="D1331" t="str">
        <f>CONCATENATE(Table2[[#This Row],[Product Name Summarized]]&amp; "…")</f>
        <v>Oneplus 10T 5G…</v>
      </c>
      <c r="E1331" t="s">
        <v>15583</v>
      </c>
      <c r="F1331" s="2">
        <v>44999</v>
      </c>
      <c r="G1331" s="2" t="str">
        <f>IF(Table2[[#This Row],[discounted_price]]&lt;200,"&lt;₹200",IF(Table2[[#This Row],[discounted_price]]&lt;=500, "₹200-₹500","&gt;₹500"))</f>
        <v>&gt;₹500</v>
      </c>
      <c r="H1331" s="2">
        <v>49999</v>
      </c>
      <c r="I1331" s="2">
        <f>Table2[[#This Row],[discounted_price]]*Table2[[#This Row],[actual_price]]</f>
        <v>2249905001</v>
      </c>
      <c r="J1331" s="1">
        <v>0.1</v>
      </c>
      <c r="K13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331" s="1" t="str">
        <f>IF(Table2[[#This Row],[discount_percentage]]&gt;=50%,"yes","no")</f>
        <v>no</v>
      </c>
      <c r="M1331">
        <v>4.3</v>
      </c>
      <c r="N1331" s="4">
        <v>3075</v>
      </c>
      <c r="O1331" s="4">
        <f>Table2[[#This Row],[rating]]+(Table2[[#This Row],[rating_count]]/1000)</f>
        <v>7.375</v>
      </c>
      <c r="P1331" t="s">
        <v>13510</v>
      </c>
      <c r="Q1331" t="s">
        <v>4396</v>
      </c>
      <c r="R1331" t="s">
        <v>4397</v>
      </c>
      <c r="S1331" t="s">
        <v>4398</v>
      </c>
      <c r="T1331" t="s">
        <v>4399</v>
      </c>
      <c r="U1331" t="s">
        <v>4400</v>
      </c>
      <c r="V1331" t="s">
        <v>4401</v>
      </c>
      <c r="W1331" t="s">
        <v>4402</v>
      </c>
    </row>
    <row r="1332" spans="1:23">
      <c r="A1332" t="s">
        <v>4645</v>
      </c>
      <c r="B1332" t="s">
        <v>14825</v>
      </c>
      <c r="C1332" t="s">
        <v>15960</v>
      </c>
      <c r="D1332" t="str">
        <f>CONCATENATE(Table2[[#This Row],[Product Name Summarized]]&amp; "…")</f>
        <v>Popio Tempered Glass…</v>
      </c>
      <c r="E1332" t="s">
        <v>15583</v>
      </c>
      <c r="F1332">
        <v>150</v>
      </c>
      <c r="G1332" t="str">
        <f>IF(Table2[[#This Row],[discounted_price]]&lt;200,"&lt;₹200",IF(Table2[[#This Row],[discounted_price]]&lt;=500, "₹200-₹500","&gt;₹500"))</f>
        <v>&lt;₹200</v>
      </c>
      <c r="H1332">
        <v>599</v>
      </c>
      <c r="I1332" s="2">
        <f>Table2[[#This Row],[discounted_price]]*Table2[[#This Row],[actual_price]]</f>
        <v>89850</v>
      </c>
      <c r="J1332" s="1">
        <v>0.75</v>
      </c>
      <c r="K13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32" s="1" t="str">
        <f>IF(Table2[[#This Row],[discount_percentage]]&gt;=50%,"yes","no")</f>
        <v>yes</v>
      </c>
      <c r="M1332">
        <v>4.3</v>
      </c>
      <c r="N1332" s="4">
        <v>714</v>
      </c>
      <c r="O1332" s="4">
        <f>Table2[[#This Row],[rating]]+(Table2[[#This Row],[rating_count]]/1000)</f>
        <v>5.0139999999999993</v>
      </c>
      <c r="P1332" t="s">
        <v>13536</v>
      </c>
      <c r="Q1332" t="s">
        <v>4648</v>
      </c>
      <c r="R1332" t="s">
        <v>4649</v>
      </c>
      <c r="S1332" t="s">
        <v>4650</v>
      </c>
      <c r="T1332" t="s">
        <v>4651</v>
      </c>
      <c r="U1332" t="s">
        <v>4652</v>
      </c>
      <c r="V1332" t="s">
        <v>4653</v>
      </c>
      <c r="W1332" t="s">
        <v>4654</v>
      </c>
    </row>
    <row r="1333" spans="1:23">
      <c r="A1333" t="s">
        <v>672</v>
      </c>
      <c r="B1333" t="s">
        <v>14392</v>
      </c>
      <c r="C1333" t="s">
        <v>15656</v>
      </c>
      <c r="D1333" t="str">
        <f>CONCATENATE(Table2[[#This Row],[Product Name Summarized]]&amp; "…")</f>
        <v>Cedo 65W Oneplus…</v>
      </c>
      <c r="E1333" t="s">
        <v>15582</v>
      </c>
      <c r="F1333">
        <v>349</v>
      </c>
      <c r="G1333" t="str">
        <f>IF(Table2[[#This Row],[discounted_price]]&lt;200,"&lt;₹200",IF(Table2[[#This Row],[discounted_price]]&lt;=500, "₹200-₹500","&gt;₹500"))</f>
        <v>₹200-₹500</v>
      </c>
      <c r="H1333">
        <v>599</v>
      </c>
      <c r="I1333" s="2">
        <f>Table2[[#This Row],[discounted_price]]*Table2[[#This Row],[actual_price]]</f>
        <v>209051</v>
      </c>
      <c r="J1333" s="1">
        <v>0.42</v>
      </c>
      <c r="K13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33" s="1" t="str">
        <f>IF(Table2[[#This Row],[discount_percentage]]&gt;=50%,"yes","no")</f>
        <v>no</v>
      </c>
      <c r="M1333">
        <v>4.0999999999999996</v>
      </c>
      <c r="N1333" s="4">
        <v>210</v>
      </c>
      <c r="O1333" s="4">
        <f>Table2[[#This Row],[rating]]+(Table2[[#This Row],[rating_count]]/1000)</f>
        <v>4.3099999999999996</v>
      </c>
      <c r="P1333" t="s">
        <v>13137</v>
      </c>
      <c r="Q1333" t="s">
        <v>675</v>
      </c>
      <c r="R1333" t="s">
        <v>676</v>
      </c>
      <c r="S1333" t="s">
        <v>677</v>
      </c>
      <c r="T1333" t="s">
        <v>678</v>
      </c>
      <c r="U1333" t="s">
        <v>679</v>
      </c>
      <c r="V1333" t="s">
        <v>680</v>
      </c>
      <c r="W1333" t="s">
        <v>681</v>
      </c>
    </row>
    <row r="1334" spans="1:23">
      <c r="A1334" t="s">
        <v>672</v>
      </c>
      <c r="B1334" t="s">
        <v>14392</v>
      </c>
      <c r="C1334" t="s">
        <v>15656</v>
      </c>
      <c r="D1334" t="str">
        <f>CONCATENATE(Table2[[#This Row],[Product Name Summarized]]&amp; "…")</f>
        <v>Cedo 65W Oneplus…</v>
      </c>
      <c r="E1334" t="s">
        <v>15582</v>
      </c>
      <c r="F1334">
        <v>349</v>
      </c>
      <c r="G1334" t="str">
        <f>IF(Table2[[#This Row],[discounted_price]]&lt;200,"&lt;₹200",IF(Table2[[#This Row],[discounted_price]]&lt;=500, "₹200-₹500","&gt;₹500"))</f>
        <v>₹200-₹500</v>
      </c>
      <c r="H1334">
        <v>599</v>
      </c>
      <c r="I1334" s="2">
        <f>Table2[[#This Row],[discounted_price]]*Table2[[#This Row],[actual_price]]</f>
        <v>209051</v>
      </c>
      <c r="J1334" s="1">
        <v>0.42</v>
      </c>
      <c r="K13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34" s="1" t="str">
        <f>IF(Table2[[#This Row],[discount_percentage]]&gt;=50%,"yes","no")</f>
        <v>no</v>
      </c>
      <c r="M1334">
        <v>4.0999999999999996</v>
      </c>
      <c r="N1334" s="4">
        <v>210</v>
      </c>
      <c r="O1334" s="4">
        <f>Table2[[#This Row],[rating]]+(Table2[[#This Row],[rating_count]]/1000)</f>
        <v>4.3099999999999996</v>
      </c>
      <c r="P1334" t="s">
        <v>13137</v>
      </c>
      <c r="Q1334" t="s">
        <v>675</v>
      </c>
      <c r="R1334" t="s">
        <v>676</v>
      </c>
      <c r="S1334" t="s">
        <v>677</v>
      </c>
      <c r="T1334" t="s">
        <v>678</v>
      </c>
      <c r="U1334" t="s">
        <v>679</v>
      </c>
      <c r="V1334" t="s">
        <v>8014</v>
      </c>
      <c r="W1334" t="s">
        <v>8015</v>
      </c>
    </row>
    <row r="1335" spans="1:23" hidden="1">
      <c r="A1335" t="s">
        <v>8583</v>
      </c>
      <c r="B1335" t="s">
        <v>15180</v>
      </c>
      <c r="C1335" t="s">
        <v>16304</v>
      </c>
      <c r="D1335" t="str">
        <f>CONCATENATE(Table2[[#This Row],[Product Name Summarized]]&amp; "…")</f>
        <v>Beatxp Kitchen Scale…</v>
      </c>
      <c r="E1335" t="s">
        <v>15586</v>
      </c>
      <c r="F1335">
        <v>199</v>
      </c>
      <c r="G1335" t="str">
        <f>IF(Table2[[#This Row],[discounted_price]]&lt;200,"&lt;₹200",IF(Table2[[#This Row],[discounted_price]]&lt;=500, "₹200-₹500","&gt;₹500"))</f>
        <v>&lt;₹200</v>
      </c>
      <c r="H1335" s="2">
        <v>1999</v>
      </c>
      <c r="I1335" s="2">
        <f>Table2[[#This Row],[discounted_price]]*Table2[[#This Row],[actual_price]]</f>
        <v>397801</v>
      </c>
      <c r="J1335" s="1">
        <v>0.9</v>
      </c>
      <c r="K13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335" s="1" t="str">
        <f>IF(Table2[[#This Row],[discount_percentage]]&gt;=50%,"yes","no")</f>
        <v>yes</v>
      </c>
      <c r="M1335">
        <v>3.7</v>
      </c>
      <c r="N1335" s="4">
        <v>2031</v>
      </c>
      <c r="O1335" s="4">
        <f>Table2[[#This Row],[rating]]+(Table2[[#This Row],[rating_count]]/1000)</f>
        <v>5.7309999999999999</v>
      </c>
      <c r="P1335" t="s">
        <v>13901</v>
      </c>
      <c r="Q1335" t="s">
        <v>8587</v>
      </c>
      <c r="R1335" t="s">
        <v>8588</v>
      </c>
      <c r="S1335" t="s">
        <v>8589</v>
      </c>
      <c r="T1335" t="s">
        <v>8590</v>
      </c>
      <c r="U1335" t="s">
        <v>8591</v>
      </c>
      <c r="V1335" t="s">
        <v>8592</v>
      </c>
      <c r="W1335" t="s">
        <v>8593</v>
      </c>
    </row>
    <row r="1336" spans="1:23">
      <c r="A1336" t="s">
        <v>2667</v>
      </c>
      <c r="B1336" t="s">
        <v>14609</v>
      </c>
      <c r="C1336" t="s">
        <v>15812</v>
      </c>
      <c r="D1336" t="str">
        <f>CONCATENATE(Table2[[#This Row],[Product Name Summarized]]&amp; "…")</f>
        <v>Ls Lapster Quality…</v>
      </c>
      <c r="E1336" t="s">
        <v>15582</v>
      </c>
      <c r="F1336">
        <v>199</v>
      </c>
      <c r="G1336" t="str">
        <f>IF(Table2[[#This Row],[discounted_price]]&lt;200,"&lt;₹200",IF(Table2[[#This Row],[discounted_price]]&lt;=500, "₹200-₹500","&gt;₹500"))</f>
        <v>&lt;₹200</v>
      </c>
      <c r="H1336">
        <v>999</v>
      </c>
      <c r="I1336" s="2">
        <f>Table2[[#This Row],[discounted_price]]*Table2[[#This Row],[actual_price]]</f>
        <v>198801</v>
      </c>
      <c r="J1336" s="1">
        <v>0.8</v>
      </c>
      <c r="K13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36" s="1" t="str">
        <f>IF(Table2[[#This Row],[discount_percentage]]&gt;=50%,"yes","no")</f>
        <v>yes</v>
      </c>
      <c r="M1336">
        <v>4.3</v>
      </c>
      <c r="N1336" s="4">
        <v>87</v>
      </c>
      <c r="O1336" s="4">
        <f>Table2[[#This Row],[rating]]+(Table2[[#This Row],[rating_count]]/1000)</f>
        <v>4.3869999999999996</v>
      </c>
      <c r="P1336" t="s">
        <v>13341</v>
      </c>
      <c r="Q1336" t="s">
        <v>2670</v>
      </c>
      <c r="R1336" t="s">
        <v>2671</v>
      </c>
      <c r="S1336" t="s">
        <v>2672</v>
      </c>
      <c r="T1336" t="s">
        <v>2673</v>
      </c>
      <c r="U1336" t="s">
        <v>2674</v>
      </c>
      <c r="V1336" t="s">
        <v>2675</v>
      </c>
      <c r="W1336" t="s">
        <v>2676</v>
      </c>
    </row>
    <row r="1337" spans="1:23">
      <c r="A1337" t="s">
        <v>2335</v>
      </c>
      <c r="B1337" t="s">
        <v>14574</v>
      </c>
      <c r="C1337" t="s">
        <v>15789</v>
      </c>
      <c r="D1337" t="str">
        <f>CONCATENATE(Table2[[#This Row],[Product Name Summarized]]&amp; "…")</f>
        <v>Lapster Usb 2.0…</v>
      </c>
      <c r="E1337" t="s">
        <v>15582</v>
      </c>
      <c r="F1337">
        <v>199</v>
      </c>
      <c r="G1337" t="str">
        <f>IF(Table2[[#This Row],[discounted_price]]&lt;200,"&lt;₹200",IF(Table2[[#This Row],[discounted_price]]&lt;=500, "₹200-₹500","&gt;₹500"))</f>
        <v>&lt;₹200</v>
      </c>
      <c r="H1337">
        <v>999</v>
      </c>
      <c r="I1337" s="2">
        <f>Table2[[#This Row],[discounted_price]]*Table2[[#This Row],[actual_price]]</f>
        <v>198801</v>
      </c>
      <c r="J1337" s="1">
        <v>0.8</v>
      </c>
      <c r="K13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37" s="1" t="str">
        <f>IF(Table2[[#This Row],[discount_percentage]]&gt;=50%,"yes","no")</f>
        <v>yes</v>
      </c>
      <c r="M1337">
        <v>4.2</v>
      </c>
      <c r="N1337" s="4">
        <v>85</v>
      </c>
      <c r="O1337" s="4">
        <f>Table2[[#This Row],[rating]]+(Table2[[#This Row],[rating_count]]/1000)</f>
        <v>4.2850000000000001</v>
      </c>
      <c r="P1337" t="s">
        <v>13307</v>
      </c>
      <c r="Q1337" t="s">
        <v>2338</v>
      </c>
      <c r="R1337" t="s">
        <v>2339</v>
      </c>
      <c r="S1337" t="s">
        <v>2340</v>
      </c>
      <c r="T1337" t="s">
        <v>2341</v>
      </c>
      <c r="U1337" t="s">
        <v>2342</v>
      </c>
      <c r="V1337" t="s">
        <v>2343</v>
      </c>
      <c r="W1337" t="s">
        <v>2344</v>
      </c>
    </row>
    <row r="1338" spans="1:23">
      <c r="A1338" t="s">
        <v>1714</v>
      </c>
      <c r="B1338" t="s">
        <v>14507</v>
      </c>
      <c r="C1338" t="s">
        <v>15744</v>
      </c>
      <c r="D1338" t="str">
        <f>CONCATENATE(Table2[[#This Row],[Product Name Summarized]]&amp; "…")</f>
        <v>Zebronics Cu3100V Fast…</v>
      </c>
      <c r="E1338" t="s">
        <v>15582</v>
      </c>
      <c r="F1338">
        <v>139</v>
      </c>
      <c r="G1338" t="str">
        <f>IF(Table2[[#This Row],[discounted_price]]&lt;200,"&lt;₹200",IF(Table2[[#This Row],[discounted_price]]&lt;=500, "₹200-₹500","&gt;₹500"))</f>
        <v>&lt;₹200</v>
      </c>
      <c r="H1338">
        <v>549</v>
      </c>
      <c r="I1338" s="2">
        <f>Table2[[#This Row],[discounted_price]]*Table2[[#This Row],[actual_price]]</f>
        <v>76311</v>
      </c>
      <c r="J1338" s="1">
        <v>0.75</v>
      </c>
      <c r="K13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38" s="1" t="str">
        <f>IF(Table2[[#This Row],[discount_percentage]]&gt;=50%,"yes","no")</f>
        <v>yes</v>
      </c>
      <c r="M1338">
        <v>3.9</v>
      </c>
      <c r="N1338" s="4">
        <v>61</v>
      </c>
      <c r="O1338" s="4">
        <f>Table2[[#This Row],[rating]]+(Table2[[#This Row],[rating_count]]/1000)</f>
        <v>3.9609999999999999</v>
      </c>
      <c r="P1338" t="s">
        <v>13247</v>
      </c>
      <c r="Q1338" t="s">
        <v>1717</v>
      </c>
      <c r="R1338" t="s">
        <v>1718</v>
      </c>
      <c r="S1338" t="s">
        <v>1719</v>
      </c>
      <c r="T1338" t="s">
        <v>1720</v>
      </c>
      <c r="U1338" t="s">
        <v>1721</v>
      </c>
      <c r="V1338" t="s">
        <v>1722</v>
      </c>
      <c r="W1338" t="s">
        <v>1723</v>
      </c>
    </row>
    <row r="1339" spans="1:23">
      <c r="A1339" t="s">
        <v>2085</v>
      </c>
      <c r="B1339" t="s">
        <v>14545</v>
      </c>
      <c r="C1339" t="s">
        <v>15744</v>
      </c>
      <c r="D1339" t="str">
        <f>CONCATENATE(Table2[[#This Row],[Product Name Summarized]]&amp; "…")</f>
        <v>Zebronics Cu3100V Fast…</v>
      </c>
      <c r="E1339" t="s">
        <v>15582</v>
      </c>
      <c r="F1339">
        <v>128.31</v>
      </c>
      <c r="G1339" t="str">
        <f>IF(Table2[[#This Row],[discounted_price]]&lt;200,"&lt;₹200",IF(Table2[[#This Row],[discounted_price]]&lt;=500, "₹200-₹500","&gt;₹500"))</f>
        <v>&lt;₹200</v>
      </c>
      <c r="H1339">
        <v>549</v>
      </c>
      <c r="I1339" s="2">
        <f>Table2[[#This Row],[discounted_price]]*Table2[[#This Row],[actual_price]]</f>
        <v>70442.19</v>
      </c>
      <c r="J1339" s="1">
        <v>0.77</v>
      </c>
      <c r="K13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39" s="1" t="str">
        <f>IF(Table2[[#This Row],[discount_percentage]]&gt;=50%,"yes","no")</f>
        <v>yes</v>
      </c>
      <c r="M1339">
        <v>3.9</v>
      </c>
      <c r="N1339" s="4">
        <v>61</v>
      </c>
      <c r="O1339" s="4">
        <f>Table2[[#This Row],[rating]]+(Table2[[#This Row],[rating_count]]/1000)</f>
        <v>3.9609999999999999</v>
      </c>
      <c r="P1339" t="s">
        <v>13247</v>
      </c>
      <c r="Q1339" t="s">
        <v>1717</v>
      </c>
      <c r="R1339" t="s">
        <v>1718</v>
      </c>
      <c r="S1339" t="s">
        <v>1719</v>
      </c>
      <c r="T1339" t="s">
        <v>1720</v>
      </c>
      <c r="U1339" t="s">
        <v>1721</v>
      </c>
      <c r="V1339" t="s">
        <v>2087</v>
      </c>
      <c r="W1339" t="s">
        <v>2088</v>
      </c>
    </row>
    <row r="1340" spans="1:23">
      <c r="A1340" t="s">
        <v>11032</v>
      </c>
      <c r="B1340" t="s">
        <v>15398</v>
      </c>
      <c r="C1340" t="s">
        <v>16529</v>
      </c>
      <c r="D1340" t="str">
        <f>CONCATENATE(Table2[[#This Row],[Product Name Summarized]]&amp; "…")</f>
        <v>Gadgetronics Digital Kitchen…</v>
      </c>
      <c r="E1340" t="s">
        <v>15586</v>
      </c>
      <c r="F1340">
        <v>799</v>
      </c>
      <c r="G1340" t="str">
        <f>IF(Table2[[#This Row],[discounted_price]]&lt;200,"&lt;₹200",IF(Table2[[#This Row],[discounted_price]]&lt;=500, "₹200-₹500","&gt;₹500"))</f>
        <v>&gt;₹500</v>
      </c>
      <c r="H1340" s="2">
        <v>2999</v>
      </c>
      <c r="I1340" s="2">
        <f>Table2[[#This Row],[discounted_price]]*Table2[[#This Row],[actual_price]]</f>
        <v>2396201</v>
      </c>
      <c r="J1340" s="1">
        <v>0.73</v>
      </c>
      <c r="K13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40" s="1" t="str">
        <f>IF(Table2[[#This Row],[discount_percentage]]&gt;=50%,"yes","no")</f>
        <v>yes</v>
      </c>
      <c r="M1340">
        <v>4.5</v>
      </c>
      <c r="N1340" s="4">
        <v>63</v>
      </c>
      <c r="O1340" s="4">
        <f>Table2[[#This Row],[rating]]+(Table2[[#This Row],[rating_count]]/1000)</f>
        <v>4.5629999999999997</v>
      </c>
      <c r="P1340" t="s">
        <v>14137</v>
      </c>
      <c r="Q1340" t="s">
        <v>11035</v>
      </c>
      <c r="R1340" t="s">
        <v>11036</v>
      </c>
      <c r="S1340" t="s">
        <v>11037</v>
      </c>
      <c r="T1340" t="s">
        <v>11038</v>
      </c>
      <c r="U1340" t="s">
        <v>11039</v>
      </c>
      <c r="V1340" t="s">
        <v>11040</v>
      </c>
      <c r="W1340" t="s">
        <v>11041</v>
      </c>
    </row>
    <row r="1341" spans="1:23" hidden="1">
      <c r="A1341" t="s">
        <v>4169</v>
      </c>
      <c r="B1341" t="s">
        <v>14775</v>
      </c>
      <c r="C1341" t="s">
        <v>15932</v>
      </c>
      <c r="D1341" t="str">
        <f>CONCATENATE(Table2[[#This Row],[Product Name Summarized]]&amp; "…")</f>
        <v>Noise Pulse 2…</v>
      </c>
      <c r="E1341" t="s">
        <v>15583</v>
      </c>
      <c r="F1341" s="2">
        <v>2999</v>
      </c>
      <c r="G1341" s="2" t="str">
        <f>IF(Table2[[#This Row],[discounted_price]]&lt;200,"&lt;₹200",IF(Table2[[#This Row],[discounted_price]]&lt;=500, "₹200-₹500","&gt;₹500"))</f>
        <v>&gt;₹500</v>
      </c>
      <c r="H1341" s="2">
        <v>5999</v>
      </c>
      <c r="I1341" s="2">
        <f>Table2[[#This Row],[discounted_price]]*Table2[[#This Row],[actual_price]]</f>
        <v>17991001</v>
      </c>
      <c r="J1341" s="1">
        <v>0.5</v>
      </c>
      <c r="K13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41" s="1" t="str">
        <f>IF(Table2[[#This Row],[discount_percentage]]&gt;=50%,"yes","no")</f>
        <v>yes</v>
      </c>
      <c r="M1341">
        <v>4.0999999999999996</v>
      </c>
      <c r="N1341" s="4">
        <v>7148</v>
      </c>
      <c r="O1341" s="4">
        <f>Table2[[#This Row],[rating]]+(Table2[[#This Row],[rating_count]]/1000)</f>
        <v>11.247999999999999</v>
      </c>
      <c r="P1341" t="s">
        <v>13487</v>
      </c>
      <c r="Q1341" t="s">
        <v>4172</v>
      </c>
      <c r="R1341" t="s">
        <v>4173</v>
      </c>
      <c r="S1341" t="s">
        <v>4174</v>
      </c>
      <c r="T1341" t="s">
        <v>4175</v>
      </c>
      <c r="U1341" t="s">
        <v>4176</v>
      </c>
      <c r="V1341" t="s">
        <v>4177</v>
      </c>
      <c r="W1341" t="s">
        <v>4178</v>
      </c>
    </row>
    <row r="1342" spans="1:23" hidden="1">
      <c r="A1342" t="s">
        <v>167</v>
      </c>
      <c r="B1342" t="s">
        <v>14342</v>
      </c>
      <c r="C1342" t="s">
        <v>15610</v>
      </c>
      <c r="D1342" t="str">
        <f>CONCATENATE(Table2[[#This Row],[Product Name Summarized]]&amp; "…")</f>
        <v>Mi 80 Cm…</v>
      </c>
      <c r="E1342" t="s">
        <v>15583</v>
      </c>
      <c r="F1342" s="2">
        <v>13999</v>
      </c>
      <c r="G1342" s="2" t="str">
        <f>IF(Table2[[#This Row],[discounted_price]]&lt;200,"&lt;₹200",IF(Table2[[#This Row],[discounted_price]]&lt;=500, "₹200-₹500","&gt;₹500"))</f>
        <v>&gt;₹500</v>
      </c>
      <c r="H1342" s="2">
        <v>24999</v>
      </c>
      <c r="I1342" s="2">
        <f>Table2[[#This Row],[discounted_price]]*Table2[[#This Row],[actual_price]]</f>
        <v>349961001</v>
      </c>
      <c r="J1342" s="1">
        <v>0.44</v>
      </c>
      <c r="K13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42" s="1" t="str">
        <f>IF(Table2[[#This Row],[discount_percentage]]&gt;=50%,"yes","no")</f>
        <v>no</v>
      </c>
      <c r="M1342">
        <v>4.2</v>
      </c>
      <c r="N1342" s="4">
        <v>32840</v>
      </c>
      <c r="O1342" s="4">
        <f>Table2[[#This Row],[rating]]+(Table2[[#This Row],[rating_count]]/1000)</f>
        <v>37.040000000000006</v>
      </c>
      <c r="P1342" t="s">
        <v>13089</v>
      </c>
      <c r="Q1342" t="s">
        <v>171</v>
      </c>
      <c r="R1342" t="s">
        <v>172</v>
      </c>
      <c r="S1342" t="s">
        <v>173</v>
      </c>
      <c r="T1342" t="s">
        <v>174</v>
      </c>
      <c r="U1342" t="s">
        <v>175</v>
      </c>
      <c r="V1342" t="s">
        <v>176</v>
      </c>
      <c r="W1342" t="s">
        <v>177</v>
      </c>
    </row>
    <row r="1343" spans="1:23" hidden="1">
      <c r="A1343" t="s">
        <v>1729</v>
      </c>
      <c r="B1343" t="s">
        <v>14509</v>
      </c>
      <c r="C1343" t="s">
        <v>15633</v>
      </c>
      <c r="D1343" t="str">
        <f>CONCATENATE(Table2[[#This Row],[Product Name Summarized]]&amp; "…")</f>
        <v>Mi 108 Cm…</v>
      </c>
      <c r="E1343" t="s">
        <v>15583</v>
      </c>
      <c r="F1343" s="2">
        <v>24999</v>
      </c>
      <c r="G1343" s="2" t="str">
        <f>IF(Table2[[#This Row],[discounted_price]]&lt;200,"&lt;₹200",IF(Table2[[#This Row],[discounted_price]]&lt;=500, "₹200-₹500","&gt;₹500"))</f>
        <v>&gt;₹500</v>
      </c>
      <c r="H1343" s="2">
        <v>35999</v>
      </c>
      <c r="I1343" s="2">
        <f>Table2[[#This Row],[discounted_price]]*Table2[[#This Row],[actual_price]]</f>
        <v>899939001</v>
      </c>
      <c r="J1343" s="1">
        <v>0.31</v>
      </c>
      <c r="K13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343" s="1" t="str">
        <f>IF(Table2[[#This Row],[discount_percentage]]&gt;=50%,"yes","no")</f>
        <v>no</v>
      </c>
      <c r="M1343">
        <v>4.2</v>
      </c>
      <c r="N1343" s="4">
        <v>32840</v>
      </c>
      <c r="O1343" s="4">
        <f>Table2[[#This Row],[rating]]+(Table2[[#This Row],[rating_count]]/1000)</f>
        <v>37.040000000000006</v>
      </c>
      <c r="P1343" t="s">
        <v>13165</v>
      </c>
      <c r="Q1343" t="s">
        <v>171</v>
      </c>
      <c r="R1343" t="s">
        <v>172</v>
      </c>
      <c r="S1343" t="s">
        <v>173</v>
      </c>
      <c r="T1343" t="s">
        <v>174</v>
      </c>
      <c r="U1343" t="s">
        <v>1731</v>
      </c>
      <c r="V1343" t="s">
        <v>1732</v>
      </c>
      <c r="W1343" t="s">
        <v>1733</v>
      </c>
    </row>
    <row r="1344" spans="1:23" hidden="1">
      <c r="A1344" t="s">
        <v>945</v>
      </c>
      <c r="B1344" t="s">
        <v>14419</v>
      </c>
      <c r="C1344" t="s">
        <v>15681</v>
      </c>
      <c r="D1344" t="str">
        <f>CONCATENATE(Table2[[#This Row],[Product Name Summarized]]&amp; "…")</f>
        <v>Mi 100 Cm…</v>
      </c>
      <c r="E1344" t="s">
        <v>15583</v>
      </c>
      <c r="F1344" s="2">
        <v>21999</v>
      </c>
      <c r="G1344" s="2" t="str">
        <f>IF(Table2[[#This Row],[discounted_price]]&lt;200,"&lt;₹200",IF(Table2[[#This Row],[discounted_price]]&lt;=500, "₹200-₹500","&gt;₹500"))</f>
        <v>&gt;₹500</v>
      </c>
      <c r="H1344" s="2">
        <v>29999</v>
      </c>
      <c r="I1344" s="2">
        <f>Table2[[#This Row],[discounted_price]]*Table2[[#This Row],[actual_price]]</f>
        <v>659948001</v>
      </c>
      <c r="J1344" s="1">
        <v>0.27</v>
      </c>
      <c r="K13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44" s="1" t="str">
        <f>IF(Table2[[#This Row],[discount_percentage]]&gt;=50%,"yes","no")</f>
        <v>no</v>
      </c>
      <c r="M1344">
        <v>4.2</v>
      </c>
      <c r="N1344" s="4">
        <v>32840</v>
      </c>
      <c r="O1344" s="4">
        <f>Table2[[#This Row],[rating]]+(Table2[[#This Row],[rating_count]]/1000)</f>
        <v>37.040000000000006</v>
      </c>
      <c r="P1344" t="s">
        <v>13165</v>
      </c>
      <c r="Q1344" t="s">
        <v>171</v>
      </c>
      <c r="R1344" t="s">
        <v>172</v>
      </c>
      <c r="S1344" t="s">
        <v>173</v>
      </c>
      <c r="T1344" t="s">
        <v>174</v>
      </c>
      <c r="U1344" t="s">
        <v>948</v>
      </c>
      <c r="V1344" t="s">
        <v>949</v>
      </c>
      <c r="W1344" t="s">
        <v>950</v>
      </c>
    </row>
    <row r="1345" spans="1:23">
      <c r="A1345" t="s">
        <v>4874</v>
      </c>
      <c r="B1345" t="s">
        <v>14849</v>
      </c>
      <c r="C1345" t="s">
        <v>15987</v>
      </c>
      <c r="D1345" t="str">
        <f>CONCATENATE(Table2[[#This Row],[Product Name Summarized]]&amp; "…")</f>
        <v>Ske Bed Study…</v>
      </c>
      <c r="E1345" t="s">
        <v>15582</v>
      </c>
      <c r="F1345">
        <v>263</v>
      </c>
      <c r="G1345" t="str">
        <f>IF(Table2[[#This Row],[discounted_price]]&lt;200,"&lt;₹200",IF(Table2[[#This Row],[discounted_price]]&lt;=500, "₹200-₹500","&gt;₹500"))</f>
        <v>₹200-₹500</v>
      </c>
      <c r="H1345">
        <v>699</v>
      </c>
      <c r="I1345" s="2">
        <f>Table2[[#This Row],[discounted_price]]*Table2[[#This Row],[actual_price]]</f>
        <v>183837</v>
      </c>
      <c r="J1345" s="1">
        <v>0.62</v>
      </c>
      <c r="K13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45" s="1" t="str">
        <f>IF(Table2[[#This Row],[discount_percentage]]&gt;=50%,"yes","no")</f>
        <v>yes</v>
      </c>
      <c r="M1345">
        <v>3.5</v>
      </c>
      <c r="N1345" s="4">
        <v>690</v>
      </c>
      <c r="O1345" s="4">
        <f>Table2[[#This Row],[rating]]+(Table2[[#This Row],[rating_count]]/1000)</f>
        <v>4.1899999999999995</v>
      </c>
      <c r="P1345" t="s">
        <v>13559</v>
      </c>
      <c r="Q1345" t="s">
        <v>4878</v>
      </c>
      <c r="R1345" t="s">
        <v>4879</v>
      </c>
      <c r="S1345" t="s">
        <v>4880</v>
      </c>
      <c r="T1345" t="s">
        <v>4881</v>
      </c>
      <c r="U1345" t="s">
        <v>4882</v>
      </c>
      <c r="V1345" t="s">
        <v>4883</v>
      </c>
      <c r="W1345" t="s">
        <v>4884</v>
      </c>
    </row>
    <row r="1346" spans="1:23" hidden="1">
      <c r="A1346" t="s">
        <v>2506</v>
      </c>
      <c r="B1346" t="s">
        <v>14594</v>
      </c>
      <c r="C1346" t="s">
        <v>15800</v>
      </c>
      <c r="D1346" t="str">
        <f>CONCATENATE(Table2[[#This Row],[Product Name Summarized]]&amp; "…")</f>
        <v>Vu 108 Cm…</v>
      </c>
      <c r="E1346" t="s">
        <v>15583</v>
      </c>
      <c r="F1346" s="2">
        <v>18999</v>
      </c>
      <c r="G1346" s="2" t="str">
        <f>IF(Table2[[#This Row],[discounted_price]]&lt;200,"&lt;₹200",IF(Table2[[#This Row],[discounted_price]]&lt;=500, "₹200-₹500","&gt;₹500"))</f>
        <v>&gt;₹500</v>
      </c>
      <c r="H1346" s="2">
        <v>35000</v>
      </c>
      <c r="I1346" s="2">
        <f>Table2[[#This Row],[discounted_price]]*Table2[[#This Row],[actual_price]]</f>
        <v>664965000</v>
      </c>
      <c r="J1346" s="1">
        <v>0.46</v>
      </c>
      <c r="K13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46" s="1" t="str">
        <f>IF(Table2[[#This Row],[discount_percentage]]&gt;=50%,"yes","no")</f>
        <v>no</v>
      </c>
      <c r="M1346">
        <v>4</v>
      </c>
      <c r="N1346" s="4">
        <v>1001</v>
      </c>
      <c r="O1346" s="4">
        <f>Table2[[#This Row],[rating]]+(Table2[[#This Row],[rating_count]]/1000)</f>
        <v>5.0009999999999994</v>
      </c>
      <c r="P1346" t="s">
        <v>13325</v>
      </c>
      <c r="Q1346" t="s">
        <v>2509</v>
      </c>
      <c r="R1346" t="s">
        <v>2510</v>
      </c>
      <c r="S1346" t="s">
        <v>2511</v>
      </c>
      <c r="T1346" t="s">
        <v>2512</v>
      </c>
      <c r="U1346" t="s">
        <v>2513</v>
      </c>
      <c r="V1346" t="s">
        <v>2514</v>
      </c>
      <c r="W1346" t="s">
        <v>2515</v>
      </c>
    </row>
    <row r="1347" spans="1:23" hidden="1">
      <c r="A1347" t="s">
        <v>4461</v>
      </c>
      <c r="B1347" t="s">
        <v>14806</v>
      </c>
      <c r="C1347" t="s">
        <v>15953</v>
      </c>
      <c r="D1347" t="str">
        <f>CONCATENATE(Table2[[#This Row],[Product Name Summarized]]&amp; "…")</f>
        <v>Nokia 8210 4G…</v>
      </c>
      <c r="E1347" t="s">
        <v>15583</v>
      </c>
      <c r="F1347" s="2">
        <v>3799</v>
      </c>
      <c r="G1347" s="2" t="str">
        <f>IF(Table2[[#This Row],[discounted_price]]&lt;200,"&lt;₹200",IF(Table2[[#This Row],[discounted_price]]&lt;=500, "₹200-₹500","&gt;₹500"))</f>
        <v>&gt;₹500</v>
      </c>
      <c r="H1347" s="2">
        <v>5299</v>
      </c>
      <c r="I1347" s="2">
        <f>Table2[[#This Row],[discounted_price]]*Table2[[#This Row],[actual_price]]</f>
        <v>20130901</v>
      </c>
      <c r="J1347" s="1">
        <v>0.28000000000000003</v>
      </c>
      <c r="K13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47" s="1" t="str">
        <f>IF(Table2[[#This Row],[discount_percentage]]&gt;=50%,"yes","no")</f>
        <v>no</v>
      </c>
      <c r="M1347">
        <v>3.5</v>
      </c>
      <c r="N1347" s="4">
        <v>1641</v>
      </c>
      <c r="O1347" s="4">
        <f>Table2[[#This Row],[rating]]+(Table2[[#This Row],[rating_count]]/1000)</f>
        <v>5.141</v>
      </c>
      <c r="P1347" t="s">
        <v>13517</v>
      </c>
      <c r="Q1347" t="s">
        <v>4464</v>
      </c>
      <c r="R1347" t="s">
        <v>4465</v>
      </c>
      <c r="S1347" t="s">
        <v>4466</v>
      </c>
      <c r="T1347" t="s">
        <v>4467</v>
      </c>
      <c r="U1347" t="s">
        <v>4468</v>
      </c>
      <c r="V1347" t="s">
        <v>4469</v>
      </c>
      <c r="W1347" t="s">
        <v>4470</v>
      </c>
    </row>
    <row r="1348" spans="1:23">
      <c r="A1348" t="s">
        <v>11536</v>
      </c>
      <c r="B1348" t="s">
        <v>15444</v>
      </c>
      <c r="C1348" t="s">
        <v>16575</v>
      </c>
      <c r="D1348" t="str">
        <f>CONCATENATE(Table2[[#This Row],[Product Name Summarized]]&amp; "…")</f>
        <v>Proven¬Æ Copper +…</v>
      </c>
      <c r="E1348" t="s">
        <v>15586</v>
      </c>
      <c r="F1348" s="2">
        <v>5395</v>
      </c>
      <c r="G1348" s="2" t="str">
        <f>IF(Table2[[#This Row],[discounted_price]]&lt;200,"&lt;₹200",IF(Table2[[#This Row],[discounted_price]]&lt;=500, "₹200-₹500","&gt;₹500"))</f>
        <v>&gt;₹500</v>
      </c>
      <c r="H1348" s="2">
        <v>19990</v>
      </c>
      <c r="I1348" s="2">
        <f>Table2[[#This Row],[discounted_price]]*Table2[[#This Row],[actual_price]]</f>
        <v>107846050</v>
      </c>
      <c r="J1348" s="1">
        <v>0.73</v>
      </c>
      <c r="K13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48" s="1" t="str">
        <f>IF(Table2[[#This Row],[discount_percentage]]&gt;=50%,"yes","no")</f>
        <v>yes</v>
      </c>
      <c r="M1348">
        <v>4.4000000000000004</v>
      </c>
      <c r="N1348" s="4">
        <v>535</v>
      </c>
      <c r="O1348" s="4">
        <f>Table2[[#This Row],[rating]]+(Table2[[#This Row],[rating_count]]/1000)</f>
        <v>4.9350000000000005</v>
      </c>
      <c r="P1348" t="s">
        <v>14184</v>
      </c>
      <c r="Q1348" t="s">
        <v>11539</v>
      </c>
      <c r="R1348" t="s">
        <v>11540</v>
      </c>
      <c r="S1348" t="s">
        <v>11541</v>
      </c>
      <c r="T1348" t="s">
        <v>11542</v>
      </c>
      <c r="U1348" t="s">
        <v>11543</v>
      </c>
      <c r="V1348" t="s">
        <v>11544</v>
      </c>
      <c r="W1348" t="s">
        <v>11545</v>
      </c>
    </row>
    <row r="1349" spans="1:23">
      <c r="A1349" t="s">
        <v>11927</v>
      </c>
      <c r="B1349" t="s">
        <v>15478</v>
      </c>
      <c r="C1349" t="s">
        <v>16612</v>
      </c>
      <c r="D1349" t="str">
        <f>CONCATENATE(Table2[[#This Row],[Product Name Summarized]]&amp; "…")</f>
        <v>Green Tales Heat…</v>
      </c>
      <c r="E1349" t="s">
        <v>15586</v>
      </c>
      <c r="F1349">
        <v>161</v>
      </c>
      <c r="G1349" t="str">
        <f>IF(Table2[[#This Row],[discounted_price]]&lt;200,"&lt;₹200",IF(Table2[[#This Row],[discounted_price]]&lt;=500, "₹200-₹500","&gt;₹500"))</f>
        <v>&lt;₹200</v>
      </c>
      <c r="H1349">
        <v>300</v>
      </c>
      <c r="I1349" s="2">
        <f>Table2[[#This Row],[discounted_price]]*Table2[[#This Row],[actual_price]]</f>
        <v>48300</v>
      </c>
      <c r="J1349" s="1">
        <v>0.46</v>
      </c>
      <c r="K13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49" s="1" t="str">
        <f>IF(Table2[[#This Row],[discount_percentage]]&gt;=50%,"yes","no")</f>
        <v>no</v>
      </c>
      <c r="M1349">
        <v>2.6</v>
      </c>
      <c r="N1349" s="4">
        <v>24</v>
      </c>
      <c r="O1349" s="4">
        <f>Table2[[#This Row],[rating]]+(Table2[[#This Row],[rating_count]]/1000)</f>
        <v>2.6240000000000001</v>
      </c>
      <c r="P1349" t="s">
        <v>14220</v>
      </c>
      <c r="Q1349" t="s">
        <v>11930</v>
      </c>
      <c r="R1349" t="s">
        <v>11931</v>
      </c>
      <c r="S1349" t="s">
        <v>11932</v>
      </c>
      <c r="T1349" t="s">
        <v>11933</v>
      </c>
      <c r="U1349" t="s">
        <v>11934</v>
      </c>
      <c r="V1349" t="s">
        <v>11935</v>
      </c>
      <c r="W1349" t="s">
        <v>11936</v>
      </c>
    </row>
    <row r="1350" spans="1:23">
      <c r="A1350" t="s">
        <v>10730</v>
      </c>
      <c r="B1350" t="s">
        <v>15372</v>
      </c>
      <c r="C1350" t="s">
        <v>16501</v>
      </c>
      <c r="D1350" t="str">
        <f>CONCATENATE(Table2[[#This Row],[Product Name Summarized]]&amp; "…")</f>
        <v>Havells Bero Quartz…</v>
      </c>
      <c r="E1350" t="s">
        <v>15586</v>
      </c>
      <c r="F1350" s="2">
        <v>2439</v>
      </c>
      <c r="G1350" s="2" t="str">
        <f>IF(Table2[[#This Row],[discounted_price]]&lt;200,"&lt;₹200",IF(Table2[[#This Row],[discounted_price]]&lt;=500, "₹200-₹500","&gt;₹500"))</f>
        <v>&gt;₹500</v>
      </c>
      <c r="H1350" s="2">
        <v>2545</v>
      </c>
      <c r="I1350" s="2">
        <f>Table2[[#This Row],[discounted_price]]*Table2[[#This Row],[actual_price]]</f>
        <v>6207255</v>
      </c>
      <c r="J1350" s="1">
        <v>0.04</v>
      </c>
      <c r="K13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350" s="1" t="str">
        <f>IF(Table2[[#This Row],[discount_percentage]]&gt;=50%,"yes","no")</f>
        <v>no</v>
      </c>
      <c r="M1350">
        <v>4.0999999999999996</v>
      </c>
      <c r="N1350" s="4">
        <v>25</v>
      </c>
      <c r="O1350" s="4">
        <f>Table2[[#This Row],[rating]]+(Table2[[#This Row],[rating_count]]/1000)</f>
        <v>4.125</v>
      </c>
      <c r="P1350" t="s">
        <v>14109</v>
      </c>
      <c r="Q1350" t="s">
        <v>10733</v>
      </c>
      <c r="R1350" t="s">
        <v>10734</v>
      </c>
      <c r="S1350" t="s">
        <v>10735</v>
      </c>
      <c r="T1350" t="s">
        <v>10736</v>
      </c>
      <c r="U1350" t="s">
        <v>10737</v>
      </c>
      <c r="V1350" t="s">
        <v>10738</v>
      </c>
      <c r="W1350" t="s">
        <v>10739</v>
      </c>
    </row>
    <row r="1351" spans="1:23">
      <c r="A1351" t="s">
        <v>4551</v>
      </c>
      <c r="B1351" t="s">
        <v>14815</v>
      </c>
      <c r="C1351" t="s">
        <v>15962</v>
      </c>
      <c r="D1351" t="str">
        <f>CONCATENATE(Table2[[#This Row],[Product Name Summarized]]&amp; "…")</f>
        <v>Tokdis Mx-1 Pro…</v>
      </c>
      <c r="E1351" t="s">
        <v>15583</v>
      </c>
      <c r="F1351">
        <v>899</v>
      </c>
      <c r="G1351" t="str">
        <f>IF(Table2[[#This Row],[discounted_price]]&lt;200,"&lt;₹200",IF(Table2[[#This Row],[discounted_price]]&lt;=500, "₹200-₹500","&gt;₹500"))</f>
        <v>&gt;₹500</v>
      </c>
      <c r="H1351" s="2">
        <v>3499</v>
      </c>
      <c r="I1351" s="2">
        <f>Table2[[#This Row],[discounted_price]]*Table2[[#This Row],[actual_price]]</f>
        <v>3145601</v>
      </c>
      <c r="J1351" s="1">
        <v>0.74</v>
      </c>
      <c r="K13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51" s="1" t="str">
        <f>IF(Table2[[#This Row],[discount_percentage]]&gt;=50%,"yes","no")</f>
        <v>yes</v>
      </c>
      <c r="M1351">
        <v>3</v>
      </c>
      <c r="N1351" s="4">
        <v>681</v>
      </c>
      <c r="O1351" s="4">
        <f>Table2[[#This Row],[rating]]+(Table2[[#This Row],[rating_count]]/1000)</f>
        <v>3.681</v>
      </c>
      <c r="P1351" t="s">
        <v>13526</v>
      </c>
      <c r="Q1351" t="s">
        <v>4554</v>
      </c>
      <c r="R1351" t="s">
        <v>4555</v>
      </c>
      <c r="S1351" t="s">
        <v>4556</v>
      </c>
      <c r="T1351" t="s">
        <v>4557</v>
      </c>
      <c r="U1351" t="s">
        <v>4558</v>
      </c>
      <c r="V1351" t="s">
        <v>4559</v>
      </c>
      <c r="W1351" t="s">
        <v>4560</v>
      </c>
    </row>
    <row r="1352" spans="1:23">
      <c r="A1352" t="s">
        <v>10499</v>
      </c>
      <c r="B1352" t="s">
        <v>15353</v>
      </c>
      <c r="C1352" t="s">
        <v>16480</v>
      </c>
      <c r="D1352" t="str">
        <f>CONCATENATE(Table2[[#This Row],[Product Name Summarized]]&amp; "…")</f>
        <v>Wipro Vesta 1200…</v>
      </c>
      <c r="E1352" t="s">
        <v>15586</v>
      </c>
      <c r="F1352" s="2">
        <v>1049</v>
      </c>
      <c r="G1352" s="2" t="str">
        <f>IF(Table2[[#This Row],[discounted_price]]&lt;200,"&lt;₹200",IF(Table2[[#This Row],[discounted_price]]&lt;=500, "₹200-₹500","&gt;₹500"))</f>
        <v>&gt;₹500</v>
      </c>
      <c r="H1352" s="2">
        <v>1950</v>
      </c>
      <c r="I1352" s="2">
        <f>Table2[[#This Row],[discounted_price]]*Table2[[#This Row],[actual_price]]</f>
        <v>2045550</v>
      </c>
      <c r="J1352" s="1">
        <v>0.46</v>
      </c>
      <c r="K13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52" s="1" t="str">
        <f>IF(Table2[[#This Row],[discount_percentage]]&gt;=50%,"yes","no")</f>
        <v>no</v>
      </c>
      <c r="M1352">
        <v>3.8</v>
      </c>
      <c r="N1352" s="4">
        <v>250</v>
      </c>
      <c r="O1352" s="4">
        <f>Table2[[#This Row],[rating]]+(Table2[[#This Row],[rating_count]]/1000)</f>
        <v>4.05</v>
      </c>
      <c r="P1352" t="s">
        <v>14086</v>
      </c>
      <c r="Q1352" t="s">
        <v>10502</v>
      </c>
      <c r="R1352" t="s">
        <v>10503</v>
      </c>
      <c r="S1352" t="s">
        <v>10504</v>
      </c>
      <c r="T1352" t="s">
        <v>10505</v>
      </c>
      <c r="U1352" t="s">
        <v>10506</v>
      </c>
      <c r="V1352" t="s">
        <v>10507</v>
      </c>
      <c r="W1352" t="s">
        <v>10508</v>
      </c>
    </row>
    <row r="1353" spans="1:23">
      <c r="A1353" t="s">
        <v>11556</v>
      </c>
      <c r="B1353" t="s">
        <v>15446</v>
      </c>
      <c r="C1353" t="s">
        <v>16480</v>
      </c>
      <c r="D1353" t="str">
        <f>CONCATENATE(Table2[[#This Row],[Product Name Summarized]]&amp; "…")</f>
        <v>Wipro Vesta 1200…</v>
      </c>
      <c r="E1353" t="s">
        <v>15586</v>
      </c>
      <c r="F1353">
        <v>660</v>
      </c>
      <c r="G1353" t="str">
        <f>IF(Table2[[#This Row],[discounted_price]]&lt;200,"&lt;₹200",IF(Table2[[#This Row],[discounted_price]]&lt;=500, "₹200-₹500","&gt;₹500"))</f>
        <v>&gt;₹500</v>
      </c>
      <c r="H1353" s="2">
        <v>1100</v>
      </c>
      <c r="I1353" s="2">
        <f>Table2[[#This Row],[discounted_price]]*Table2[[#This Row],[actual_price]]</f>
        <v>726000</v>
      </c>
      <c r="J1353" s="1">
        <v>0.4</v>
      </c>
      <c r="K13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353" s="1" t="str">
        <f>IF(Table2[[#This Row],[discount_percentage]]&gt;=50%,"yes","no")</f>
        <v>no</v>
      </c>
      <c r="M1353">
        <v>3.6</v>
      </c>
      <c r="N1353" s="4">
        <v>91</v>
      </c>
      <c r="O1353" s="4">
        <f>Table2[[#This Row],[rating]]+(Table2[[#This Row],[rating_count]]/1000)</f>
        <v>3.6910000000000003</v>
      </c>
      <c r="P1353" t="s">
        <v>11558</v>
      </c>
      <c r="Q1353" t="s">
        <v>11559</v>
      </c>
      <c r="R1353" t="s">
        <v>11560</v>
      </c>
      <c r="S1353" t="s">
        <v>11561</v>
      </c>
      <c r="T1353" t="s">
        <v>11562</v>
      </c>
      <c r="U1353" t="s">
        <v>11563</v>
      </c>
      <c r="V1353" t="s">
        <v>11564</v>
      </c>
      <c r="W1353" t="s">
        <v>11565</v>
      </c>
    </row>
    <row r="1354" spans="1:23">
      <c r="A1354" t="s">
        <v>662</v>
      </c>
      <c r="B1354" t="s">
        <v>14391</v>
      </c>
      <c r="C1354" t="s">
        <v>15655</v>
      </c>
      <c r="D1354" t="str">
        <f>CONCATENATE(Table2[[#This Row],[Product Name Summarized]]&amp; "…")</f>
        <v>Oraimo 65W Type…</v>
      </c>
      <c r="E1354" t="s">
        <v>15582</v>
      </c>
      <c r="F1354">
        <v>349</v>
      </c>
      <c r="G1354" t="str">
        <f>IF(Table2[[#This Row],[discounted_price]]&lt;200,"&lt;₹200",IF(Table2[[#This Row],[discounted_price]]&lt;=500, "₹200-₹500","&gt;₹500"))</f>
        <v>₹200-₹500</v>
      </c>
      <c r="H1354">
        <v>899</v>
      </c>
      <c r="I1354" s="2">
        <f>Table2[[#This Row],[discounted_price]]*Table2[[#This Row],[actual_price]]</f>
        <v>313751</v>
      </c>
      <c r="J1354" s="1">
        <v>0.61</v>
      </c>
      <c r="K13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54" s="1" t="str">
        <f>IF(Table2[[#This Row],[discount_percentage]]&gt;=50%,"yes","no")</f>
        <v>yes</v>
      </c>
      <c r="M1354">
        <v>4.5</v>
      </c>
      <c r="N1354" s="4">
        <v>149</v>
      </c>
      <c r="O1354" s="4">
        <f>Table2[[#This Row],[rating]]+(Table2[[#This Row],[rating_count]]/1000)</f>
        <v>4.649</v>
      </c>
      <c r="P1354" t="s">
        <v>13136</v>
      </c>
      <c r="Q1354" t="s">
        <v>665</v>
      </c>
      <c r="R1354" t="s">
        <v>666</v>
      </c>
      <c r="S1354" t="s">
        <v>667</v>
      </c>
      <c r="T1354" t="s">
        <v>668</v>
      </c>
      <c r="U1354" t="s">
        <v>669</v>
      </c>
      <c r="V1354" t="s">
        <v>670</v>
      </c>
      <c r="W1354" t="s">
        <v>671</v>
      </c>
    </row>
    <row r="1355" spans="1:23">
      <c r="A1355" t="s">
        <v>662</v>
      </c>
      <c r="B1355" t="s">
        <v>14391</v>
      </c>
      <c r="C1355" t="s">
        <v>15655</v>
      </c>
      <c r="D1355" t="str">
        <f>CONCATENATE(Table2[[#This Row],[Product Name Summarized]]&amp; "…")</f>
        <v>Oraimo 65W Type…</v>
      </c>
      <c r="E1355" t="s">
        <v>15582</v>
      </c>
      <c r="F1355">
        <v>349</v>
      </c>
      <c r="G1355" t="str">
        <f>IF(Table2[[#This Row],[discounted_price]]&lt;200,"&lt;₹200",IF(Table2[[#This Row],[discounted_price]]&lt;=500, "₹200-₹500","&gt;₹500"))</f>
        <v>₹200-₹500</v>
      </c>
      <c r="H1355">
        <v>899</v>
      </c>
      <c r="I1355" s="2">
        <f>Table2[[#This Row],[discounted_price]]*Table2[[#This Row],[actual_price]]</f>
        <v>313751</v>
      </c>
      <c r="J1355" s="1">
        <v>0.61</v>
      </c>
      <c r="K13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55" s="1" t="str">
        <f>IF(Table2[[#This Row],[discount_percentage]]&gt;=50%,"yes","no")</f>
        <v>yes</v>
      </c>
      <c r="M1355">
        <v>4.5</v>
      </c>
      <c r="N1355" s="4">
        <v>149</v>
      </c>
      <c r="O1355" s="4">
        <f>Table2[[#This Row],[rating]]+(Table2[[#This Row],[rating_count]]/1000)</f>
        <v>4.649</v>
      </c>
      <c r="P1355" t="s">
        <v>13136</v>
      </c>
      <c r="Q1355" t="s">
        <v>665</v>
      </c>
      <c r="R1355" t="s">
        <v>666</v>
      </c>
      <c r="S1355" t="s">
        <v>667</v>
      </c>
      <c r="T1355" t="s">
        <v>668</v>
      </c>
      <c r="U1355" t="s">
        <v>8194</v>
      </c>
      <c r="V1355" t="s">
        <v>8195</v>
      </c>
      <c r="W1355" t="s">
        <v>8196</v>
      </c>
    </row>
    <row r="1356" spans="1:23">
      <c r="A1356" t="s">
        <v>12894</v>
      </c>
      <c r="B1356" t="s">
        <v>15570</v>
      </c>
      <c r="C1356" t="s">
        <v>16704</v>
      </c>
      <c r="D1356" t="str">
        <f>CONCATENATE(Table2[[#This Row],[Product Name Summarized]]&amp; "…")</f>
        <v>Knowza Electric Handheld…</v>
      </c>
      <c r="E1356" t="s">
        <v>15586</v>
      </c>
      <c r="F1356">
        <v>426</v>
      </c>
      <c r="G1356" t="str">
        <f>IF(Table2[[#This Row],[discounted_price]]&lt;200,"&lt;₹200",IF(Table2[[#This Row],[discounted_price]]&lt;=500, "₹200-₹500","&gt;₹500"))</f>
        <v>₹200-₹500</v>
      </c>
      <c r="H1356">
        <v>999</v>
      </c>
      <c r="I1356" s="2">
        <f>Table2[[#This Row],[discounted_price]]*Table2[[#This Row],[actual_price]]</f>
        <v>425574</v>
      </c>
      <c r="J1356" s="1">
        <v>0.56999999999999995</v>
      </c>
      <c r="K13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56" s="1" t="str">
        <f>IF(Table2[[#This Row],[discount_percentage]]&gt;=50%,"yes","no")</f>
        <v>yes</v>
      </c>
      <c r="M1356">
        <v>4.0999999999999996</v>
      </c>
      <c r="N1356" s="4">
        <v>222</v>
      </c>
      <c r="O1356" s="4">
        <f>Table2[[#This Row],[rating]]+(Table2[[#This Row],[rating_count]]/1000)</f>
        <v>4.3220000000000001</v>
      </c>
      <c r="P1356" t="s">
        <v>14313</v>
      </c>
      <c r="Q1356" t="s">
        <v>12897</v>
      </c>
      <c r="R1356" t="s">
        <v>12898</v>
      </c>
      <c r="S1356" t="s">
        <v>12899</v>
      </c>
      <c r="T1356" t="s">
        <v>12900</v>
      </c>
      <c r="U1356" t="s">
        <v>12901</v>
      </c>
      <c r="V1356" t="s">
        <v>12902</v>
      </c>
      <c r="W1356" t="s">
        <v>12903</v>
      </c>
    </row>
    <row r="1357" spans="1:23">
      <c r="A1357" t="s">
        <v>4283</v>
      </c>
      <c r="B1357" t="s">
        <v>14787</v>
      </c>
      <c r="C1357" t="s">
        <v>15938</v>
      </c>
      <c r="D1357" t="str">
        <f>CONCATENATE(Table2[[#This Row],[Product Name Summarized]]&amp; "…")</f>
        <v>Kyosei Advanced Tempered…</v>
      </c>
      <c r="E1357" t="s">
        <v>15583</v>
      </c>
      <c r="F1357">
        <v>299</v>
      </c>
      <c r="G1357" t="str">
        <f>IF(Table2[[#This Row],[discounted_price]]&lt;200,"&lt;₹200",IF(Table2[[#This Row],[discounted_price]]&lt;=500, "₹200-₹500","&gt;₹500"))</f>
        <v>₹200-₹500</v>
      </c>
      <c r="H1357" s="2">
        <v>1199</v>
      </c>
      <c r="I1357" s="2">
        <f>Table2[[#This Row],[discounted_price]]*Table2[[#This Row],[actual_price]]</f>
        <v>358501</v>
      </c>
      <c r="J1357" s="1">
        <v>0.75</v>
      </c>
      <c r="K13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57" s="1" t="str">
        <f>IF(Table2[[#This Row],[discount_percentage]]&gt;=50%,"yes","no")</f>
        <v>yes</v>
      </c>
      <c r="M1357">
        <v>4.5</v>
      </c>
      <c r="N1357" s="4">
        <v>596</v>
      </c>
      <c r="O1357" s="4">
        <f>Table2[[#This Row],[rating]]+(Table2[[#This Row],[rating_count]]/1000)</f>
        <v>5.0960000000000001</v>
      </c>
      <c r="P1357" t="s">
        <v>13498</v>
      </c>
      <c r="Q1357" t="s">
        <v>4286</v>
      </c>
      <c r="R1357" t="s">
        <v>4287</v>
      </c>
      <c r="S1357" t="s">
        <v>4288</v>
      </c>
      <c r="T1357" t="s">
        <v>4289</v>
      </c>
      <c r="U1357" t="s">
        <v>4290</v>
      </c>
      <c r="V1357" t="s">
        <v>4291</v>
      </c>
      <c r="W1357" t="s">
        <v>4292</v>
      </c>
    </row>
    <row r="1358" spans="1:23" hidden="1">
      <c r="A1358" t="s">
        <v>2726</v>
      </c>
      <c r="B1358" t="s">
        <v>14615</v>
      </c>
      <c r="C1358" t="s">
        <v>15610</v>
      </c>
      <c r="D1358" t="str">
        <f>CONCATENATE(Table2[[#This Row],[Product Name Summarized]]&amp; "…")</f>
        <v>Mi 80 Cm…</v>
      </c>
      <c r="E1358" t="s">
        <v>15583</v>
      </c>
      <c r="F1358" s="2">
        <v>16999</v>
      </c>
      <c r="G1358" s="2" t="str">
        <f>IF(Table2[[#This Row],[discounted_price]]&lt;200,"&lt;₹200",IF(Table2[[#This Row],[discounted_price]]&lt;=500, "₹200-₹500","&gt;₹500"))</f>
        <v>&gt;₹500</v>
      </c>
      <c r="H1358" s="2">
        <v>25999</v>
      </c>
      <c r="I1358" s="2">
        <f>Table2[[#This Row],[discounted_price]]*Table2[[#This Row],[actual_price]]</f>
        <v>441957001</v>
      </c>
      <c r="J1358" s="1">
        <v>0.35</v>
      </c>
      <c r="K13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358" s="1" t="str">
        <f>IF(Table2[[#This Row],[discount_percentage]]&gt;=50%,"yes","no")</f>
        <v>no</v>
      </c>
      <c r="M1358">
        <v>4.2</v>
      </c>
      <c r="N1358" s="4">
        <v>32840</v>
      </c>
      <c r="O1358" s="4">
        <f>Table2[[#This Row],[rating]]+(Table2[[#This Row],[rating_count]]/1000)</f>
        <v>37.040000000000006</v>
      </c>
      <c r="P1358" t="s">
        <v>13347</v>
      </c>
      <c r="Q1358" t="s">
        <v>171</v>
      </c>
      <c r="R1358" t="s">
        <v>172</v>
      </c>
      <c r="S1358" t="s">
        <v>173</v>
      </c>
      <c r="T1358" t="s">
        <v>174</v>
      </c>
      <c r="U1358" t="s">
        <v>175</v>
      </c>
      <c r="V1358" t="s">
        <v>2729</v>
      </c>
      <c r="W1358" t="s">
        <v>2730</v>
      </c>
    </row>
    <row r="1359" spans="1:23" hidden="1">
      <c r="A1359" t="s">
        <v>1626</v>
      </c>
      <c r="B1359" t="s">
        <v>14496</v>
      </c>
      <c r="C1359" t="s">
        <v>15737</v>
      </c>
      <c r="D1359" t="str">
        <f>CONCATENATE(Table2[[#This Row],[Product Name Summarized]]&amp; "…")</f>
        <v>Amazonbasics Usb C…</v>
      </c>
      <c r="E1359" t="s">
        <v>15582</v>
      </c>
      <c r="F1359">
        <v>949</v>
      </c>
      <c r="G1359" t="str">
        <f>IF(Table2[[#This Row],[discounted_price]]&lt;200,"&lt;₹200",IF(Table2[[#This Row],[discounted_price]]&lt;=500, "₹200-₹500","&gt;₹500"))</f>
        <v>&gt;₹500</v>
      </c>
      <c r="H1359" s="2">
        <v>1999</v>
      </c>
      <c r="I1359" s="2">
        <f>Table2[[#This Row],[discounted_price]]*Table2[[#This Row],[actual_price]]</f>
        <v>1897051</v>
      </c>
      <c r="J1359" s="1">
        <v>0.53</v>
      </c>
      <c r="K13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59" s="1" t="str">
        <f>IF(Table2[[#This Row],[discount_percentage]]&gt;=50%,"yes","no")</f>
        <v>yes</v>
      </c>
      <c r="M1359">
        <v>4.4000000000000004</v>
      </c>
      <c r="N1359" s="4">
        <v>13552</v>
      </c>
      <c r="O1359" s="4">
        <f>Table2[[#This Row],[rating]]+(Table2[[#This Row],[rating_count]]/1000)</f>
        <v>17.951999999999998</v>
      </c>
      <c r="P1359" t="s">
        <v>13236</v>
      </c>
      <c r="Q1359" t="s">
        <v>359</v>
      </c>
      <c r="R1359" t="s">
        <v>360</v>
      </c>
      <c r="S1359" t="s">
        <v>361</v>
      </c>
      <c r="T1359" t="s">
        <v>362</v>
      </c>
      <c r="U1359" t="s">
        <v>363</v>
      </c>
      <c r="V1359" t="s">
        <v>1629</v>
      </c>
      <c r="W1359" t="s">
        <v>1630</v>
      </c>
    </row>
    <row r="1360" spans="1:23" hidden="1">
      <c r="A1360" t="s">
        <v>1651</v>
      </c>
      <c r="B1360" t="s">
        <v>14499</v>
      </c>
      <c r="C1360" t="s">
        <v>15737</v>
      </c>
      <c r="D1360" t="str">
        <f>CONCATENATE(Table2[[#This Row],[Product Name Summarized]]&amp; "…")</f>
        <v>Amazonbasics Usb C…</v>
      </c>
      <c r="E1360" t="s">
        <v>15582</v>
      </c>
      <c r="F1360">
        <v>949</v>
      </c>
      <c r="G1360" t="str">
        <f>IF(Table2[[#This Row],[discounted_price]]&lt;200,"&lt;₹200",IF(Table2[[#This Row],[discounted_price]]&lt;=500, "₹200-₹500","&gt;₹500"))</f>
        <v>&gt;₹500</v>
      </c>
      <c r="H1360" s="2">
        <v>1999</v>
      </c>
      <c r="I1360" s="2">
        <f>Table2[[#This Row],[discounted_price]]*Table2[[#This Row],[actual_price]]</f>
        <v>1897051</v>
      </c>
      <c r="J1360" s="1">
        <v>0.53</v>
      </c>
      <c r="K13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60" s="1" t="str">
        <f>IF(Table2[[#This Row],[discount_percentage]]&gt;=50%,"yes","no")</f>
        <v>yes</v>
      </c>
      <c r="M1360">
        <v>4.4000000000000004</v>
      </c>
      <c r="N1360" s="4">
        <v>13552</v>
      </c>
      <c r="O1360" s="4">
        <f>Table2[[#This Row],[rating]]+(Table2[[#This Row],[rating_count]]/1000)</f>
        <v>17.951999999999998</v>
      </c>
      <c r="P1360" t="s">
        <v>13239</v>
      </c>
      <c r="Q1360" t="s">
        <v>359</v>
      </c>
      <c r="R1360" t="s">
        <v>360</v>
      </c>
      <c r="S1360" t="s">
        <v>361</v>
      </c>
      <c r="T1360" t="s">
        <v>362</v>
      </c>
      <c r="U1360" t="s">
        <v>363</v>
      </c>
      <c r="V1360" t="s">
        <v>1654</v>
      </c>
      <c r="W1360" t="s">
        <v>1655</v>
      </c>
    </row>
    <row r="1361" spans="1:23" hidden="1">
      <c r="A1361" t="s">
        <v>1878</v>
      </c>
      <c r="B1361" t="s">
        <v>14525</v>
      </c>
      <c r="C1361" t="s">
        <v>15654</v>
      </c>
      <c r="D1361" t="str">
        <f>CONCATENATE(Table2[[#This Row],[Product Name Summarized]]&amp; "…")</f>
        <v>Amazon Basics Usb…</v>
      </c>
      <c r="E1361" t="s">
        <v>15582</v>
      </c>
      <c r="F1361">
        <v>799</v>
      </c>
      <c r="G1361" t="str">
        <f>IF(Table2[[#This Row],[discounted_price]]&lt;200,"&lt;₹200",IF(Table2[[#This Row],[discounted_price]]&lt;=500, "₹200-₹500","&gt;₹500"))</f>
        <v>&gt;₹500</v>
      </c>
      <c r="H1361" s="2">
        <v>1999</v>
      </c>
      <c r="I1361" s="2">
        <f>Table2[[#This Row],[discounted_price]]*Table2[[#This Row],[actual_price]]</f>
        <v>1597201</v>
      </c>
      <c r="J1361" s="1">
        <v>0.6</v>
      </c>
      <c r="K13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61" s="1" t="str">
        <f>IF(Table2[[#This Row],[discount_percentage]]&gt;=50%,"yes","no")</f>
        <v>yes</v>
      </c>
      <c r="M1361">
        <v>4.2</v>
      </c>
      <c r="N1361" s="4">
        <v>8583</v>
      </c>
      <c r="O1361" s="4">
        <f>Table2[[#This Row],[rating]]+(Table2[[#This Row],[rating_count]]/1000)</f>
        <v>12.783000000000001</v>
      </c>
      <c r="P1361" t="s">
        <v>13261</v>
      </c>
      <c r="Q1361" t="s">
        <v>1881</v>
      </c>
      <c r="R1361" t="s">
        <v>1882</v>
      </c>
      <c r="S1361" t="s">
        <v>1883</v>
      </c>
      <c r="T1361" t="s">
        <v>1884</v>
      </c>
      <c r="U1361" t="s">
        <v>1885</v>
      </c>
      <c r="V1361" t="s">
        <v>1886</v>
      </c>
      <c r="W1361" t="s">
        <v>1887</v>
      </c>
    </row>
    <row r="1362" spans="1:23">
      <c r="A1362" t="s">
        <v>2906</v>
      </c>
      <c r="B1362" t="s">
        <v>14633</v>
      </c>
      <c r="C1362" t="s">
        <v>15793</v>
      </c>
      <c r="D1362" t="str">
        <f>CONCATENATE(Table2[[#This Row],[Product Name Summarized]]&amp; "…")</f>
        <v>Airtel Digital Tv…</v>
      </c>
      <c r="E1362" t="s">
        <v>15583</v>
      </c>
      <c r="F1362" s="2">
        <v>1299</v>
      </c>
      <c r="G1362" s="2" t="str">
        <f>IF(Table2[[#This Row],[discounted_price]]&lt;200,"&lt;₹200",IF(Table2[[#This Row],[discounted_price]]&lt;=500, "₹200-₹500","&gt;₹500"))</f>
        <v>&gt;₹500</v>
      </c>
      <c r="H1362" s="2">
        <v>2499</v>
      </c>
      <c r="I1362" s="2">
        <f>Table2[[#This Row],[discounted_price]]*Table2[[#This Row],[actual_price]]</f>
        <v>3246201</v>
      </c>
      <c r="J1362" s="1">
        <v>0.48</v>
      </c>
      <c r="K13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62" s="1" t="str">
        <f>IF(Table2[[#This Row],[discount_percentage]]&gt;=50%,"yes","no")</f>
        <v>no</v>
      </c>
      <c r="M1362">
        <v>4.3</v>
      </c>
      <c r="N1362" s="4">
        <v>301</v>
      </c>
      <c r="O1362" s="4">
        <f>Table2[[#This Row],[rating]]+(Table2[[#This Row],[rating_count]]/1000)</f>
        <v>4.601</v>
      </c>
      <c r="P1362" t="s">
        <v>13367</v>
      </c>
      <c r="Q1362" t="s">
        <v>2909</v>
      </c>
      <c r="R1362" t="s">
        <v>2910</v>
      </c>
      <c r="S1362" t="s">
        <v>2911</v>
      </c>
      <c r="T1362" t="s">
        <v>2912</v>
      </c>
      <c r="U1362" t="s">
        <v>2913</v>
      </c>
      <c r="V1362" t="s">
        <v>2914</v>
      </c>
      <c r="W1362" t="s">
        <v>2915</v>
      </c>
    </row>
    <row r="1363" spans="1:23">
      <c r="A1363" t="s">
        <v>8873</v>
      </c>
      <c r="B1363" t="s">
        <v>15206</v>
      </c>
      <c r="C1363" t="s">
        <v>16331</v>
      </c>
      <c r="D1363" t="str">
        <f>CONCATENATE(Table2[[#This Row],[Product Name Summarized]]&amp; "…")</f>
        <v>Pigeon Healthifry Digital…</v>
      </c>
      <c r="E1363" t="s">
        <v>15586</v>
      </c>
      <c r="F1363" s="2">
        <v>3599</v>
      </c>
      <c r="G1363" s="2" t="str">
        <f>IF(Table2[[#This Row],[discounted_price]]&lt;200,"&lt;₹200",IF(Table2[[#This Row],[discounted_price]]&lt;=500, "₹200-₹500","&gt;₹500"))</f>
        <v>&gt;₹500</v>
      </c>
      <c r="H1363" s="2">
        <v>7950</v>
      </c>
      <c r="I1363" s="2">
        <f>Table2[[#This Row],[discounted_price]]*Table2[[#This Row],[actual_price]]</f>
        <v>28612050</v>
      </c>
      <c r="J1363" s="1">
        <v>0.55000000000000004</v>
      </c>
      <c r="K13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63" s="1" t="str">
        <f>IF(Table2[[#This Row],[discount_percentage]]&gt;=50%,"yes","no")</f>
        <v>yes</v>
      </c>
      <c r="M1363">
        <v>4.2</v>
      </c>
      <c r="N1363" s="4">
        <v>136</v>
      </c>
      <c r="O1363" s="4">
        <f>Table2[[#This Row],[rating]]+(Table2[[#This Row],[rating_count]]/1000)</f>
        <v>4.3360000000000003</v>
      </c>
      <c r="P1363" t="s">
        <v>13929</v>
      </c>
      <c r="Q1363" t="s">
        <v>8877</v>
      </c>
      <c r="R1363" t="s">
        <v>8878</v>
      </c>
      <c r="S1363" t="s">
        <v>8879</v>
      </c>
      <c r="T1363" t="s">
        <v>8880</v>
      </c>
      <c r="U1363" t="s">
        <v>8881</v>
      </c>
      <c r="V1363" t="s">
        <v>8882</v>
      </c>
      <c r="W1363" t="s">
        <v>8883</v>
      </c>
    </row>
    <row r="1364" spans="1:23">
      <c r="A1364" t="s">
        <v>2696</v>
      </c>
      <c r="B1364" t="s">
        <v>14612</v>
      </c>
      <c r="C1364" t="s">
        <v>15815</v>
      </c>
      <c r="D1364" t="str">
        <f>CONCATENATE(Table2[[#This Row],[Product Name Summarized]]&amp; "…")</f>
        <v>Zorbes¬Æ Wall Adapter…</v>
      </c>
      <c r="E1364" t="s">
        <v>15583</v>
      </c>
      <c r="F1364">
        <v>893</v>
      </c>
      <c r="G1364" t="str">
        <f>IF(Table2[[#This Row],[discounted_price]]&lt;200,"&lt;₹200",IF(Table2[[#This Row],[discounted_price]]&lt;=500, "₹200-₹500","&gt;₹500"))</f>
        <v>&gt;₹500</v>
      </c>
      <c r="H1364" s="2">
        <v>1052</v>
      </c>
      <c r="I1364" s="2">
        <f>Table2[[#This Row],[discounted_price]]*Table2[[#This Row],[actual_price]]</f>
        <v>939436</v>
      </c>
      <c r="J1364" s="1">
        <v>0.15</v>
      </c>
      <c r="K13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364" s="1" t="str">
        <f>IF(Table2[[#This Row],[discount_percentage]]&gt;=50%,"yes","no")</f>
        <v>no</v>
      </c>
      <c r="M1364">
        <v>4.3</v>
      </c>
      <c r="N1364" s="4">
        <v>106</v>
      </c>
      <c r="O1364" s="4">
        <f>Table2[[#This Row],[rating]]+(Table2[[#This Row],[rating_count]]/1000)</f>
        <v>4.4059999999999997</v>
      </c>
      <c r="P1364" t="s">
        <v>13344</v>
      </c>
      <c r="Q1364" t="s">
        <v>2699</v>
      </c>
      <c r="R1364" t="s">
        <v>2700</v>
      </c>
      <c r="S1364" t="s">
        <v>2701</v>
      </c>
      <c r="T1364" t="s">
        <v>2702</v>
      </c>
      <c r="U1364" t="s">
        <v>2703</v>
      </c>
      <c r="V1364" t="s">
        <v>2704</v>
      </c>
      <c r="W1364" t="s">
        <v>2705</v>
      </c>
    </row>
    <row r="1365" spans="1:23">
      <c r="A1365" t="s">
        <v>11566</v>
      </c>
      <c r="B1365" t="s">
        <v>11567</v>
      </c>
      <c r="C1365" t="s">
        <v>16577</v>
      </c>
      <c r="D1365" t="str">
        <f>CONCATENATE(Table2[[#This Row],[Product Name Summarized]]&amp; "…")</f>
        <v>Zuvexa Egg Boiler…</v>
      </c>
      <c r="E1365" t="s">
        <v>15586</v>
      </c>
      <c r="F1365">
        <v>419</v>
      </c>
      <c r="G1365" t="str">
        <f>IF(Table2[[#This Row],[discounted_price]]&lt;200,"&lt;₹200",IF(Table2[[#This Row],[discounted_price]]&lt;=500, "₹200-₹500","&gt;₹500"))</f>
        <v>₹200-₹500</v>
      </c>
      <c r="H1365">
        <v>999</v>
      </c>
      <c r="I1365" s="2">
        <f>Table2[[#This Row],[discounted_price]]*Table2[[#This Row],[actual_price]]</f>
        <v>418581</v>
      </c>
      <c r="J1365" s="1">
        <v>0.57999999999999996</v>
      </c>
      <c r="K13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65" s="1" t="str">
        <f>IF(Table2[[#This Row],[discount_percentage]]&gt;=50%,"yes","no")</f>
        <v>yes</v>
      </c>
      <c r="M1365">
        <v>4.4000000000000004</v>
      </c>
      <c r="N1365" s="4">
        <v>227</v>
      </c>
      <c r="O1365" s="4">
        <f>Table2[[#This Row],[rating]]+(Table2[[#This Row],[rating_count]]/1000)</f>
        <v>4.6270000000000007</v>
      </c>
      <c r="P1365" t="s">
        <v>14186</v>
      </c>
      <c r="Q1365" t="s">
        <v>11569</v>
      </c>
      <c r="R1365" t="s">
        <v>11570</v>
      </c>
      <c r="S1365" t="s">
        <v>11571</v>
      </c>
      <c r="T1365" t="s">
        <v>11572</v>
      </c>
      <c r="U1365" t="s">
        <v>11573</v>
      </c>
      <c r="V1365" t="s">
        <v>11574</v>
      </c>
      <c r="W1365" t="s">
        <v>11575</v>
      </c>
    </row>
    <row r="1366" spans="1:23" hidden="1">
      <c r="A1366" t="s">
        <v>4293</v>
      </c>
      <c r="B1366" t="s">
        <v>14788</v>
      </c>
      <c r="C1366" t="s">
        <v>15923</v>
      </c>
      <c r="D1366" t="str">
        <f>CONCATENATE(Table2[[#This Row],[Product Name Summarized]]&amp; "…")</f>
        <v>Striff 12 Pieces…</v>
      </c>
      <c r="E1366" t="s">
        <v>15583</v>
      </c>
      <c r="F1366">
        <v>79</v>
      </c>
      <c r="G1366" t="str">
        <f>IF(Table2[[#This Row],[discounted_price]]&lt;200,"&lt;₹200",IF(Table2[[#This Row],[discounted_price]]&lt;=500, "₹200-₹500","&gt;₹500"))</f>
        <v>&lt;₹200</v>
      </c>
      <c r="H1366">
        <v>499</v>
      </c>
      <c r="I1366" s="2">
        <f>Table2[[#This Row],[discounted_price]]*Table2[[#This Row],[actual_price]]</f>
        <v>39421</v>
      </c>
      <c r="J1366" s="1">
        <v>0.84</v>
      </c>
      <c r="K13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366" s="1" t="str">
        <f>IF(Table2[[#This Row],[discount_percentage]]&gt;=50%,"yes","no")</f>
        <v>yes</v>
      </c>
      <c r="M1366">
        <v>4.2</v>
      </c>
      <c r="N1366" s="4">
        <v>1949</v>
      </c>
      <c r="O1366" s="4">
        <f>Table2[[#This Row],[rating]]+(Table2[[#This Row],[rating_count]]/1000)</f>
        <v>6.149</v>
      </c>
      <c r="P1366" t="s">
        <v>13499</v>
      </c>
      <c r="Q1366" t="s">
        <v>4043</v>
      </c>
      <c r="R1366" t="s">
        <v>4044</v>
      </c>
      <c r="S1366" t="s">
        <v>4045</v>
      </c>
      <c r="T1366" t="s">
        <v>4046</v>
      </c>
      <c r="U1366" t="s">
        <v>4047</v>
      </c>
      <c r="V1366" t="s">
        <v>4296</v>
      </c>
      <c r="W1366" t="s">
        <v>4297</v>
      </c>
    </row>
    <row r="1367" spans="1:23">
      <c r="A1367" t="s">
        <v>11134</v>
      </c>
      <c r="B1367" t="s">
        <v>15407</v>
      </c>
      <c r="C1367" t="s">
        <v>16536</v>
      </c>
      <c r="D1367" t="str">
        <f>CONCATENATE(Table2[[#This Row],[Product Name Summarized]]&amp; "…")</f>
        <v>Kent Electric Chopper-B…</v>
      </c>
      <c r="E1367" t="s">
        <v>15586</v>
      </c>
      <c r="F1367" s="2">
        <v>1349</v>
      </c>
      <c r="G1367" s="2" t="str">
        <f>IF(Table2[[#This Row],[discounted_price]]&lt;200,"&lt;₹200",IF(Table2[[#This Row],[discounted_price]]&lt;=500, "₹200-₹500","&gt;₹500"))</f>
        <v>&gt;₹500</v>
      </c>
      <c r="H1367" s="2">
        <v>2999</v>
      </c>
      <c r="I1367" s="2">
        <f>Table2[[#This Row],[discounted_price]]*Table2[[#This Row],[actual_price]]</f>
        <v>4045651</v>
      </c>
      <c r="J1367" s="1">
        <v>0.55000000000000004</v>
      </c>
      <c r="K136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67" s="1" t="str">
        <f>IF(Table2[[#This Row],[discount_percentage]]&gt;=50%,"yes","no")</f>
        <v>yes</v>
      </c>
      <c r="M1367">
        <v>3.8</v>
      </c>
      <c r="N1367" s="4">
        <v>441</v>
      </c>
      <c r="O1367" s="4">
        <f>Table2[[#This Row],[rating]]+(Table2[[#This Row],[rating_count]]/1000)</f>
        <v>4.2409999999999997</v>
      </c>
      <c r="P1367" t="s">
        <v>14146</v>
      </c>
      <c r="Q1367" t="s">
        <v>11137</v>
      </c>
      <c r="R1367" t="s">
        <v>11138</v>
      </c>
      <c r="S1367" t="s">
        <v>11139</v>
      </c>
      <c r="T1367" t="s">
        <v>11140</v>
      </c>
      <c r="U1367" t="s">
        <v>11141</v>
      </c>
      <c r="V1367" t="s">
        <v>11142</v>
      </c>
      <c r="W1367" t="s">
        <v>11143</v>
      </c>
    </row>
    <row r="1368" spans="1:23" hidden="1">
      <c r="A1368" t="s">
        <v>2477</v>
      </c>
      <c r="B1368" t="s">
        <v>14590</v>
      </c>
      <c r="C1368" t="s">
        <v>15795</v>
      </c>
      <c r="D1368" t="str">
        <f>CONCATENATE(Table2[[#This Row],[Product Name Summarized]]&amp; "…")</f>
        <v>Amazon Brand -…</v>
      </c>
      <c r="E1368" t="s">
        <v>15582</v>
      </c>
      <c r="F1368">
        <v>199</v>
      </c>
      <c r="G1368" t="str">
        <f>IF(Table2[[#This Row],[discounted_price]]&lt;200,"&lt;₹200",IF(Table2[[#This Row],[discounted_price]]&lt;=500, "₹200-₹500","&gt;₹500"))</f>
        <v>&lt;₹200</v>
      </c>
      <c r="H1368">
        <v>999</v>
      </c>
      <c r="I1368" s="2">
        <f>Table2[[#This Row],[discounted_price]]*Table2[[#This Row],[actual_price]]</f>
        <v>198801</v>
      </c>
      <c r="J1368" s="1">
        <v>0.8</v>
      </c>
      <c r="K136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68" s="1" t="str">
        <f>IF(Table2[[#This Row],[discount_percentage]]&gt;=50%,"yes","no")</f>
        <v>yes</v>
      </c>
      <c r="M1368">
        <v>3</v>
      </c>
      <c r="N1368" s="4"/>
      <c r="O1368" s="4">
        <f>Table2[[#This Row],[rating]]+(Table2[[#This Row],[rating_count]]/1000)</f>
        <v>3</v>
      </c>
      <c r="P1368" t="s">
        <v>13323</v>
      </c>
      <c r="Q1368" t="s">
        <v>2480</v>
      </c>
      <c r="R1368" t="s">
        <v>2481</v>
      </c>
      <c r="S1368" t="s">
        <v>2482</v>
      </c>
      <c r="T1368" t="s">
        <v>2483</v>
      </c>
      <c r="U1368" t="s">
        <v>2484</v>
      </c>
      <c r="V1368" t="s">
        <v>2485</v>
      </c>
      <c r="W1368" t="s">
        <v>2486</v>
      </c>
    </row>
    <row r="1369" spans="1:23">
      <c r="A1369" t="s">
        <v>12824</v>
      </c>
      <c r="B1369" t="s">
        <v>15563</v>
      </c>
      <c r="C1369" t="s">
        <v>16697</v>
      </c>
      <c r="D1369" t="str">
        <f>CONCATENATE(Table2[[#This Row],[Product Name Summarized]]&amp; "…")</f>
        <v>Larrito Wooden Cool…</v>
      </c>
      <c r="E1369" t="s">
        <v>15586</v>
      </c>
      <c r="F1369">
        <v>499</v>
      </c>
      <c r="G1369" t="str">
        <f>IF(Table2[[#This Row],[discounted_price]]&lt;200,"&lt;₹200",IF(Table2[[#This Row],[discounted_price]]&lt;=500, "₹200-₹500","&gt;₹500"))</f>
        <v>₹200-₹500</v>
      </c>
      <c r="H1369">
        <v>799</v>
      </c>
      <c r="I1369" s="2">
        <f>Table2[[#This Row],[discounted_price]]*Table2[[#This Row],[actual_price]]</f>
        <v>398701</v>
      </c>
      <c r="J1369" s="1">
        <v>0.38</v>
      </c>
      <c r="K136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369" s="1" t="str">
        <f>IF(Table2[[#This Row],[discount_percentage]]&gt;=50%,"yes","no")</f>
        <v>no</v>
      </c>
      <c r="M1369">
        <v>3.6</v>
      </c>
      <c r="N1369" s="4">
        <v>212</v>
      </c>
      <c r="O1369" s="4">
        <f>Table2[[#This Row],[rating]]+(Table2[[#This Row],[rating_count]]/1000)</f>
        <v>3.8120000000000003</v>
      </c>
      <c r="P1369" t="s">
        <v>14307</v>
      </c>
      <c r="Q1369" t="s">
        <v>12827</v>
      </c>
      <c r="R1369" t="s">
        <v>12828</v>
      </c>
      <c r="S1369" t="s">
        <v>12829</v>
      </c>
      <c r="T1369" t="s">
        <v>12830</v>
      </c>
      <c r="U1369" t="s">
        <v>12831</v>
      </c>
      <c r="V1369" t="s">
        <v>12832</v>
      </c>
      <c r="W1369" t="s">
        <v>12833</v>
      </c>
    </row>
    <row r="1370" spans="1:23" hidden="1">
      <c r="A1370" t="s">
        <v>1501</v>
      </c>
      <c r="B1370" t="s">
        <v>14481</v>
      </c>
      <c r="C1370" t="s">
        <v>15617</v>
      </c>
      <c r="D1370" t="str">
        <f>CONCATENATE(Table2[[#This Row],[Product Name Summarized]]&amp; "…")</f>
        <v>Acer 80 Cm…</v>
      </c>
      <c r="E1370" t="s">
        <v>15583</v>
      </c>
      <c r="F1370" s="2">
        <v>12499</v>
      </c>
      <c r="G1370" s="2" t="str">
        <f>IF(Table2[[#This Row],[discounted_price]]&lt;200,"&lt;₹200",IF(Table2[[#This Row],[discounted_price]]&lt;=500, "₹200-₹500","&gt;₹500"))</f>
        <v>&gt;₹500</v>
      </c>
      <c r="H1370" s="2">
        <v>22990</v>
      </c>
      <c r="I1370" s="2">
        <f>Table2[[#This Row],[discounted_price]]*Table2[[#This Row],[actual_price]]</f>
        <v>287352010</v>
      </c>
      <c r="J1370" s="1">
        <v>0.46</v>
      </c>
      <c r="K137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70" s="1" t="str">
        <f>IF(Table2[[#This Row],[discount_percentage]]&gt;=50%,"yes","no")</f>
        <v>no</v>
      </c>
      <c r="M1370">
        <v>4.3</v>
      </c>
      <c r="N1370" s="4">
        <v>1611</v>
      </c>
      <c r="O1370" s="4">
        <f>Table2[[#This Row],[rating]]+(Table2[[#This Row],[rating_count]]/1000)</f>
        <v>5.9109999999999996</v>
      </c>
      <c r="P1370" t="s">
        <v>13222</v>
      </c>
      <c r="Q1370" t="s">
        <v>1504</v>
      </c>
      <c r="R1370" t="s">
        <v>1505</v>
      </c>
      <c r="S1370" t="s">
        <v>1506</v>
      </c>
      <c r="T1370" t="s">
        <v>1507</v>
      </c>
      <c r="U1370" t="s">
        <v>1508</v>
      </c>
      <c r="V1370" t="s">
        <v>1509</v>
      </c>
      <c r="W1370" t="s">
        <v>1510</v>
      </c>
    </row>
    <row r="1371" spans="1:23" hidden="1">
      <c r="A1371" t="s">
        <v>2377</v>
      </c>
      <c r="B1371" t="s">
        <v>14578</v>
      </c>
      <c r="C1371" t="s">
        <v>15729</v>
      </c>
      <c r="D1371" t="str">
        <f>CONCATENATE(Table2[[#This Row],[Product Name Summarized]]&amp; "…")</f>
        <v>Acer 139 Cm…</v>
      </c>
      <c r="E1371" t="s">
        <v>15583</v>
      </c>
      <c r="F1371" s="2">
        <v>35999</v>
      </c>
      <c r="G1371" s="2" t="str">
        <f>IF(Table2[[#This Row],[discounted_price]]&lt;200,"&lt;₹200",IF(Table2[[#This Row],[discounted_price]]&lt;=500, "₹200-₹500","&gt;₹500"))</f>
        <v>&gt;₹500</v>
      </c>
      <c r="H1371" s="2">
        <v>49990</v>
      </c>
      <c r="I1371" s="2">
        <f>Table2[[#This Row],[discounted_price]]*Table2[[#This Row],[actual_price]]</f>
        <v>1799590010</v>
      </c>
      <c r="J1371" s="1">
        <v>0.28000000000000003</v>
      </c>
      <c r="K137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71" s="1" t="str">
        <f>IF(Table2[[#This Row],[discount_percentage]]&gt;=50%,"yes","no")</f>
        <v>no</v>
      </c>
      <c r="M1371">
        <v>4.3</v>
      </c>
      <c r="N1371" s="4">
        <v>1611</v>
      </c>
      <c r="O1371" s="4">
        <f>Table2[[#This Row],[rating]]+(Table2[[#This Row],[rating_count]]/1000)</f>
        <v>5.9109999999999996</v>
      </c>
      <c r="P1371" t="s">
        <v>13311</v>
      </c>
      <c r="Q1371" t="s">
        <v>1504</v>
      </c>
      <c r="R1371" t="s">
        <v>1505</v>
      </c>
      <c r="S1371" t="s">
        <v>1506</v>
      </c>
      <c r="T1371" t="s">
        <v>1507</v>
      </c>
      <c r="U1371" t="s">
        <v>1508</v>
      </c>
      <c r="V1371" t="s">
        <v>2380</v>
      </c>
      <c r="W1371" t="s">
        <v>2381</v>
      </c>
    </row>
    <row r="1372" spans="1:23" hidden="1">
      <c r="A1372" t="s">
        <v>4804</v>
      </c>
      <c r="B1372" t="s">
        <v>14842</v>
      </c>
      <c r="C1372" t="s">
        <v>15981</v>
      </c>
      <c r="D1372" t="str">
        <f>CONCATENATE(Table2[[#This Row],[Product Name Summarized]]&amp; "…")</f>
        <v>Kingone Wireless Charging…</v>
      </c>
      <c r="E1372" t="s">
        <v>15583</v>
      </c>
      <c r="F1372" s="2">
        <v>2599</v>
      </c>
      <c r="G1372" s="2" t="str">
        <f>IF(Table2[[#This Row],[discounted_price]]&lt;200,"&lt;₹200",IF(Table2[[#This Row],[discounted_price]]&lt;=500, "₹200-₹500","&gt;₹500"))</f>
        <v>&gt;₹500</v>
      </c>
      <c r="H1372" s="2">
        <v>6999</v>
      </c>
      <c r="I1372" s="2">
        <f>Table2[[#This Row],[discounted_price]]*Table2[[#This Row],[actual_price]]</f>
        <v>18190401</v>
      </c>
      <c r="J1372" s="1">
        <v>0.63</v>
      </c>
      <c r="K137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72" s="1" t="str">
        <f>IF(Table2[[#This Row],[discount_percentage]]&gt;=50%,"yes","no")</f>
        <v>yes</v>
      </c>
      <c r="M1372">
        <v>4.5</v>
      </c>
      <c r="N1372" s="4">
        <v>1526</v>
      </c>
      <c r="O1372" s="4">
        <f>Table2[[#This Row],[rating]]+(Table2[[#This Row],[rating_count]]/1000)</f>
        <v>6.0259999999999998</v>
      </c>
      <c r="P1372" t="s">
        <v>13553</v>
      </c>
      <c r="Q1372" t="s">
        <v>4807</v>
      </c>
      <c r="R1372" t="s">
        <v>4808</v>
      </c>
      <c r="S1372" t="s">
        <v>4809</v>
      </c>
      <c r="T1372" t="s">
        <v>4810</v>
      </c>
      <c r="U1372" t="s">
        <v>4811</v>
      </c>
      <c r="V1372" t="s">
        <v>4812</v>
      </c>
      <c r="W1372" t="s">
        <v>4813</v>
      </c>
    </row>
    <row r="1373" spans="1:23" hidden="1">
      <c r="A1373" t="s">
        <v>4804</v>
      </c>
      <c r="B1373" t="s">
        <v>14842</v>
      </c>
      <c r="C1373" t="s">
        <v>15981</v>
      </c>
      <c r="D1373" t="str">
        <f>CONCATENATE(Table2[[#This Row],[Product Name Summarized]]&amp; "…")</f>
        <v>Kingone Wireless Charging…</v>
      </c>
      <c r="E1373" t="s">
        <v>15583</v>
      </c>
      <c r="F1373" s="2">
        <v>2599</v>
      </c>
      <c r="G1373" s="2" t="str">
        <f>IF(Table2[[#This Row],[discounted_price]]&lt;200,"&lt;₹200",IF(Table2[[#This Row],[discounted_price]]&lt;=500, "₹200-₹500","&gt;₹500"))</f>
        <v>&gt;₹500</v>
      </c>
      <c r="H1373" s="2">
        <v>6999</v>
      </c>
      <c r="I1373" s="2">
        <f>Table2[[#This Row],[discounted_price]]*Table2[[#This Row],[actual_price]]</f>
        <v>18190401</v>
      </c>
      <c r="J1373" s="1">
        <v>0.63</v>
      </c>
      <c r="K137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73" s="1" t="str">
        <f>IF(Table2[[#This Row],[discount_percentage]]&gt;=50%,"yes","no")</f>
        <v>yes</v>
      </c>
      <c r="M1373">
        <v>4.5</v>
      </c>
      <c r="N1373" s="4">
        <v>1526</v>
      </c>
      <c r="O1373" s="4">
        <f>Table2[[#This Row],[rating]]+(Table2[[#This Row],[rating_count]]/1000)</f>
        <v>6.0259999999999998</v>
      </c>
      <c r="P1373" t="s">
        <v>13553</v>
      </c>
      <c r="Q1373" t="s">
        <v>4807</v>
      </c>
      <c r="R1373" t="s">
        <v>4808</v>
      </c>
      <c r="S1373" t="s">
        <v>4809</v>
      </c>
      <c r="T1373" t="s">
        <v>4810</v>
      </c>
      <c r="U1373" t="s">
        <v>4811</v>
      </c>
      <c r="V1373" t="s">
        <v>8514</v>
      </c>
      <c r="W1373" t="s">
        <v>8515</v>
      </c>
    </row>
    <row r="1374" spans="1:23">
      <c r="A1374" t="s">
        <v>4701</v>
      </c>
      <c r="B1374" t="s">
        <v>14831</v>
      </c>
      <c r="C1374" t="s">
        <v>15972</v>
      </c>
      <c r="D1374" t="str">
        <f>CONCATENATE(Table2[[#This Row],[Product Name Summarized]]&amp; "…")</f>
        <v>Wecool S5 Long…</v>
      </c>
      <c r="E1374" t="s">
        <v>15583</v>
      </c>
      <c r="F1374" s="2">
        <v>1799</v>
      </c>
      <c r="G1374" s="2" t="str">
        <f>IF(Table2[[#This Row],[discounted_price]]&lt;200,"&lt;₹200",IF(Table2[[#This Row],[discounted_price]]&lt;=500, "₹200-₹500","&gt;₹500"))</f>
        <v>&gt;₹500</v>
      </c>
      <c r="H1374" s="2">
        <v>3999</v>
      </c>
      <c r="I1374" s="2">
        <f>Table2[[#This Row],[discounted_price]]*Table2[[#This Row],[actual_price]]</f>
        <v>7194201</v>
      </c>
      <c r="J1374" s="1">
        <v>0.55000000000000004</v>
      </c>
      <c r="K137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74" s="1" t="str">
        <f>IF(Table2[[#This Row],[discount_percentage]]&gt;=50%,"yes","no")</f>
        <v>yes</v>
      </c>
      <c r="M1374">
        <v>4.5999999999999996</v>
      </c>
      <c r="N1374" s="4">
        <v>245</v>
      </c>
      <c r="O1374" s="4">
        <f>Table2[[#This Row],[rating]]+(Table2[[#This Row],[rating_count]]/1000)</f>
        <v>4.8449999999999998</v>
      </c>
      <c r="P1374" t="s">
        <v>13542</v>
      </c>
      <c r="Q1374" t="s">
        <v>4704</v>
      </c>
      <c r="R1374" t="s">
        <v>4705</v>
      </c>
      <c r="S1374" t="s">
        <v>4706</v>
      </c>
      <c r="T1374" t="s">
        <v>4707</v>
      </c>
      <c r="U1374" t="s">
        <v>4708</v>
      </c>
      <c r="V1374" t="s">
        <v>4709</v>
      </c>
      <c r="W1374" t="s">
        <v>4710</v>
      </c>
    </row>
    <row r="1375" spans="1:23">
      <c r="A1375" t="s">
        <v>4701</v>
      </c>
      <c r="B1375" t="s">
        <v>14831</v>
      </c>
      <c r="C1375" t="s">
        <v>15972</v>
      </c>
      <c r="D1375" t="str">
        <f>CONCATENATE(Table2[[#This Row],[Product Name Summarized]]&amp; "…")</f>
        <v>Wecool S5 Long…</v>
      </c>
      <c r="E1375" t="s">
        <v>15583</v>
      </c>
      <c r="F1375" s="2">
        <v>1799</v>
      </c>
      <c r="G1375" s="2" t="str">
        <f>IF(Table2[[#This Row],[discounted_price]]&lt;200,"&lt;₹200",IF(Table2[[#This Row],[discounted_price]]&lt;=500, "₹200-₹500","&gt;₹500"))</f>
        <v>&gt;₹500</v>
      </c>
      <c r="H1375" s="2">
        <v>3999</v>
      </c>
      <c r="I1375" s="2">
        <f>Table2[[#This Row],[discounted_price]]*Table2[[#This Row],[actual_price]]</f>
        <v>7194201</v>
      </c>
      <c r="J1375" s="1">
        <v>0.55000000000000004</v>
      </c>
      <c r="K137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75" s="1" t="str">
        <f>IF(Table2[[#This Row],[discount_percentage]]&gt;=50%,"yes","no")</f>
        <v>yes</v>
      </c>
      <c r="M1375">
        <v>4.5999999999999996</v>
      </c>
      <c r="N1375" s="4">
        <v>245</v>
      </c>
      <c r="O1375" s="4">
        <f>Table2[[#This Row],[rating]]+(Table2[[#This Row],[rating_count]]/1000)</f>
        <v>4.8449999999999998</v>
      </c>
      <c r="P1375" t="s">
        <v>13542</v>
      </c>
      <c r="Q1375" t="s">
        <v>4704</v>
      </c>
      <c r="R1375" t="s">
        <v>4705</v>
      </c>
      <c r="S1375" t="s">
        <v>4706</v>
      </c>
      <c r="T1375" t="s">
        <v>4707</v>
      </c>
      <c r="U1375" t="s">
        <v>4708</v>
      </c>
      <c r="V1375" t="s">
        <v>8429</v>
      </c>
      <c r="W1375" t="s">
        <v>8430</v>
      </c>
    </row>
    <row r="1376" spans="1:23">
      <c r="A1376" t="s">
        <v>10539</v>
      </c>
      <c r="B1376" t="s">
        <v>15357</v>
      </c>
      <c r="C1376" t="s">
        <v>16483</v>
      </c>
      <c r="D1376" t="str">
        <f>CONCATENATE(Table2[[#This Row],[Product Name Summarized]]&amp; "…")</f>
        <v>Eopora Ptc Ceramic…</v>
      </c>
      <c r="E1376" t="s">
        <v>15586</v>
      </c>
      <c r="F1376" s="2">
        <v>1529</v>
      </c>
      <c r="G1376" s="2" t="str">
        <f>IF(Table2[[#This Row],[discounted_price]]&lt;200,"&lt;₹200",IF(Table2[[#This Row],[discounted_price]]&lt;=500, "₹200-₹500","&gt;₹500"))</f>
        <v>&gt;₹500</v>
      </c>
      <c r="H1376" s="2">
        <v>2999</v>
      </c>
      <c r="I1376" s="2">
        <f>Table2[[#This Row],[discounted_price]]*Table2[[#This Row],[actual_price]]</f>
        <v>4585471</v>
      </c>
      <c r="J1376" s="1">
        <v>0.49</v>
      </c>
      <c r="K137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76" s="1" t="str">
        <f>IF(Table2[[#This Row],[discount_percentage]]&gt;=50%,"yes","no")</f>
        <v>no</v>
      </c>
      <c r="M1376">
        <v>3.3</v>
      </c>
      <c r="N1376" s="4">
        <v>29</v>
      </c>
      <c r="O1376" s="4">
        <f>Table2[[#This Row],[rating]]+(Table2[[#This Row],[rating_count]]/1000)</f>
        <v>3.3289999999999997</v>
      </c>
      <c r="P1376" t="s">
        <v>14090</v>
      </c>
      <c r="Q1376" t="s">
        <v>10542</v>
      </c>
      <c r="R1376" t="s">
        <v>10543</v>
      </c>
      <c r="S1376" t="s">
        <v>10544</v>
      </c>
      <c r="T1376" t="s">
        <v>10545</v>
      </c>
      <c r="U1376" t="s">
        <v>10546</v>
      </c>
      <c r="V1376" t="s">
        <v>10547</v>
      </c>
      <c r="W1376" t="s">
        <v>10548</v>
      </c>
    </row>
    <row r="1377" spans="1:23">
      <c r="A1377" t="s">
        <v>12934</v>
      </c>
      <c r="B1377" t="s">
        <v>15573</v>
      </c>
      <c r="C1377" t="s">
        <v>16725</v>
      </c>
      <c r="D1377" t="str">
        <f>CONCATENATE(Table2[[#This Row],[Product Name Summarized]]&amp; "…")</f>
        <v>4 In 1 Handheld …</v>
      </c>
      <c r="E1377" t="s">
        <v>15586</v>
      </c>
      <c r="F1377">
        <v>498</v>
      </c>
      <c r="G1377" t="str">
        <f>IF(Table2[[#This Row],[discounted_price]]&lt;200,"&lt;₹200",IF(Table2[[#This Row],[discounted_price]]&lt;=500, "₹200-₹500","&gt;₹500"))</f>
        <v>₹200-₹500</v>
      </c>
      <c r="H1377" s="2">
        <v>1200</v>
      </c>
      <c r="I1377" s="2">
        <f>Table2[[#This Row],[discounted_price]]*Table2[[#This Row],[actual_price]]</f>
        <v>597600</v>
      </c>
      <c r="J1377" s="1">
        <v>0.59</v>
      </c>
      <c r="K137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77" s="1" t="str">
        <f>IF(Table2[[#This Row],[discount_percentage]]&gt;=50%,"yes","no")</f>
        <v>yes</v>
      </c>
      <c r="M1377">
        <v>3.2</v>
      </c>
      <c r="N1377" s="4">
        <v>113</v>
      </c>
      <c r="O1377" s="4">
        <f>Table2[[#This Row],[rating]]+(Table2[[#This Row],[rating_count]]/1000)</f>
        <v>3.3130000000000002</v>
      </c>
      <c r="P1377" t="s">
        <v>14317</v>
      </c>
      <c r="Q1377" t="s">
        <v>12937</v>
      </c>
      <c r="R1377" t="s">
        <v>12938</v>
      </c>
      <c r="S1377" t="s">
        <v>12939</v>
      </c>
      <c r="T1377" t="s">
        <v>12940</v>
      </c>
      <c r="U1377" t="s">
        <v>12941</v>
      </c>
      <c r="V1377" t="s">
        <v>12942</v>
      </c>
      <c r="W1377" t="s">
        <v>12943</v>
      </c>
    </row>
    <row r="1378" spans="1:23">
      <c r="A1378" t="s">
        <v>5356</v>
      </c>
      <c r="B1378" t="s">
        <v>14890</v>
      </c>
      <c r="C1378" t="s">
        <v>16026</v>
      </c>
      <c r="D1378" t="str">
        <f>CONCATENATE(Table2[[#This Row],[Product Name Summarized]]&amp; "…")</f>
        <v>Striff Mpad Mouse…</v>
      </c>
      <c r="E1378" t="s">
        <v>15582</v>
      </c>
      <c r="F1378">
        <v>129</v>
      </c>
      <c r="G1378" t="str">
        <f>IF(Table2[[#This Row],[discounted_price]]&lt;200,"&lt;₹200",IF(Table2[[#This Row],[discounted_price]]&lt;=500, "₹200-₹500","&gt;₹500"))</f>
        <v>&lt;₹200</v>
      </c>
      <c r="H1378">
        <v>999</v>
      </c>
      <c r="I1378" s="2">
        <f>Table2[[#This Row],[discounted_price]]*Table2[[#This Row],[actual_price]]</f>
        <v>128871</v>
      </c>
      <c r="J1378" s="1">
        <v>0.87</v>
      </c>
      <c r="K137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378" s="1" t="str">
        <f>IF(Table2[[#This Row],[discount_percentage]]&gt;=50%,"yes","no")</f>
        <v>yes</v>
      </c>
      <c r="M1378">
        <v>4.2</v>
      </c>
      <c r="N1378" s="4">
        <v>491</v>
      </c>
      <c r="O1378" s="4">
        <f>Table2[[#This Row],[rating]]+(Table2[[#This Row],[rating_count]]/1000)</f>
        <v>4.6909999999999998</v>
      </c>
      <c r="P1378" t="s">
        <v>13599</v>
      </c>
      <c r="Q1378" t="s">
        <v>5360</v>
      </c>
      <c r="R1378" t="s">
        <v>5361</v>
      </c>
      <c r="S1378" t="s">
        <v>5362</v>
      </c>
      <c r="T1378" t="s">
        <v>5363</v>
      </c>
      <c r="U1378" t="s">
        <v>5364</v>
      </c>
      <c r="V1378" t="s">
        <v>5365</v>
      </c>
      <c r="W1378" t="s">
        <v>5366</v>
      </c>
    </row>
    <row r="1379" spans="1:23" hidden="1">
      <c r="A1379" t="s">
        <v>9982</v>
      </c>
      <c r="B1379" t="s">
        <v>9983</v>
      </c>
      <c r="C1379" t="s">
        <v>16431</v>
      </c>
      <c r="D1379" t="str">
        <f>CONCATENATE(Table2[[#This Row],[Product Name Summarized]]&amp; "…")</f>
        <v>V-Guard Zio Instant…</v>
      </c>
      <c r="E1379" t="s">
        <v>15586</v>
      </c>
      <c r="F1379" s="2">
        <v>2699</v>
      </c>
      <c r="G1379" s="2" t="str">
        <f>IF(Table2[[#This Row],[discounted_price]]&lt;200,"&lt;₹200",IF(Table2[[#This Row],[discounted_price]]&lt;=500, "₹200-₹500","&gt;₹500"))</f>
        <v>&gt;₹500</v>
      </c>
      <c r="H1379" s="2">
        <v>4700</v>
      </c>
      <c r="I1379" s="2">
        <f>Table2[[#This Row],[discounted_price]]*Table2[[#This Row],[actual_price]]</f>
        <v>12685300</v>
      </c>
      <c r="J1379" s="1">
        <v>0.43</v>
      </c>
      <c r="K137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79" s="1" t="str">
        <f>IF(Table2[[#This Row],[discount_percentage]]&gt;=50%,"yes","no")</f>
        <v>no</v>
      </c>
      <c r="M1379">
        <v>4.2</v>
      </c>
      <c r="N1379" s="4">
        <v>1296</v>
      </c>
      <c r="O1379" s="4">
        <f>Table2[[#This Row],[rating]]+(Table2[[#This Row],[rating_count]]/1000)</f>
        <v>5.4960000000000004</v>
      </c>
      <c r="P1379" t="s">
        <v>14037</v>
      </c>
      <c r="Q1379" t="s">
        <v>9985</v>
      </c>
      <c r="R1379" t="s">
        <v>9986</v>
      </c>
      <c r="S1379" t="s">
        <v>9987</v>
      </c>
      <c r="T1379" t="s">
        <v>9988</v>
      </c>
      <c r="U1379" t="s">
        <v>9989</v>
      </c>
      <c r="V1379" t="s">
        <v>9990</v>
      </c>
      <c r="W1379" t="s">
        <v>9991</v>
      </c>
    </row>
    <row r="1380" spans="1:23">
      <c r="A1380" t="s">
        <v>11686</v>
      </c>
      <c r="B1380" t="s">
        <v>15458</v>
      </c>
      <c r="C1380" t="s">
        <v>16588</v>
      </c>
      <c r="D1380" t="str">
        <f>CONCATENATE(Table2[[#This Row],[Product Name Summarized]]&amp; "…")</f>
        <v>Amazon Basics 300…</v>
      </c>
      <c r="E1380" t="s">
        <v>15586</v>
      </c>
      <c r="F1380">
        <v>799</v>
      </c>
      <c r="G1380" t="str">
        <f>IF(Table2[[#This Row],[discounted_price]]&lt;200,"&lt;₹200",IF(Table2[[#This Row],[discounted_price]]&lt;=500, "₹200-₹500","&gt;₹500"))</f>
        <v>&gt;₹500</v>
      </c>
      <c r="H1380" s="2">
        <v>1699</v>
      </c>
      <c r="I1380" s="2">
        <f>Table2[[#This Row],[discounted_price]]*Table2[[#This Row],[actual_price]]</f>
        <v>1357501</v>
      </c>
      <c r="J1380" s="1">
        <v>0.53</v>
      </c>
      <c r="K138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80" s="1" t="str">
        <f>IF(Table2[[#This Row],[discount_percentage]]&gt;=50%,"yes","no")</f>
        <v>yes</v>
      </c>
      <c r="M1380">
        <v>4</v>
      </c>
      <c r="N1380" s="4">
        <v>97</v>
      </c>
      <c r="O1380" s="4">
        <f>Table2[[#This Row],[rating]]+(Table2[[#This Row],[rating_count]]/1000)</f>
        <v>4.0970000000000004</v>
      </c>
      <c r="P1380" t="s">
        <v>14198</v>
      </c>
      <c r="Q1380" t="s">
        <v>11689</v>
      </c>
      <c r="R1380" t="s">
        <v>11690</v>
      </c>
      <c r="S1380" t="s">
        <v>11691</v>
      </c>
      <c r="T1380" t="s">
        <v>11692</v>
      </c>
      <c r="U1380" t="s">
        <v>11693</v>
      </c>
      <c r="V1380" t="s">
        <v>11694</v>
      </c>
      <c r="W1380" t="s">
        <v>11695</v>
      </c>
    </row>
    <row r="1381" spans="1:23" hidden="1">
      <c r="A1381" t="s">
        <v>985</v>
      </c>
      <c r="B1381" t="s">
        <v>14422</v>
      </c>
      <c r="C1381" t="s">
        <v>15683</v>
      </c>
      <c r="D1381" t="str">
        <f>CONCATENATE(Table2[[#This Row],[Product Name Summarized]]&amp; "…")</f>
        <v>Vu 139 Cm…</v>
      </c>
      <c r="E1381" t="s">
        <v>15583</v>
      </c>
      <c r="F1381" s="2">
        <v>37999</v>
      </c>
      <c r="G1381" s="2" t="str">
        <f>IF(Table2[[#This Row],[discounted_price]]&lt;200,"&lt;₹200",IF(Table2[[#This Row],[discounted_price]]&lt;=500, "₹200-₹500","&gt;₹500"))</f>
        <v>&gt;₹500</v>
      </c>
      <c r="H1381" s="2">
        <v>65000</v>
      </c>
      <c r="I1381" s="2">
        <f>Table2[[#This Row],[discounted_price]]*Table2[[#This Row],[actual_price]]</f>
        <v>2469935000</v>
      </c>
      <c r="J1381" s="1">
        <v>0.42</v>
      </c>
      <c r="K138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81" s="1" t="str">
        <f>IF(Table2[[#This Row],[discount_percentage]]&gt;=50%,"yes","no")</f>
        <v>no</v>
      </c>
      <c r="M1381">
        <v>4.3</v>
      </c>
      <c r="N1381" s="4">
        <v>3587</v>
      </c>
      <c r="O1381" s="4">
        <f>Table2[[#This Row],[rating]]+(Table2[[#This Row],[rating_count]]/1000)</f>
        <v>7.8870000000000005</v>
      </c>
      <c r="P1381" t="s">
        <v>13170</v>
      </c>
      <c r="Q1381" t="s">
        <v>988</v>
      </c>
      <c r="R1381" t="s">
        <v>989</v>
      </c>
      <c r="S1381" t="s">
        <v>990</v>
      </c>
      <c r="T1381" t="s">
        <v>991</v>
      </c>
      <c r="U1381" t="s">
        <v>992</v>
      </c>
      <c r="V1381" t="s">
        <v>993</v>
      </c>
      <c r="W1381" t="s">
        <v>994</v>
      </c>
    </row>
    <row r="1382" spans="1:23">
      <c r="A1382" t="s">
        <v>631</v>
      </c>
      <c r="B1382" t="s">
        <v>14388</v>
      </c>
      <c r="C1382" t="s">
        <v>15617</v>
      </c>
      <c r="D1382" t="str">
        <f>CONCATENATE(Table2[[#This Row],[Product Name Summarized]]&amp; "…")</f>
        <v>Acer 80 Cm…</v>
      </c>
      <c r="E1382" t="s">
        <v>15583</v>
      </c>
      <c r="F1382" s="2">
        <v>7999</v>
      </c>
      <c r="G1382" s="2" t="str">
        <f>IF(Table2[[#This Row],[discounted_price]]&lt;200,"&lt;₹200",IF(Table2[[#This Row],[discounted_price]]&lt;=500, "₹200-₹500","&gt;₹500"))</f>
        <v>&gt;₹500</v>
      </c>
      <c r="H1382" s="2">
        <v>14990</v>
      </c>
      <c r="I1382" s="2">
        <f>Table2[[#This Row],[discounted_price]]*Table2[[#This Row],[actual_price]]</f>
        <v>119905010</v>
      </c>
      <c r="J1382" s="1">
        <v>0.47</v>
      </c>
      <c r="K138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82" s="1" t="str">
        <f>IF(Table2[[#This Row],[discount_percentage]]&gt;=50%,"yes","no")</f>
        <v>no</v>
      </c>
      <c r="M1382">
        <v>4.3</v>
      </c>
      <c r="N1382" s="4">
        <v>457</v>
      </c>
      <c r="O1382" s="4">
        <f>Table2[[#This Row],[rating]]+(Table2[[#This Row],[rating_count]]/1000)</f>
        <v>4.7569999999999997</v>
      </c>
      <c r="P1382" t="s">
        <v>13133</v>
      </c>
      <c r="Q1382" t="s">
        <v>634</v>
      </c>
      <c r="R1382" t="s">
        <v>635</v>
      </c>
      <c r="S1382" t="s">
        <v>636</v>
      </c>
      <c r="T1382" t="s">
        <v>637</v>
      </c>
      <c r="U1382" t="s">
        <v>638</v>
      </c>
      <c r="V1382" t="s">
        <v>639</v>
      </c>
      <c r="W1382" t="s">
        <v>640</v>
      </c>
    </row>
    <row r="1383" spans="1:23">
      <c r="A1383" t="s">
        <v>1352</v>
      </c>
      <c r="B1383" t="s">
        <v>14463</v>
      </c>
      <c r="C1383" t="s">
        <v>15717</v>
      </c>
      <c r="D1383" t="str">
        <f>CONCATENATE(Table2[[#This Row],[Product Name Summarized]]&amp; "…")</f>
        <v>Vu 138 Cm…</v>
      </c>
      <c r="E1383" t="s">
        <v>15583</v>
      </c>
      <c r="F1383" s="2">
        <v>29990</v>
      </c>
      <c r="G1383" s="2" t="str">
        <f>IF(Table2[[#This Row],[discounted_price]]&lt;200,"&lt;₹200",IF(Table2[[#This Row],[discounted_price]]&lt;=500, "₹200-₹500","&gt;₹500"))</f>
        <v>&gt;₹500</v>
      </c>
      <c r="H1383" s="2">
        <v>65000</v>
      </c>
      <c r="I1383" s="2">
        <f>Table2[[#This Row],[discounted_price]]*Table2[[#This Row],[actual_price]]</f>
        <v>1949350000</v>
      </c>
      <c r="J1383" s="1">
        <v>0.54</v>
      </c>
      <c r="K138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83" s="1" t="str">
        <f>IF(Table2[[#This Row],[discount_percentage]]&gt;=50%,"yes","no")</f>
        <v>yes</v>
      </c>
      <c r="M1383">
        <v>4.0999999999999996</v>
      </c>
      <c r="N1383" s="4">
        <v>211</v>
      </c>
      <c r="O1383" s="4">
        <f>Table2[[#This Row],[rating]]+(Table2[[#This Row],[rating_count]]/1000)</f>
        <v>4.3109999999999999</v>
      </c>
      <c r="P1383" t="s">
        <v>13207</v>
      </c>
      <c r="Q1383" t="s">
        <v>1355</v>
      </c>
      <c r="R1383" t="s">
        <v>1356</v>
      </c>
      <c r="S1383" t="s">
        <v>1357</v>
      </c>
      <c r="T1383" t="s">
        <v>1358</v>
      </c>
      <c r="U1383" t="s">
        <v>1359</v>
      </c>
      <c r="V1383" t="s">
        <v>1360</v>
      </c>
      <c r="W1383" t="s">
        <v>1361</v>
      </c>
    </row>
    <row r="1384" spans="1:23" hidden="1">
      <c r="A1384" t="s">
        <v>4077</v>
      </c>
      <c r="B1384" t="s">
        <v>14763</v>
      </c>
      <c r="C1384" t="s">
        <v>15925</v>
      </c>
      <c r="D1384" t="str">
        <f>CONCATENATE(Table2[[#This Row],[Product Name Summarized]]&amp; "…")</f>
        <v>Redmi 11 Prime…</v>
      </c>
      <c r="E1384" t="s">
        <v>15583</v>
      </c>
      <c r="F1384" s="2">
        <v>13999</v>
      </c>
      <c r="G1384" s="2" t="str">
        <f>IF(Table2[[#This Row],[discounted_price]]&lt;200,"&lt;₹200",IF(Table2[[#This Row],[discounted_price]]&lt;=500, "₹200-₹500","&gt;₹500"))</f>
        <v>&gt;₹500</v>
      </c>
      <c r="H1384" s="2">
        <v>15999</v>
      </c>
      <c r="I1384" s="2">
        <f>Table2[[#This Row],[discounted_price]]*Table2[[#This Row],[actual_price]]</f>
        <v>223970001</v>
      </c>
      <c r="J1384" s="1">
        <v>0.13</v>
      </c>
      <c r="K138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384" s="1" t="str">
        <f>IF(Table2[[#This Row],[discount_percentage]]&gt;=50%,"yes","no")</f>
        <v>no</v>
      </c>
      <c r="M1384">
        <v>3.9</v>
      </c>
      <c r="N1384" s="4">
        <v>2180</v>
      </c>
      <c r="O1384" s="4">
        <f>Table2[[#This Row],[rating]]+(Table2[[#This Row],[rating_count]]/1000)</f>
        <v>6.08</v>
      </c>
      <c r="P1384" t="s">
        <v>13477</v>
      </c>
      <c r="Q1384" t="s">
        <v>4080</v>
      </c>
      <c r="R1384" t="s">
        <v>4081</v>
      </c>
      <c r="S1384" t="s">
        <v>4082</v>
      </c>
      <c r="T1384" t="s">
        <v>4083</v>
      </c>
      <c r="U1384" t="s">
        <v>4084</v>
      </c>
      <c r="V1384" t="s">
        <v>4085</v>
      </c>
      <c r="W1384" t="s">
        <v>4086</v>
      </c>
    </row>
    <row r="1385" spans="1:23" hidden="1">
      <c r="A1385" t="s">
        <v>4298</v>
      </c>
      <c r="B1385" t="s">
        <v>14789</v>
      </c>
      <c r="C1385" t="s">
        <v>15925</v>
      </c>
      <c r="D1385" t="str">
        <f>CONCATENATE(Table2[[#This Row],[Product Name Summarized]]&amp; "…")</f>
        <v>Redmi 11 Prime…</v>
      </c>
      <c r="E1385" t="s">
        <v>15583</v>
      </c>
      <c r="F1385" s="2">
        <v>13999</v>
      </c>
      <c r="G1385" s="2" t="str">
        <f>IF(Table2[[#This Row],[discounted_price]]&lt;200,"&lt;₹200",IF(Table2[[#This Row],[discounted_price]]&lt;=500, "₹200-₹500","&gt;₹500"))</f>
        <v>&gt;₹500</v>
      </c>
      <c r="H1385" s="2">
        <v>15999</v>
      </c>
      <c r="I1385" s="2">
        <f>Table2[[#This Row],[discounted_price]]*Table2[[#This Row],[actual_price]]</f>
        <v>223970001</v>
      </c>
      <c r="J1385" s="1">
        <v>0.13</v>
      </c>
      <c r="K138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11-20%</v>
      </c>
      <c r="L1385" s="1" t="str">
        <f>IF(Table2[[#This Row],[discount_percentage]]&gt;=50%,"yes","no")</f>
        <v>no</v>
      </c>
      <c r="M1385">
        <v>3.9</v>
      </c>
      <c r="N1385" s="4">
        <v>2180</v>
      </c>
      <c r="O1385" s="4">
        <f>Table2[[#This Row],[rating]]+(Table2[[#This Row],[rating_count]]/1000)</f>
        <v>6.08</v>
      </c>
      <c r="P1385" t="s">
        <v>13477</v>
      </c>
      <c r="Q1385" t="s">
        <v>4300</v>
      </c>
      <c r="R1385" t="s">
        <v>4301</v>
      </c>
      <c r="S1385" t="s">
        <v>4302</v>
      </c>
      <c r="T1385" t="s">
        <v>4303</v>
      </c>
      <c r="U1385" t="s">
        <v>4304</v>
      </c>
      <c r="V1385" t="s">
        <v>4305</v>
      </c>
      <c r="W1385" t="s">
        <v>4306</v>
      </c>
    </row>
    <row r="1386" spans="1:23">
      <c r="A1386" t="s">
        <v>12864</v>
      </c>
      <c r="B1386" t="s">
        <v>15567</v>
      </c>
      <c r="C1386" t="s">
        <v>16701</v>
      </c>
      <c r="D1386" t="str">
        <f>CONCATENATE(Table2[[#This Row],[Product Name Summarized]]&amp; "…")</f>
        <v>Ionix Tap Filter…</v>
      </c>
      <c r="E1386" t="s">
        <v>15586</v>
      </c>
      <c r="F1386">
        <v>199</v>
      </c>
      <c r="G1386" t="str">
        <f>IF(Table2[[#This Row],[discounted_price]]&lt;200,"&lt;₹200",IF(Table2[[#This Row],[discounted_price]]&lt;=500, "₹200-₹500","&gt;₹500"))</f>
        <v>&lt;₹200</v>
      </c>
      <c r="H1386">
        <v>699</v>
      </c>
      <c r="I1386" s="2">
        <f>Table2[[#This Row],[discounted_price]]*Table2[[#This Row],[actual_price]]</f>
        <v>139101</v>
      </c>
      <c r="J1386" s="1">
        <v>0.72</v>
      </c>
      <c r="K138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86" s="1" t="str">
        <f>IF(Table2[[#This Row],[discount_percentage]]&gt;=50%,"yes","no")</f>
        <v>yes</v>
      </c>
      <c r="M1386">
        <v>2.9</v>
      </c>
      <c r="N1386" s="4">
        <v>159</v>
      </c>
      <c r="O1386" s="4">
        <f>Table2[[#This Row],[rating]]+(Table2[[#This Row],[rating_count]]/1000)</f>
        <v>3.0589999999999997</v>
      </c>
      <c r="P1386" t="s">
        <v>14310</v>
      </c>
      <c r="Q1386" t="s">
        <v>12867</v>
      </c>
      <c r="R1386" t="s">
        <v>12868</v>
      </c>
      <c r="S1386" t="s">
        <v>12869</v>
      </c>
      <c r="T1386" t="s">
        <v>12870</v>
      </c>
      <c r="U1386" t="s">
        <v>12871</v>
      </c>
      <c r="V1386" t="s">
        <v>12872</v>
      </c>
      <c r="W1386" t="s">
        <v>12873</v>
      </c>
    </row>
    <row r="1387" spans="1:23">
      <c r="A1387" t="s">
        <v>2570</v>
      </c>
      <c r="B1387" t="s">
        <v>14600</v>
      </c>
      <c r="C1387" t="s">
        <v>15804</v>
      </c>
      <c r="D1387" t="str">
        <f>CONCATENATE(Table2[[#This Row],[Product Name Summarized]]&amp; "…")</f>
        <v>Tuarso 8K Hdmi…</v>
      </c>
      <c r="E1387" t="s">
        <v>15583</v>
      </c>
      <c r="F1387">
        <v>599</v>
      </c>
      <c r="G1387" t="str">
        <f>IF(Table2[[#This Row],[discounted_price]]&lt;200,"&lt;₹200",IF(Table2[[#This Row],[discounted_price]]&lt;=500, "₹200-₹500","&gt;₹500"))</f>
        <v>&gt;₹500</v>
      </c>
      <c r="H1387" s="2">
        <v>1999</v>
      </c>
      <c r="I1387" s="2">
        <f>Table2[[#This Row],[discounted_price]]*Table2[[#This Row],[actual_price]]</f>
        <v>1197401</v>
      </c>
      <c r="J1387" s="1">
        <v>0.7</v>
      </c>
      <c r="K138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87" s="1" t="str">
        <f>IF(Table2[[#This Row],[discount_percentage]]&gt;=50%,"yes","no")</f>
        <v>yes</v>
      </c>
      <c r="M1387">
        <v>4.2</v>
      </c>
      <c r="N1387" s="4">
        <v>47</v>
      </c>
      <c r="O1387" s="4">
        <f>Table2[[#This Row],[rating]]+(Table2[[#This Row],[rating_count]]/1000)</f>
        <v>4.2469999999999999</v>
      </c>
      <c r="P1387" t="s">
        <v>13332</v>
      </c>
      <c r="Q1387" t="s">
        <v>2573</v>
      </c>
      <c r="R1387" t="s">
        <v>2574</v>
      </c>
      <c r="S1387" t="s">
        <v>2575</v>
      </c>
      <c r="T1387" t="s">
        <v>2576</v>
      </c>
      <c r="U1387" t="s">
        <v>2577</v>
      </c>
      <c r="V1387" t="s">
        <v>2578</v>
      </c>
      <c r="W1387" t="s">
        <v>2579</v>
      </c>
    </row>
    <row r="1388" spans="1:23">
      <c r="A1388" t="s">
        <v>6091</v>
      </c>
      <c r="B1388" t="s">
        <v>14955</v>
      </c>
      <c r="C1388" t="s">
        <v>16090</v>
      </c>
      <c r="D1388" t="str">
        <f>CONCATENATE(Table2[[#This Row],[Product Name Summarized]]&amp; "…")</f>
        <v>Amazon Basics Magic…</v>
      </c>
      <c r="E1388" t="s">
        <v>15582</v>
      </c>
      <c r="F1388">
        <v>289</v>
      </c>
      <c r="G1388" t="str">
        <f>IF(Table2[[#This Row],[discounted_price]]&lt;200,"&lt;₹200",IF(Table2[[#This Row],[discounted_price]]&lt;=500, "₹200-₹500","&gt;₹500"))</f>
        <v>₹200-₹500</v>
      </c>
      <c r="H1388">
        <v>999</v>
      </c>
      <c r="I1388" s="2">
        <f>Table2[[#This Row],[discounted_price]]*Table2[[#This Row],[actual_price]]</f>
        <v>288711</v>
      </c>
      <c r="J1388" s="1">
        <v>0.71</v>
      </c>
      <c r="K138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388" s="1" t="str">
        <f>IF(Table2[[#This Row],[discount_percentage]]&gt;=50%,"yes","no")</f>
        <v>yes</v>
      </c>
      <c r="M1388">
        <v>4.0999999999999996</v>
      </c>
      <c r="N1388" s="4">
        <v>401</v>
      </c>
      <c r="O1388" s="4">
        <f>Table2[[#This Row],[rating]]+(Table2[[#This Row],[rating_count]]/1000)</f>
        <v>4.5009999999999994</v>
      </c>
      <c r="P1388" t="s">
        <v>13667</v>
      </c>
      <c r="Q1388" t="s">
        <v>6094</v>
      </c>
      <c r="R1388" t="s">
        <v>6095</v>
      </c>
      <c r="S1388" t="s">
        <v>6096</v>
      </c>
      <c r="T1388" t="s">
        <v>6097</v>
      </c>
      <c r="U1388" t="s">
        <v>6098</v>
      </c>
      <c r="V1388" t="s">
        <v>6099</v>
      </c>
      <c r="W1388" t="s">
        <v>6100</v>
      </c>
    </row>
    <row r="1389" spans="1:23" hidden="1">
      <c r="A1389" t="s">
        <v>3018</v>
      </c>
      <c r="B1389" t="s">
        <v>14645</v>
      </c>
      <c r="C1389" t="s">
        <v>15840</v>
      </c>
      <c r="D1389" t="str">
        <f>CONCATENATE(Table2[[#This Row],[Product Name Summarized]]&amp; "…")</f>
        <v>Redmi A1 (Light…</v>
      </c>
      <c r="E1389" t="s">
        <v>15583</v>
      </c>
      <c r="F1389" s="2">
        <v>6499</v>
      </c>
      <c r="G1389" s="2" t="str">
        <f>IF(Table2[[#This Row],[discounted_price]]&lt;200,"&lt;₹200",IF(Table2[[#This Row],[discounted_price]]&lt;=500, "₹200-₹500","&gt;₹500"))</f>
        <v>&gt;₹500</v>
      </c>
      <c r="H1389" s="2">
        <v>8999</v>
      </c>
      <c r="I1389" s="2">
        <f>Table2[[#This Row],[discounted_price]]*Table2[[#This Row],[actual_price]]</f>
        <v>58484501</v>
      </c>
      <c r="J1389" s="1">
        <v>0.28000000000000003</v>
      </c>
      <c r="K138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89" s="1" t="str">
        <f>IF(Table2[[#This Row],[discount_percentage]]&gt;=50%,"yes","no")</f>
        <v>no</v>
      </c>
      <c r="M1389">
        <v>4</v>
      </c>
      <c r="N1389" s="4">
        <v>7807</v>
      </c>
      <c r="O1389" s="4">
        <f>Table2[[#This Row],[rating]]+(Table2[[#This Row],[rating_count]]/1000)</f>
        <v>11.807</v>
      </c>
      <c r="P1389" t="s">
        <v>13375</v>
      </c>
      <c r="Q1389" t="s">
        <v>2992</v>
      </c>
      <c r="R1389" t="s">
        <v>2993</v>
      </c>
      <c r="S1389" t="s">
        <v>2994</v>
      </c>
      <c r="T1389" t="s">
        <v>2995</v>
      </c>
      <c r="U1389" t="s">
        <v>2996</v>
      </c>
      <c r="V1389" t="s">
        <v>3020</v>
      </c>
      <c r="W1389" t="s">
        <v>3021</v>
      </c>
    </row>
    <row r="1390" spans="1:23" hidden="1">
      <c r="A1390" t="s">
        <v>2988</v>
      </c>
      <c r="B1390" t="s">
        <v>14641</v>
      </c>
      <c r="C1390" t="s">
        <v>15840</v>
      </c>
      <c r="D1390" t="str">
        <f>CONCATENATE(Table2[[#This Row],[Product Name Summarized]]&amp; "…")</f>
        <v>Redmi A1 (Light…</v>
      </c>
      <c r="E1390" t="s">
        <v>15583</v>
      </c>
      <c r="F1390" s="2">
        <v>6499</v>
      </c>
      <c r="G1390" s="2" t="str">
        <f>IF(Table2[[#This Row],[discounted_price]]&lt;200,"&lt;₹200",IF(Table2[[#This Row],[discounted_price]]&lt;=500, "₹200-₹500","&gt;₹500"))</f>
        <v>&gt;₹500</v>
      </c>
      <c r="H1390" s="2">
        <v>8999</v>
      </c>
      <c r="I1390" s="2">
        <f>Table2[[#This Row],[discounted_price]]*Table2[[#This Row],[actual_price]]</f>
        <v>58484501</v>
      </c>
      <c r="J1390" s="1">
        <v>0.28000000000000003</v>
      </c>
      <c r="K139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90" s="1" t="str">
        <f>IF(Table2[[#This Row],[discount_percentage]]&gt;=50%,"yes","no")</f>
        <v>no</v>
      </c>
      <c r="M1390">
        <v>4</v>
      </c>
      <c r="N1390" s="4">
        <v>7807</v>
      </c>
      <c r="O1390" s="4">
        <f>Table2[[#This Row],[rating]]+(Table2[[#This Row],[rating_count]]/1000)</f>
        <v>11.807</v>
      </c>
      <c r="P1390" t="s">
        <v>13375</v>
      </c>
      <c r="Q1390" t="s">
        <v>2992</v>
      </c>
      <c r="R1390" t="s">
        <v>2993</v>
      </c>
      <c r="S1390" t="s">
        <v>2994</v>
      </c>
      <c r="T1390" t="s">
        <v>2995</v>
      </c>
      <c r="U1390" t="s">
        <v>2996</v>
      </c>
      <c r="V1390" t="s">
        <v>2997</v>
      </c>
      <c r="W1390" t="s">
        <v>2998</v>
      </c>
    </row>
    <row r="1391" spans="1:23" hidden="1">
      <c r="A1391" t="s">
        <v>3014</v>
      </c>
      <c r="B1391" t="s">
        <v>14644</v>
      </c>
      <c r="C1391" t="s">
        <v>15842</v>
      </c>
      <c r="D1391" t="str">
        <f>CONCATENATE(Table2[[#This Row],[Product Name Summarized]]&amp; "…")</f>
        <v>Redmi A1 (Black,…</v>
      </c>
      <c r="E1391" t="s">
        <v>15583</v>
      </c>
      <c r="F1391" s="2">
        <v>6499</v>
      </c>
      <c r="G1391" s="2" t="str">
        <f>IF(Table2[[#This Row],[discounted_price]]&lt;200,"&lt;₹200",IF(Table2[[#This Row],[discounted_price]]&lt;=500, "₹200-₹500","&gt;₹500"))</f>
        <v>&gt;₹500</v>
      </c>
      <c r="H1391" s="2">
        <v>8999</v>
      </c>
      <c r="I1391" s="2">
        <f>Table2[[#This Row],[discounted_price]]*Table2[[#This Row],[actual_price]]</f>
        <v>58484501</v>
      </c>
      <c r="J1391" s="1">
        <v>0.28000000000000003</v>
      </c>
      <c r="K139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91" s="1" t="str">
        <f>IF(Table2[[#This Row],[discount_percentage]]&gt;=50%,"yes","no")</f>
        <v>no</v>
      </c>
      <c r="M1391">
        <v>4</v>
      </c>
      <c r="N1391" s="4">
        <v>7807</v>
      </c>
      <c r="O1391" s="4">
        <f>Table2[[#This Row],[rating]]+(Table2[[#This Row],[rating_count]]/1000)</f>
        <v>11.807</v>
      </c>
      <c r="P1391" t="s">
        <v>13375</v>
      </c>
      <c r="Q1391" t="s">
        <v>2992</v>
      </c>
      <c r="R1391" t="s">
        <v>2993</v>
      </c>
      <c r="S1391" t="s">
        <v>2994</v>
      </c>
      <c r="T1391" t="s">
        <v>2995</v>
      </c>
      <c r="U1391" t="s">
        <v>2996</v>
      </c>
      <c r="V1391" t="s">
        <v>3016</v>
      </c>
      <c r="W1391" t="s">
        <v>3017</v>
      </c>
    </row>
    <row r="1392" spans="1:23">
      <c r="A1392" t="s">
        <v>4501</v>
      </c>
      <c r="B1392" t="s">
        <v>14810</v>
      </c>
      <c r="C1392" t="s">
        <v>15957</v>
      </c>
      <c r="D1392" t="str">
        <f>CONCATENATE(Table2[[#This Row],[Product Name Summarized]]&amp; "…")</f>
        <v>Shreenova Id116 Plus…</v>
      </c>
      <c r="E1392" t="s">
        <v>15583</v>
      </c>
      <c r="F1392">
        <v>281</v>
      </c>
      <c r="G1392" t="str">
        <f>IF(Table2[[#This Row],[discounted_price]]&lt;200,"&lt;₹200",IF(Table2[[#This Row],[discounted_price]]&lt;=500, "₹200-₹500","&gt;₹500"))</f>
        <v>₹200-₹500</v>
      </c>
      <c r="H1392" s="2">
        <v>1999</v>
      </c>
      <c r="I1392" s="2">
        <f>Table2[[#This Row],[discounted_price]]*Table2[[#This Row],[actual_price]]</f>
        <v>561719</v>
      </c>
      <c r="J1392" s="1">
        <v>0.86</v>
      </c>
      <c r="K139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392" s="1" t="str">
        <f>IF(Table2[[#This Row],[discount_percentage]]&gt;=50%,"yes","no")</f>
        <v>yes</v>
      </c>
      <c r="M1392">
        <v>2.8</v>
      </c>
      <c r="N1392" s="4">
        <v>87</v>
      </c>
      <c r="O1392" s="4">
        <f>Table2[[#This Row],[rating]]+(Table2[[#This Row],[rating_count]]/1000)</f>
        <v>2.887</v>
      </c>
      <c r="P1392" t="s">
        <v>13521</v>
      </c>
      <c r="Q1392" t="s">
        <v>4504</v>
      </c>
      <c r="R1392" t="s">
        <v>4505</v>
      </c>
      <c r="S1392" t="s">
        <v>4506</v>
      </c>
      <c r="T1392" t="s">
        <v>4507</v>
      </c>
      <c r="U1392" t="s">
        <v>4508</v>
      </c>
      <c r="V1392" t="s">
        <v>4509</v>
      </c>
      <c r="W1392" t="s">
        <v>4510</v>
      </c>
    </row>
    <row r="1393" spans="1:23">
      <c r="A1393" t="s">
        <v>4609</v>
      </c>
      <c r="B1393" t="s">
        <v>14821</v>
      </c>
      <c r="C1393" t="s">
        <v>15966</v>
      </c>
      <c r="D1393" t="str">
        <f>CONCATENATE(Table2[[#This Row],[Product Name Summarized]]&amp; "…")</f>
        <v>Lapster 12Pcs Spiral…</v>
      </c>
      <c r="E1393" t="s">
        <v>15583</v>
      </c>
      <c r="F1393">
        <v>99</v>
      </c>
      <c r="G1393" t="str">
        <f>IF(Table2[[#This Row],[discounted_price]]&lt;200,"&lt;₹200",IF(Table2[[#This Row],[discounted_price]]&lt;=500, "₹200-₹500","&gt;₹500"))</f>
        <v>&lt;₹200</v>
      </c>
      <c r="H1393">
        <v>999</v>
      </c>
      <c r="I1393" s="2">
        <f>Table2[[#This Row],[discounted_price]]*Table2[[#This Row],[actual_price]]</f>
        <v>98901</v>
      </c>
      <c r="J1393" s="1">
        <v>0.9</v>
      </c>
      <c r="K139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393" s="1" t="str">
        <f>IF(Table2[[#This Row],[discount_percentage]]&gt;=50%,"yes","no")</f>
        <v>yes</v>
      </c>
      <c r="M1393">
        <v>4.4000000000000004</v>
      </c>
      <c r="N1393" s="4">
        <v>305</v>
      </c>
      <c r="O1393" s="4">
        <f>Table2[[#This Row],[rating]]+(Table2[[#This Row],[rating_count]]/1000)</f>
        <v>4.7050000000000001</v>
      </c>
      <c r="P1393" t="s">
        <v>13532</v>
      </c>
      <c r="Q1393" t="s">
        <v>4613</v>
      </c>
      <c r="R1393" t="s">
        <v>4614</v>
      </c>
      <c r="S1393" t="s">
        <v>4615</v>
      </c>
      <c r="T1393" t="s">
        <v>4616</v>
      </c>
      <c r="U1393" t="s">
        <v>4617</v>
      </c>
      <c r="V1393" t="s">
        <v>4618</v>
      </c>
      <c r="W1393" t="s">
        <v>4619</v>
      </c>
    </row>
    <row r="1394" spans="1:23">
      <c r="A1394" t="s">
        <v>12422</v>
      </c>
      <c r="B1394" t="s">
        <v>15526</v>
      </c>
      <c r="C1394" t="s">
        <v>16660</v>
      </c>
      <c r="D1394" t="str">
        <f>CONCATENATE(Table2[[#This Row],[Product Name Summarized]]&amp; "…")</f>
        <v>Shakti Technology S3…</v>
      </c>
      <c r="E1394" t="s">
        <v>15586</v>
      </c>
      <c r="F1394" s="2">
        <v>4899</v>
      </c>
      <c r="G1394" s="2" t="str">
        <f>IF(Table2[[#This Row],[discounted_price]]&lt;200,"&lt;₹200",IF(Table2[[#This Row],[discounted_price]]&lt;=500, "₹200-₹500","&gt;₹500"))</f>
        <v>&gt;₹500</v>
      </c>
      <c r="H1394" s="2">
        <v>8999</v>
      </c>
      <c r="I1394" s="2">
        <f>Table2[[#This Row],[discounted_price]]*Table2[[#This Row],[actual_price]]</f>
        <v>44086101</v>
      </c>
      <c r="J1394" s="1">
        <v>0.46</v>
      </c>
      <c r="K139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394" s="1" t="str">
        <f>IF(Table2[[#This Row],[discount_percentage]]&gt;=50%,"yes","no")</f>
        <v>no</v>
      </c>
      <c r="M1394">
        <v>4.0999999999999996</v>
      </c>
      <c r="N1394" s="4">
        <v>297</v>
      </c>
      <c r="O1394" s="4">
        <f>Table2[[#This Row],[rating]]+(Table2[[#This Row],[rating_count]]/1000)</f>
        <v>4.3969999999999994</v>
      </c>
      <c r="P1394" t="s">
        <v>14268</v>
      </c>
      <c r="Q1394" t="s">
        <v>12425</v>
      </c>
      <c r="R1394" t="s">
        <v>12426</v>
      </c>
      <c r="S1394" t="s">
        <v>12427</v>
      </c>
      <c r="T1394" t="s">
        <v>12428</v>
      </c>
      <c r="U1394" t="s">
        <v>12429</v>
      </c>
      <c r="V1394" t="s">
        <v>12430</v>
      </c>
      <c r="W1394" t="s">
        <v>12431</v>
      </c>
    </row>
    <row r="1395" spans="1:23" hidden="1">
      <c r="A1395" t="s">
        <v>2256</v>
      </c>
      <c r="B1395" t="s">
        <v>14564</v>
      </c>
      <c r="C1395" t="s">
        <v>15783</v>
      </c>
      <c r="D1395" t="str">
        <f>CONCATENATE(Table2[[#This Row],[Product Name Summarized]]&amp; "…")</f>
        <v>Vu 164 Cm…</v>
      </c>
      <c r="E1395" t="s">
        <v>15583</v>
      </c>
      <c r="F1395" s="2">
        <v>54990</v>
      </c>
      <c r="G1395" s="2" t="str">
        <f>IF(Table2[[#This Row],[discounted_price]]&lt;200,"&lt;₹200",IF(Table2[[#This Row],[discounted_price]]&lt;=500, "₹200-₹500","&gt;₹500"))</f>
        <v>&gt;₹500</v>
      </c>
      <c r="H1395" s="2">
        <v>85000</v>
      </c>
      <c r="I1395" s="2">
        <f>Table2[[#This Row],[discounted_price]]*Table2[[#This Row],[actual_price]]</f>
        <v>4674150000</v>
      </c>
      <c r="J1395" s="1">
        <v>0.35</v>
      </c>
      <c r="K139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395" s="1" t="str">
        <f>IF(Table2[[#This Row],[discount_percentage]]&gt;=50%,"yes","no")</f>
        <v>no</v>
      </c>
      <c r="M1395">
        <v>4.3</v>
      </c>
      <c r="N1395" s="4">
        <v>3587</v>
      </c>
      <c r="O1395" s="4">
        <f>Table2[[#This Row],[rating]]+(Table2[[#This Row],[rating_count]]/1000)</f>
        <v>7.8870000000000005</v>
      </c>
      <c r="P1395" t="s">
        <v>13170</v>
      </c>
      <c r="Q1395" t="s">
        <v>988</v>
      </c>
      <c r="R1395" t="s">
        <v>989</v>
      </c>
      <c r="S1395" t="s">
        <v>990</v>
      </c>
      <c r="T1395" t="s">
        <v>991</v>
      </c>
      <c r="U1395" t="s">
        <v>992</v>
      </c>
      <c r="V1395" t="s">
        <v>2258</v>
      </c>
      <c r="W1395" t="s">
        <v>2259</v>
      </c>
    </row>
    <row r="1396" spans="1:23" hidden="1">
      <c r="A1396" t="s">
        <v>2330</v>
      </c>
      <c r="B1396" t="s">
        <v>14573</v>
      </c>
      <c r="C1396" t="s">
        <v>15788</v>
      </c>
      <c r="D1396" t="str">
        <f>CONCATENATE(Table2[[#This Row],[Product Name Summarized]]&amp; "…")</f>
        <v>Acer 100 Cm…</v>
      </c>
      <c r="E1396" t="s">
        <v>15583</v>
      </c>
      <c r="F1396" s="2">
        <v>18999</v>
      </c>
      <c r="G1396" s="2" t="str">
        <f>IF(Table2[[#This Row],[discounted_price]]&lt;200,"&lt;₹200",IF(Table2[[#This Row],[discounted_price]]&lt;=500, "₹200-₹500","&gt;₹500"))</f>
        <v>&gt;₹500</v>
      </c>
      <c r="H1396" s="2">
        <v>24990</v>
      </c>
      <c r="I1396" s="2">
        <f>Table2[[#This Row],[discounted_price]]*Table2[[#This Row],[actual_price]]</f>
        <v>474785010</v>
      </c>
      <c r="J1396" s="1">
        <v>0.24</v>
      </c>
      <c r="K139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396" s="1" t="str">
        <f>IF(Table2[[#This Row],[discount_percentage]]&gt;=50%,"yes","no")</f>
        <v>no</v>
      </c>
      <c r="M1396">
        <v>4.3</v>
      </c>
      <c r="N1396" s="4">
        <v>4702</v>
      </c>
      <c r="O1396" s="4">
        <f>Table2[[#This Row],[rating]]+(Table2[[#This Row],[rating_count]]/1000)</f>
        <v>9.0019999999999989</v>
      </c>
      <c r="P1396" t="s">
        <v>13306</v>
      </c>
      <c r="Q1396" t="s">
        <v>246</v>
      </c>
      <c r="R1396" t="s">
        <v>247</v>
      </c>
      <c r="S1396" t="s">
        <v>248</v>
      </c>
      <c r="T1396" t="s">
        <v>249</v>
      </c>
      <c r="U1396" t="s">
        <v>13024</v>
      </c>
      <c r="V1396" t="s">
        <v>2333</v>
      </c>
      <c r="W1396" t="s">
        <v>2334</v>
      </c>
    </row>
    <row r="1397" spans="1:23">
      <c r="A1397" t="s">
        <v>10950</v>
      </c>
      <c r="B1397" t="s">
        <v>15391</v>
      </c>
      <c r="C1397" t="s">
        <v>16521</v>
      </c>
      <c r="D1397" t="str">
        <f>CONCATENATE(Table2[[#This Row],[Product Name Summarized]]&amp; "…")</f>
        <v>Hindware Atlantic Xceed…</v>
      </c>
      <c r="E1397" t="s">
        <v>15586</v>
      </c>
      <c r="F1397" s="2">
        <v>3599</v>
      </c>
      <c r="G1397" s="2" t="str">
        <f>IF(Table2[[#This Row],[discounted_price]]&lt;200,"&lt;₹200",IF(Table2[[#This Row],[discounted_price]]&lt;=500, "₹200-₹500","&gt;₹500"))</f>
        <v>&gt;₹500</v>
      </c>
      <c r="H1397" s="2">
        <v>7290</v>
      </c>
      <c r="I1397" s="2">
        <f>Table2[[#This Row],[discounted_price]]*Table2[[#This Row],[actual_price]]</f>
        <v>26236710</v>
      </c>
      <c r="J1397" s="1">
        <v>0.51</v>
      </c>
      <c r="K139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397" s="1" t="str">
        <f>IF(Table2[[#This Row],[discount_percentage]]&gt;=50%,"yes","no")</f>
        <v>yes</v>
      </c>
      <c r="M1397">
        <v>3.9</v>
      </c>
      <c r="N1397" s="4">
        <v>942</v>
      </c>
      <c r="O1397" s="4">
        <f>Table2[[#This Row],[rating]]+(Table2[[#This Row],[rating_count]]/1000)</f>
        <v>4.8419999999999996</v>
      </c>
      <c r="P1397" t="s">
        <v>14131</v>
      </c>
      <c r="Q1397" t="s">
        <v>10953</v>
      </c>
      <c r="R1397" t="s">
        <v>10954</v>
      </c>
      <c r="S1397" t="s">
        <v>10955</v>
      </c>
      <c r="T1397" t="s">
        <v>10956</v>
      </c>
      <c r="U1397" t="s">
        <v>10957</v>
      </c>
      <c r="V1397" t="s">
        <v>10958</v>
      </c>
      <c r="W1397" t="s">
        <v>10959</v>
      </c>
    </row>
    <row r="1398" spans="1:23">
      <c r="A1398" t="s">
        <v>1754</v>
      </c>
      <c r="B1398" t="s">
        <v>14512</v>
      </c>
      <c r="C1398" t="s">
        <v>15746</v>
      </c>
      <c r="D1398" t="str">
        <f>CONCATENATE(Table2[[#This Row],[Product Name Summarized]]&amp; "…")</f>
        <v>Caldipree Silicone Case…</v>
      </c>
      <c r="E1398" t="s">
        <v>15583</v>
      </c>
      <c r="F1398">
        <v>547</v>
      </c>
      <c r="G1398" t="str">
        <f>IF(Table2[[#This Row],[discounted_price]]&lt;200,"&lt;₹200",IF(Table2[[#This Row],[discounted_price]]&lt;=500, "₹200-₹500","&gt;₹500"))</f>
        <v>&gt;₹500</v>
      </c>
      <c r="H1398" s="2">
        <v>2999</v>
      </c>
      <c r="I1398" s="2">
        <f>Table2[[#This Row],[discounted_price]]*Table2[[#This Row],[actual_price]]</f>
        <v>1640453</v>
      </c>
      <c r="J1398" s="1">
        <v>0.82</v>
      </c>
      <c r="K139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81-90%</v>
      </c>
      <c r="L1398" s="1" t="str">
        <f>IF(Table2[[#This Row],[discount_percentage]]&gt;=50%,"yes","no")</f>
        <v>yes</v>
      </c>
      <c r="M1398">
        <v>4.3</v>
      </c>
      <c r="N1398" s="4">
        <v>407</v>
      </c>
      <c r="O1398" s="4">
        <f>Table2[[#This Row],[rating]]+(Table2[[#This Row],[rating_count]]/1000)</f>
        <v>4.7069999999999999</v>
      </c>
      <c r="P1398" t="s">
        <v>13249</v>
      </c>
      <c r="Q1398" t="s">
        <v>1757</v>
      </c>
      <c r="R1398" t="s">
        <v>1758</v>
      </c>
      <c r="S1398" t="s">
        <v>1759</v>
      </c>
      <c r="T1398" t="s">
        <v>1760</v>
      </c>
      <c r="U1398" t="s">
        <v>1761</v>
      </c>
      <c r="V1398" t="s">
        <v>1762</v>
      </c>
      <c r="W1398" t="s">
        <v>1763</v>
      </c>
    </row>
    <row r="1399" spans="1:23">
      <c r="A1399" t="s">
        <v>7429</v>
      </c>
      <c r="B1399" t="s">
        <v>15078</v>
      </c>
      <c r="C1399" t="s">
        <v>16207</v>
      </c>
      <c r="D1399" t="str">
        <f>CONCATENATE(Table2[[#This Row],[Product Name Summarized]]&amp; "…")</f>
        <v>Supcares Laptop Stand…</v>
      </c>
      <c r="E1399" t="s">
        <v>15582</v>
      </c>
      <c r="F1399">
        <v>499</v>
      </c>
      <c r="G1399" t="str">
        <f>IF(Table2[[#This Row],[discounted_price]]&lt;200,"&lt;₹200",IF(Table2[[#This Row],[discounted_price]]&lt;=500, "₹200-₹500","&gt;₹500"))</f>
        <v>₹200-₹500</v>
      </c>
      <c r="H1399" s="2">
        <v>1299</v>
      </c>
      <c r="I1399" s="2">
        <f>Table2[[#This Row],[discounted_price]]*Table2[[#This Row],[actual_price]]</f>
        <v>648201</v>
      </c>
      <c r="J1399" s="1">
        <v>0.62</v>
      </c>
      <c r="K139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399" s="1" t="str">
        <f>IF(Table2[[#This Row],[discount_percentage]]&gt;=50%,"yes","no")</f>
        <v>yes</v>
      </c>
      <c r="M1399">
        <v>4.5</v>
      </c>
      <c r="N1399" s="4">
        <v>434</v>
      </c>
      <c r="O1399" s="4">
        <f>Table2[[#This Row],[rating]]+(Table2[[#This Row],[rating_count]]/1000)</f>
        <v>4.9340000000000002</v>
      </c>
      <c r="P1399" t="s">
        <v>13792</v>
      </c>
      <c r="Q1399" t="s">
        <v>7432</v>
      </c>
      <c r="R1399" t="s">
        <v>7433</v>
      </c>
      <c r="S1399" t="s">
        <v>7434</v>
      </c>
      <c r="T1399" t="s">
        <v>7435</v>
      </c>
      <c r="U1399" t="s">
        <v>7436</v>
      </c>
      <c r="V1399" t="s">
        <v>7437</v>
      </c>
      <c r="W1399" t="s">
        <v>7438</v>
      </c>
    </row>
    <row r="1400" spans="1:23">
      <c r="A1400" t="s">
        <v>11375</v>
      </c>
      <c r="B1400" t="s">
        <v>15430</v>
      </c>
      <c r="C1400" t="s">
        <v>16560</v>
      </c>
      <c r="D1400" t="str">
        <f>CONCATENATE(Table2[[#This Row],[Product Name Summarized]]&amp; "…")</f>
        <v>Livpure Glo Star…</v>
      </c>
      <c r="E1400" t="s">
        <v>15586</v>
      </c>
      <c r="F1400" s="2">
        <v>8499</v>
      </c>
      <c r="G1400" s="2" t="str">
        <f>IF(Table2[[#This Row],[discounted_price]]&lt;200,"&lt;₹200",IF(Table2[[#This Row],[discounted_price]]&lt;=500, "₹200-₹500","&gt;₹500"))</f>
        <v>&gt;₹500</v>
      </c>
      <c r="H1400" s="2">
        <v>16490</v>
      </c>
      <c r="I1400" s="2">
        <f>Table2[[#This Row],[discounted_price]]*Table2[[#This Row],[actual_price]]</f>
        <v>140148510</v>
      </c>
      <c r="J1400" s="1">
        <v>0.48</v>
      </c>
      <c r="K140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00" s="1" t="str">
        <f>IF(Table2[[#This Row],[discount_percentage]]&gt;=50%,"yes","no")</f>
        <v>no</v>
      </c>
      <c r="M1400">
        <v>4.3</v>
      </c>
      <c r="N1400" s="4">
        <v>97</v>
      </c>
      <c r="O1400" s="4">
        <f>Table2[[#This Row],[rating]]+(Table2[[#This Row],[rating_count]]/1000)</f>
        <v>4.3970000000000002</v>
      </c>
      <c r="P1400" t="s">
        <v>14170</v>
      </c>
      <c r="Q1400" t="s">
        <v>11378</v>
      </c>
      <c r="R1400" t="s">
        <v>11379</v>
      </c>
      <c r="S1400" t="s">
        <v>11380</v>
      </c>
      <c r="T1400" t="s">
        <v>11381</v>
      </c>
      <c r="U1400" t="s">
        <v>11382</v>
      </c>
      <c r="V1400" t="s">
        <v>11383</v>
      </c>
      <c r="W1400" t="s">
        <v>11384</v>
      </c>
    </row>
    <row r="1401" spans="1:23">
      <c r="A1401" t="s">
        <v>746</v>
      </c>
      <c r="B1401" t="s">
        <v>747</v>
      </c>
      <c r="C1401" t="e">
        <v>#VALUE!</v>
      </c>
      <c r="D1401" t="e">
        <f>CONCATENATE(Table2[[#This Row],[Product Name Summarized]]&amp; "…")</f>
        <v>#VALUE!</v>
      </c>
      <c r="E1401" t="s">
        <v>15583</v>
      </c>
      <c r="F1401" s="2">
        <v>1434</v>
      </c>
      <c r="G1401" s="2" t="str">
        <f>IF(Table2[[#This Row],[discounted_price]]&lt;200,"&lt;₹200",IF(Table2[[#This Row],[discounted_price]]&lt;=500, "₹200-₹500","&gt;₹500"))</f>
        <v>&gt;₹500</v>
      </c>
      <c r="H1401" s="2">
        <v>3999</v>
      </c>
      <c r="I1401" s="2">
        <f>Table2[[#This Row],[discounted_price]]*Table2[[#This Row],[actual_price]]</f>
        <v>5734566</v>
      </c>
      <c r="J1401" s="1">
        <v>0.64</v>
      </c>
      <c r="K140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401" s="1" t="str">
        <f>IF(Table2[[#This Row],[discount_percentage]]&gt;=50%,"yes","no")</f>
        <v>yes</v>
      </c>
      <c r="M1401">
        <v>4</v>
      </c>
      <c r="N1401" s="4">
        <v>32</v>
      </c>
      <c r="O1401" s="4">
        <f>Table2[[#This Row],[rating]]+(Table2[[#This Row],[rating_count]]/1000)</f>
        <v>4.032</v>
      </c>
      <c r="P1401" t="s">
        <v>13145</v>
      </c>
      <c r="Q1401" t="s">
        <v>749</v>
      </c>
      <c r="R1401" t="s">
        <v>750</v>
      </c>
      <c r="S1401" t="s">
        <v>751</v>
      </c>
      <c r="T1401" t="s">
        <v>752</v>
      </c>
      <c r="U1401" t="s">
        <v>753</v>
      </c>
      <c r="V1401" t="s">
        <v>754</v>
      </c>
      <c r="W1401" t="s">
        <v>755</v>
      </c>
    </row>
    <row r="1402" spans="1:23" hidden="1">
      <c r="A1402" t="s">
        <v>4140</v>
      </c>
      <c r="B1402" t="s">
        <v>14771</v>
      </c>
      <c r="C1402" t="s">
        <v>15930</v>
      </c>
      <c r="D1402" t="str">
        <f>CONCATENATE(Table2[[#This Row],[Product Name Summarized]]&amp; "…")</f>
        <v>Samsung Galaxy M32…</v>
      </c>
      <c r="E1402" t="s">
        <v>15583</v>
      </c>
      <c r="F1402" s="2">
        <v>12999</v>
      </c>
      <c r="G1402" s="2" t="str">
        <f>IF(Table2[[#This Row],[discounted_price]]&lt;200,"&lt;₹200",IF(Table2[[#This Row],[discounted_price]]&lt;=500, "₹200-₹500","&gt;₹500"))</f>
        <v>&gt;₹500</v>
      </c>
      <c r="H1402" s="2">
        <v>13499</v>
      </c>
      <c r="I1402" s="2">
        <f>Table2[[#This Row],[discounted_price]]*Table2[[#This Row],[actual_price]]</f>
        <v>175473501</v>
      </c>
      <c r="J1402" s="1">
        <v>0.04</v>
      </c>
      <c r="K140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0-10%</v>
      </c>
      <c r="L1402" s="1" t="str">
        <f>IF(Table2[[#This Row],[discount_percentage]]&gt;=50%,"yes","no")</f>
        <v>no</v>
      </c>
      <c r="M1402">
        <v>4.0999999999999996</v>
      </c>
      <c r="N1402" s="4">
        <v>56098</v>
      </c>
      <c r="O1402" s="4">
        <f>Table2[[#This Row],[rating]]+(Table2[[#This Row],[rating_count]]/1000)</f>
        <v>60.198</v>
      </c>
      <c r="P1402" t="s">
        <v>13483</v>
      </c>
      <c r="Q1402" t="s">
        <v>4143</v>
      </c>
      <c r="R1402" t="s">
        <v>4144</v>
      </c>
      <c r="S1402" t="s">
        <v>4145</v>
      </c>
      <c r="T1402" t="s">
        <v>4146</v>
      </c>
      <c r="U1402" t="s">
        <v>4147</v>
      </c>
      <c r="V1402" t="s">
        <v>4148</v>
      </c>
      <c r="W1402" t="s">
        <v>4149</v>
      </c>
    </row>
    <row r="1403" spans="1:23">
      <c r="A1403" t="s">
        <v>4239</v>
      </c>
      <c r="B1403" t="s">
        <v>14782</v>
      </c>
      <c r="C1403" t="s">
        <v>15935</v>
      </c>
      <c r="D1403" t="str">
        <f>CONCATENATE(Table2[[#This Row],[Product Name Summarized]]&amp; "…")</f>
        <v>Oneplus Nord Watch…</v>
      </c>
      <c r="E1403" t="s">
        <v>15583</v>
      </c>
      <c r="F1403" s="2">
        <v>4999</v>
      </c>
      <c r="G1403" s="2" t="str">
        <f>IF(Table2[[#This Row],[discounted_price]]&lt;200,"&lt;₹200",IF(Table2[[#This Row],[discounted_price]]&lt;=500, "₹200-₹500","&gt;₹500"))</f>
        <v>&gt;₹500</v>
      </c>
      <c r="H1403" s="2">
        <v>6999</v>
      </c>
      <c r="I1403" s="2">
        <f>Table2[[#This Row],[discounted_price]]*Table2[[#This Row],[actual_price]]</f>
        <v>34988001</v>
      </c>
      <c r="J1403" s="1">
        <v>0.28999999999999998</v>
      </c>
      <c r="K140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403" s="1" t="str">
        <f>IF(Table2[[#This Row],[discount_percentage]]&gt;=50%,"yes","no")</f>
        <v>no</v>
      </c>
      <c r="M1403">
        <v>3.8</v>
      </c>
      <c r="N1403" s="4">
        <v>758</v>
      </c>
      <c r="O1403" s="4">
        <f>Table2[[#This Row],[rating]]+(Table2[[#This Row],[rating_count]]/1000)</f>
        <v>4.5579999999999998</v>
      </c>
      <c r="P1403" t="s">
        <v>13494</v>
      </c>
      <c r="Q1403" t="s">
        <v>4242</v>
      </c>
      <c r="R1403" t="s">
        <v>4243</v>
      </c>
      <c r="S1403" t="s">
        <v>4244</v>
      </c>
      <c r="T1403" t="s">
        <v>4245</v>
      </c>
      <c r="U1403" t="s">
        <v>4246</v>
      </c>
      <c r="V1403" t="s">
        <v>4247</v>
      </c>
      <c r="W1403" t="s">
        <v>4248</v>
      </c>
    </row>
    <row r="1404" spans="1:23">
      <c r="A1404" t="s">
        <v>9953</v>
      </c>
      <c r="B1404" t="s">
        <v>15302</v>
      </c>
      <c r="C1404" t="s">
        <v>16429</v>
      </c>
      <c r="D1404" t="str">
        <f>CONCATENATE(Table2[[#This Row],[Product Name Summarized]]&amp; "…")</f>
        <v>Activa Heat-Max 2000…</v>
      </c>
      <c r="E1404" t="s">
        <v>15586</v>
      </c>
      <c r="F1404">
        <v>899</v>
      </c>
      <c r="G1404" t="str">
        <f>IF(Table2[[#This Row],[discounted_price]]&lt;200,"&lt;₹200",IF(Table2[[#This Row],[discounted_price]]&lt;=500, "₹200-₹500","&gt;₹500"))</f>
        <v>&gt;₹500</v>
      </c>
      <c r="H1404" s="2">
        <v>1990</v>
      </c>
      <c r="I1404" s="2">
        <f>Table2[[#This Row],[discounted_price]]*Table2[[#This Row],[actual_price]]</f>
        <v>1789010</v>
      </c>
      <c r="J1404" s="1">
        <v>0.55000000000000004</v>
      </c>
      <c r="K140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04" s="1" t="str">
        <f>IF(Table2[[#This Row],[discount_percentage]]&gt;=50%,"yes","no")</f>
        <v>yes</v>
      </c>
      <c r="M1404">
        <v>4.0999999999999996</v>
      </c>
      <c r="N1404" s="4">
        <v>185</v>
      </c>
      <c r="O1404" s="4">
        <f>Table2[[#This Row],[rating]]+(Table2[[#This Row],[rating_count]]/1000)</f>
        <v>4.2849999999999993</v>
      </c>
      <c r="P1404" t="s">
        <v>14035</v>
      </c>
      <c r="Q1404" t="s">
        <v>9956</v>
      </c>
      <c r="R1404" t="s">
        <v>9957</v>
      </c>
      <c r="S1404" t="s">
        <v>9958</v>
      </c>
      <c r="T1404" t="s">
        <v>9959</v>
      </c>
      <c r="U1404" t="s">
        <v>9960</v>
      </c>
      <c r="V1404" t="s">
        <v>9961</v>
      </c>
      <c r="W1404" t="s">
        <v>9962</v>
      </c>
    </row>
    <row r="1405" spans="1:23" hidden="1">
      <c r="A1405" t="s">
        <v>3022</v>
      </c>
      <c r="B1405" t="s">
        <v>14646</v>
      </c>
      <c r="C1405" t="s">
        <v>15843</v>
      </c>
      <c r="D1405" t="str">
        <f>CONCATENATE(Table2[[#This Row],[Product Name Summarized]]&amp; "…")</f>
        <v>Sandisk Ultra¬Æ Microsdxc‚Ñ¢…</v>
      </c>
      <c r="E1405" t="s">
        <v>15583</v>
      </c>
      <c r="F1405">
        <v>569</v>
      </c>
      <c r="G1405" t="str">
        <f>IF(Table2[[#This Row],[discounted_price]]&lt;200,"&lt;₹200",IF(Table2[[#This Row],[discounted_price]]&lt;=500, "₹200-₹500","&gt;₹500"))</f>
        <v>&gt;₹500</v>
      </c>
      <c r="H1405" s="2">
        <v>1000</v>
      </c>
      <c r="I1405" s="2">
        <f>Table2[[#This Row],[discounted_price]]*Table2[[#This Row],[actual_price]]</f>
        <v>569000</v>
      </c>
      <c r="J1405" s="1">
        <v>0.43</v>
      </c>
      <c r="K140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05" s="1" t="str">
        <f>IF(Table2[[#This Row],[discount_percentage]]&gt;=50%,"yes","no")</f>
        <v>no</v>
      </c>
      <c r="M1405">
        <v>4.4000000000000004</v>
      </c>
      <c r="N1405" s="4">
        <v>67262</v>
      </c>
      <c r="O1405" s="4">
        <f>Table2[[#This Row],[rating]]+(Table2[[#This Row],[rating_count]]/1000)</f>
        <v>71.662000000000006</v>
      </c>
      <c r="P1405" t="s">
        <v>13378</v>
      </c>
      <c r="Q1405" t="s">
        <v>3026</v>
      </c>
      <c r="R1405" t="s">
        <v>3027</v>
      </c>
      <c r="S1405" t="s">
        <v>3028</v>
      </c>
      <c r="T1405" t="s">
        <v>3029</v>
      </c>
      <c r="U1405" t="s">
        <v>3030</v>
      </c>
      <c r="V1405" t="s">
        <v>4885</v>
      </c>
      <c r="W1405" t="s">
        <v>4886</v>
      </c>
    </row>
    <row r="1406" spans="1:23" hidden="1">
      <c r="A1406" t="s">
        <v>3022</v>
      </c>
      <c r="B1406" t="s">
        <v>14646</v>
      </c>
      <c r="C1406" t="s">
        <v>15843</v>
      </c>
      <c r="D1406" t="str">
        <f>CONCATENATE(Table2[[#This Row],[Product Name Summarized]]&amp; "…")</f>
        <v>Sandisk Ultra¬Æ Microsdxc‚Ñ¢…</v>
      </c>
      <c r="E1406" t="s">
        <v>15583</v>
      </c>
      <c r="F1406">
        <v>569</v>
      </c>
      <c r="G1406" t="str">
        <f>IF(Table2[[#This Row],[discounted_price]]&lt;200,"&lt;₹200",IF(Table2[[#This Row],[discounted_price]]&lt;=500, "₹200-₹500","&gt;₹500"))</f>
        <v>&gt;₹500</v>
      </c>
      <c r="H1406" s="2">
        <v>1000</v>
      </c>
      <c r="I1406" s="2">
        <f>Table2[[#This Row],[discounted_price]]*Table2[[#This Row],[actual_price]]</f>
        <v>569000</v>
      </c>
      <c r="J1406" s="1">
        <v>0.43</v>
      </c>
      <c r="K140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06" s="1" t="str">
        <f>IF(Table2[[#This Row],[discount_percentage]]&gt;=50%,"yes","no")</f>
        <v>no</v>
      </c>
      <c r="M1406">
        <v>4.4000000000000004</v>
      </c>
      <c r="N1406" s="4">
        <v>67259</v>
      </c>
      <c r="O1406" s="4">
        <f>Table2[[#This Row],[rating]]+(Table2[[#This Row],[rating_count]]/1000)</f>
        <v>71.659000000000006</v>
      </c>
      <c r="P1406" t="s">
        <v>13378</v>
      </c>
      <c r="Q1406" t="s">
        <v>3026</v>
      </c>
      <c r="R1406" t="s">
        <v>3027</v>
      </c>
      <c r="S1406" t="s">
        <v>3028</v>
      </c>
      <c r="T1406" t="s">
        <v>3029</v>
      </c>
      <c r="U1406" t="s">
        <v>3030</v>
      </c>
      <c r="V1406" t="s">
        <v>3031</v>
      </c>
      <c r="W1406" t="s">
        <v>3032</v>
      </c>
    </row>
    <row r="1407" spans="1:23">
      <c r="A1407" t="s">
        <v>7192</v>
      </c>
      <c r="B1407" t="s">
        <v>15057</v>
      </c>
      <c r="C1407" t="s">
        <v>16188</v>
      </c>
      <c r="D1407" t="str">
        <f>CONCATENATE(Table2[[#This Row],[Product Name Summarized]]&amp; "…")</f>
        <v>Lapster Caddy For…</v>
      </c>
      <c r="E1407" t="s">
        <v>15582</v>
      </c>
      <c r="F1407">
        <v>199</v>
      </c>
      <c r="G1407" t="str">
        <f>IF(Table2[[#This Row],[discounted_price]]&lt;200,"&lt;₹200",IF(Table2[[#This Row],[discounted_price]]&lt;=500, "₹200-₹500","&gt;₹500"))</f>
        <v>&lt;₹200</v>
      </c>
      <c r="H1407">
        <v>999</v>
      </c>
      <c r="I1407" s="2">
        <f>Table2[[#This Row],[discounted_price]]*Table2[[#This Row],[actual_price]]</f>
        <v>198801</v>
      </c>
      <c r="J1407" s="1">
        <v>0.8</v>
      </c>
      <c r="K140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07" s="1" t="str">
        <f>IF(Table2[[#This Row],[discount_percentage]]&gt;=50%,"yes","no")</f>
        <v>yes</v>
      </c>
      <c r="M1407">
        <v>4.2</v>
      </c>
      <c r="N1407" s="4">
        <v>362</v>
      </c>
      <c r="O1407" s="4">
        <f>Table2[[#This Row],[rating]]+(Table2[[#This Row],[rating_count]]/1000)</f>
        <v>4.5620000000000003</v>
      </c>
      <c r="P1407" t="s">
        <v>13770</v>
      </c>
      <c r="Q1407" t="s">
        <v>7196</v>
      </c>
      <c r="R1407" t="s">
        <v>7197</v>
      </c>
      <c r="S1407" t="s">
        <v>7198</v>
      </c>
      <c r="T1407" t="s">
        <v>7199</v>
      </c>
      <c r="U1407" t="s">
        <v>7200</v>
      </c>
      <c r="V1407" t="s">
        <v>7201</v>
      </c>
      <c r="W1407" t="s">
        <v>7202</v>
      </c>
    </row>
    <row r="1408" spans="1:23" hidden="1">
      <c r="A1408" t="s">
        <v>3126</v>
      </c>
      <c r="B1408" t="s">
        <v>14656</v>
      </c>
      <c r="C1408" t="s">
        <v>15843</v>
      </c>
      <c r="D1408" t="str">
        <f>CONCATENATE(Table2[[#This Row],[Product Name Summarized]]&amp; "…")</f>
        <v>Sandisk Ultra¬Æ Microsdxc‚Ñ¢…</v>
      </c>
      <c r="E1408" t="s">
        <v>15583</v>
      </c>
      <c r="F1408">
        <v>959</v>
      </c>
      <c r="G1408" t="str">
        <f>IF(Table2[[#This Row],[discounted_price]]&lt;200,"&lt;₹200",IF(Table2[[#This Row],[discounted_price]]&lt;=500, "₹200-₹500","&gt;₹500"))</f>
        <v>&gt;₹500</v>
      </c>
      <c r="H1408" s="2">
        <v>1800</v>
      </c>
      <c r="I1408" s="2">
        <f>Table2[[#This Row],[discounted_price]]*Table2[[#This Row],[actual_price]]</f>
        <v>1726200</v>
      </c>
      <c r="J1408" s="1">
        <v>0.47</v>
      </c>
      <c r="K140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08" s="1" t="str">
        <f>IF(Table2[[#This Row],[discount_percentage]]&gt;=50%,"yes","no")</f>
        <v>no</v>
      </c>
      <c r="M1408">
        <v>4.4000000000000004</v>
      </c>
      <c r="N1408" s="4">
        <v>67259</v>
      </c>
      <c r="O1408" s="4">
        <f>Table2[[#This Row],[rating]]+(Table2[[#This Row],[rating_count]]/1000)</f>
        <v>71.659000000000006</v>
      </c>
      <c r="P1408" t="s">
        <v>13378</v>
      </c>
      <c r="Q1408" t="s">
        <v>3026</v>
      </c>
      <c r="R1408" t="s">
        <v>3027</v>
      </c>
      <c r="S1408" t="s">
        <v>3028</v>
      </c>
      <c r="T1408" t="s">
        <v>3029</v>
      </c>
      <c r="U1408" t="s">
        <v>3030</v>
      </c>
      <c r="V1408" t="s">
        <v>3128</v>
      </c>
      <c r="W1408" t="s">
        <v>3129</v>
      </c>
    </row>
    <row r="1409" spans="1:23" hidden="1">
      <c r="A1409" t="s">
        <v>4203</v>
      </c>
      <c r="B1409" t="s">
        <v>14777</v>
      </c>
      <c r="C1409" t="s">
        <v>15843</v>
      </c>
      <c r="D1409" t="str">
        <f>CONCATENATE(Table2[[#This Row],[Product Name Summarized]]&amp; "…")</f>
        <v>Sandisk Ultra¬Æ Microsdxc‚Ñ¢…</v>
      </c>
      <c r="E1409" t="s">
        <v>15583</v>
      </c>
      <c r="F1409" s="2">
        <v>1989</v>
      </c>
      <c r="G1409" s="2" t="str">
        <f>IF(Table2[[#This Row],[discounted_price]]&lt;200,"&lt;₹200",IF(Table2[[#This Row],[discounted_price]]&lt;=500, "₹200-₹500","&gt;₹500"))</f>
        <v>&gt;₹500</v>
      </c>
      <c r="H1409" s="2">
        <v>3500</v>
      </c>
      <c r="I1409" s="2">
        <f>Table2[[#This Row],[discounted_price]]*Table2[[#This Row],[actual_price]]</f>
        <v>6961500</v>
      </c>
      <c r="J1409" s="1">
        <v>0.43</v>
      </c>
      <c r="K140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09" s="1" t="str">
        <f>IF(Table2[[#This Row],[discount_percentage]]&gt;=50%,"yes","no")</f>
        <v>no</v>
      </c>
      <c r="M1409">
        <v>4.4000000000000004</v>
      </c>
      <c r="N1409" s="4">
        <v>67260</v>
      </c>
      <c r="O1409" s="4">
        <f>Table2[[#This Row],[rating]]+(Table2[[#This Row],[rating_count]]/1000)</f>
        <v>71.660000000000011</v>
      </c>
      <c r="P1409" t="s">
        <v>13490</v>
      </c>
      <c r="Q1409" t="s">
        <v>3026</v>
      </c>
      <c r="R1409" t="s">
        <v>3027</v>
      </c>
      <c r="S1409" t="s">
        <v>3028</v>
      </c>
      <c r="T1409" t="s">
        <v>3029</v>
      </c>
      <c r="U1409" t="s">
        <v>3030</v>
      </c>
      <c r="V1409" t="s">
        <v>4206</v>
      </c>
      <c r="W1409" t="s">
        <v>4207</v>
      </c>
    </row>
    <row r="1410" spans="1:23">
      <c r="A1410" t="s">
        <v>12643</v>
      </c>
      <c r="B1410" t="s">
        <v>15547</v>
      </c>
      <c r="C1410" t="s">
        <v>16682</v>
      </c>
      <c r="D1410" t="str">
        <f>CONCATENATE(Table2[[#This Row],[Product Name Summarized]]&amp; "…")</f>
        <v>Activa Easy Mix…</v>
      </c>
      <c r="E1410" t="s">
        <v>15586</v>
      </c>
      <c r="F1410" s="2">
        <v>1199</v>
      </c>
      <c r="G1410" s="2" t="str">
        <f>IF(Table2[[#This Row],[discounted_price]]&lt;200,"&lt;₹200",IF(Table2[[#This Row],[discounted_price]]&lt;=500, "₹200-₹500","&gt;₹500"))</f>
        <v>&gt;₹500</v>
      </c>
      <c r="H1410" s="2">
        <v>2990</v>
      </c>
      <c r="I1410" s="2">
        <f>Table2[[#This Row],[discounted_price]]*Table2[[#This Row],[actual_price]]</f>
        <v>3585010</v>
      </c>
      <c r="J1410" s="1">
        <v>0.6</v>
      </c>
      <c r="K141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10" s="1" t="str">
        <f>IF(Table2[[#This Row],[discount_percentage]]&gt;=50%,"yes","no")</f>
        <v>yes</v>
      </c>
      <c r="M1410">
        <v>3.8</v>
      </c>
      <c r="N1410" s="4">
        <v>133</v>
      </c>
      <c r="O1410" s="4">
        <f>Table2[[#This Row],[rating]]+(Table2[[#This Row],[rating_count]]/1000)</f>
        <v>3.9329999999999998</v>
      </c>
      <c r="P1410" t="s">
        <v>14290</v>
      </c>
      <c r="Q1410" t="s">
        <v>12646</v>
      </c>
      <c r="R1410" t="s">
        <v>12647</v>
      </c>
      <c r="S1410" t="s">
        <v>12648</v>
      </c>
      <c r="T1410" t="s">
        <v>12649</v>
      </c>
      <c r="U1410" t="s">
        <v>12650</v>
      </c>
      <c r="V1410" t="s">
        <v>12651</v>
      </c>
      <c r="W1410" t="s">
        <v>12652</v>
      </c>
    </row>
    <row r="1411" spans="1:23" hidden="1">
      <c r="A1411" t="s">
        <v>3265</v>
      </c>
      <c r="B1411" t="s">
        <v>14637</v>
      </c>
      <c r="C1411" t="s">
        <v>15836</v>
      </c>
      <c r="D1411" t="str">
        <f>CONCATENATE(Table2[[#This Row],[Product Name Summarized]]&amp; "…")</f>
        <v>Fire-Boltt Ninja Call…</v>
      </c>
      <c r="E1411" t="s">
        <v>15583</v>
      </c>
      <c r="F1411" s="2">
        <v>1799</v>
      </c>
      <c r="G1411" s="2" t="str">
        <f>IF(Table2[[#This Row],[discounted_price]]&lt;200,"&lt;₹200",IF(Table2[[#This Row],[discounted_price]]&lt;=500, "₹200-₹500","&gt;₹500"))</f>
        <v>&gt;₹500</v>
      </c>
      <c r="H1411" s="2">
        <v>19999</v>
      </c>
      <c r="I1411" s="2">
        <f>Table2[[#This Row],[discounted_price]]*Table2[[#This Row],[actual_price]]</f>
        <v>35978201</v>
      </c>
      <c r="J1411" s="1">
        <v>0.91</v>
      </c>
      <c r="K141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L1411" s="1" t="str">
        <f>IF(Table2[[#This Row],[discount_percentage]]&gt;=50%,"yes","no")</f>
        <v>yes</v>
      </c>
      <c r="M1411">
        <v>4.2</v>
      </c>
      <c r="N1411" s="4">
        <v>13937</v>
      </c>
      <c r="O1411" s="4">
        <f>Table2[[#This Row],[rating]]+(Table2[[#This Row],[rating_count]]/1000)</f>
        <v>18.137</v>
      </c>
      <c r="P1411" t="s">
        <v>13396</v>
      </c>
      <c r="Q1411" t="s">
        <v>2950</v>
      </c>
      <c r="R1411" t="s">
        <v>2951</v>
      </c>
      <c r="S1411" t="s">
        <v>2952</v>
      </c>
      <c r="T1411" t="s">
        <v>2953</v>
      </c>
      <c r="U1411" t="s">
        <v>2954</v>
      </c>
      <c r="V1411" t="s">
        <v>3267</v>
      </c>
      <c r="W1411" t="s">
        <v>3268</v>
      </c>
    </row>
    <row r="1412" spans="1:23" hidden="1">
      <c r="A1412" t="s">
        <v>3216</v>
      </c>
      <c r="B1412" t="s">
        <v>14637</v>
      </c>
      <c r="C1412" t="s">
        <v>15836</v>
      </c>
      <c r="D1412" t="str">
        <f>CONCATENATE(Table2[[#This Row],[Product Name Summarized]]&amp; "…")</f>
        <v>Fire-Boltt Ninja Call…</v>
      </c>
      <c r="E1412" t="s">
        <v>15583</v>
      </c>
      <c r="F1412" s="2">
        <v>1799</v>
      </c>
      <c r="G1412" s="2" t="str">
        <f>IF(Table2[[#This Row],[discounted_price]]&lt;200,"&lt;₹200",IF(Table2[[#This Row],[discounted_price]]&lt;=500, "₹200-₹500","&gt;₹500"))</f>
        <v>&gt;₹500</v>
      </c>
      <c r="H1412" s="2">
        <v>19999</v>
      </c>
      <c r="I1412" s="2">
        <f>Table2[[#This Row],[discounted_price]]*Table2[[#This Row],[actual_price]]</f>
        <v>35978201</v>
      </c>
      <c r="J1412" s="1">
        <v>0.91</v>
      </c>
      <c r="K141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L1412" s="1" t="str">
        <f>IF(Table2[[#This Row],[discount_percentage]]&gt;=50%,"yes","no")</f>
        <v>yes</v>
      </c>
      <c r="M1412">
        <v>4.2</v>
      </c>
      <c r="N1412" s="4">
        <v>13937</v>
      </c>
      <c r="O1412" s="4">
        <f>Table2[[#This Row],[rating]]+(Table2[[#This Row],[rating_count]]/1000)</f>
        <v>18.137</v>
      </c>
      <c r="P1412" t="s">
        <v>13396</v>
      </c>
      <c r="Q1412" t="s">
        <v>2950</v>
      </c>
      <c r="R1412" t="s">
        <v>2951</v>
      </c>
      <c r="S1412" t="s">
        <v>2952</v>
      </c>
      <c r="T1412" t="s">
        <v>2953</v>
      </c>
      <c r="U1412" t="s">
        <v>2954</v>
      </c>
      <c r="V1412" t="s">
        <v>3218</v>
      </c>
      <c r="W1412" t="s">
        <v>3219</v>
      </c>
    </row>
    <row r="1413" spans="1:23" hidden="1">
      <c r="A1413" t="s">
        <v>3316</v>
      </c>
      <c r="B1413" t="s">
        <v>14637</v>
      </c>
      <c r="C1413" t="s">
        <v>15836</v>
      </c>
      <c r="D1413" t="str">
        <f>CONCATENATE(Table2[[#This Row],[Product Name Summarized]]&amp; "…")</f>
        <v>Fire-Boltt Ninja Call…</v>
      </c>
      <c r="E1413" t="s">
        <v>15583</v>
      </c>
      <c r="F1413" s="2">
        <v>1799</v>
      </c>
      <c r="G1413" s="2" t="str">
        <f>IF(Table2[[#This Row],[discounted_price]]&lt;200,"&lt;₹200",IF(Table2[[#This Row],[discounted_price]]&lt;=500, "₹200-₹500","&gt;₹500"))</f>
        <v>&gt;₹500</v>
      </c>
      <c r="H1413" s="2">
        <v>19999</v>
      </c>
      <c r="I1413" s="2">
        <f>Table2[[#This Row],[discounted_price]]*Table2[[#This Row],[actual_price]]</f>
        <v>35978201</v>
      </c>
      <c r="J1413" s="1">
        <v>0.91</v>
      </c>
      <c r="K141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L1413" s="1" t="str">
        <f>IF(Table2[[#This Row],[discount_percentage]]&gt;=50%,"yes","no")</f>
        <v>yes</v>
      </c>
      <c r="M1413">
        <v>4.2</v>
      </c>
      <c r="N1413" s="4">
        <v>13937</v>
      </c>
      <c r="O1413" s="4">
        <f>Table2[[#This Row],[rating]]+(Table2[[#This Row],[rating_count]]/1000)</f>
        <v>18.137</v>
      </c>
      <c r="P1413" t="s">
        <v>13371</v>
      </c>
      <c r="Q1413" t="s">
        <v>2950</v>
      </c>
      <c r="R1413" t="s">
        <v>2951</v>
      </c>
      <c r="S1413" t="s">
        <v>2952</v>
      </c>
      <c r="T1413" t="s">
        <v>2953</v>
      </c>
      <c r="U1413" t="s">
        <v>2954</v>
      </c>
      <c r="V1413" t="s">
        <v>3317</v>
      </c>
      <c r="W1413" t="s">
        <v>3318</v>
      </c>
    </row>
    <row r="1414" spans="1:23" hidden="1">
      <c r="A1414" t="s">
        <v>3245</v>
      </c>
      <c r="B1414" t="s">
        <v>14637</v>
      </c>
      <c r="C1414" t="s">
        <v>15836</v>
      </c>
      <c r="D1414" t="str">
        <f>CONCATENATE(Table2[[#This Row],[Product Name Summarized]]&amp; "…")</f>
        <v>Fire-Boltt Ninja Call…</v>
      </c>
      <c r="E1414" t="s">
        <v>15583</v>
      </c>
      <c r="F1414" s="2">
        <v>1799</v>
      </c>
      <c r="G1414" s="2" t="str">
        <f>IF(Table2[[#This Row],[discounted_price]]&lt;200,"&lt;₹200",IF(Table2[[#This Row],[discounted_price]]&lt;=500, "₹200-₹500","&gt;₹500"))</f>
        <v>&gt;₹500</v>
      </c>
      <c r="H1414" s="2">
        <v>19999</v>
      </c>
      <c r="I1414" s="2">
        <f>Table2[[#This Row],[discounted_price]]*Table2[[#This Row],[actual_price]]</f>
        <v>35978201</v>
      </c>
      <c r="J1414" s="1">
        <v>0.91</v>
      </c>
      <c r="K141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L1414" s="1" t="str">
        <f>IF(Table2[[#This Row],[discount_percentage]]&gt;=50%,"yes","no")</f>
        <v>yes</v>
      </c>
      <c r="M1414">
        <v>4.2</v>
      </c>
      <c r="N1414" s="4">
        <v>13937</v>
      </c>
      <c r="O1414" s="4">
        <f>Table2[[#This Row],[rating]]+(Table2[[#This Row],[rating_count]]/1000)</f>
        <v>18.137</v>
      </c>
      <c r="P1414" t="s">
        <v>13396</v>
      </c>
      <c r="Q1414" t="s">
        <v>2950</v>
      </c>
      <c r="R1414" t="s">
        <v>2951</v>
      </c>
      <c r="S1414" t="s">
        <v>2952</v>
      </c>
      <c r="T1414" t="s">
        <v>2953</v>
      </c>
      <c r="U1414" t="s">
        <v>2954</v>
      </c>
      <c r="V1414" t="s">
        <v>3246</v>
      </c>
      <c r="W1414" t="s">
        <v>3247</v>
      </c>
    </row>
    <row r="1415" spans="1:23" hidden="1">
      <c r="A1415" t="s">
        <v>2946</v>
      </c>
      <c r="B1415" t="s">
        <v>14637</v>
      </c>
      <c r="C1415" t="s">
        <v>15836</v>
      </c>
      <c r="D1415" t="str">
        <f>CONCATENATE(Table2[[#This Row],[Product Name Summarized]]&amp; "…")</f>
        <v>Fire-Boltt Ninja Call…</v>
      </c>
      <c r="E1415" t="s">
        <v>15583</v>
      </c>
      <c r="F1415" s="2">
        <v>1799</v>
      </c>
      <c r="G1415" s="2" t="str">
        <f>IF(Table2[[#This Row],[discounted_price]]&lt;200,"&lt;₹200",IF(Table2[[#This Row],[discounted_price]]&lt;=500, "₹200-₹500","&gt;₹500"))</f>
        <v>&gt;₹500</v>
      </c>
      <c r="H1415" s="2">
        <v>19999</v>
      </c>
      <c r="I1415" s="2">
        <f>Table2[[#This Row],[discounted_price]]*Table2[[#This Row],[actual_price]]</f>
        <v>35978201</v>
      </c>
      <c r="J1415" s="1">
        <v>0.91</v>
      </c>
      <c r="K141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91-100%</v>
      </c>
      <c r="L1415" s="1" t="str">
        <f>IF(Table2[[#This Row],[discount_percentage]]&gt;=50%,"yes","no")</f>
        <v>yes</v>
      </c>
      <c r="M1415">
        <v>4.2</v>
      </c>
      <c r="N1415" s="4">
        <v>13937</v>
      </c>
      <c r="O1415" s="4">
        <f>Table2[[#This Row],[rating]]+(Table2[[#This Row],[rating_count]]/1000)</f>
        <v>18.137</v>
      </c>
      <c r="P1415" t="s">
        <v>13371</v>
      </c>
      <c r="Q1415" t="s">
        <v>2950</v>
      </c>
      <c r="R1415" t="s">
        <v>2951</v>
      </c>
      <c r="S1415" t="s">
        <v>2952</v>
      </c>
      <c r="T1415" t="s">
        <v>2953</v>
      </c>
      <c r="U1415" t="s">
        <v>2954</v>
      </c>
      <c r="V1415" t="s">
        <v>2955</v>
      </c>
      <c r="W1415" t="s">
        <v>2956</v>
      </c>
    </row>
    <row r="1416" spans="1:23">
      <c r="A1416" t="s">
        <v>10789</v>
      </c>
      <c r="B1416" t="s">
        <v>15378</v>
      </c>
      <c r="C1416" t="s">
        <v>16506</v>
      </c>
      <c r="D1416" t="str">
        <f>CONCATENATE(Table2[[#This Row],[Product Name Summarized]]&amp; "…")</f>
        <v>Personal Size Blender,…</v>
      </c>
      <c r="E1416" t="s">
        <v>15586</v>
      </c>
      <c r="F1416">
        <v>669</v>
      </c>
      <c r="G1416" t="str">
        <f>IF(Table2[[#This Row],[discounted_price]]&lt;200,"&lt;₹200",IF(Table2[[#This Row],[discounted_price]]&lt;=500, "₹200-₹500","&gt;₹500"))</f>
        <v>&gt;₹500</v>
      </c>
      <c r="H1416" s="2">
        <v>1499</v>
      </c>
      <c r="I1416" s="2">
        <f>Table2[[#This Row],[discounted_price]]*Table2[[#This Row],[actual_price]]</f>
        <v>1002831</v>
      </c>
      <c r="J1416" s="1">
        <v>0.55000000000000004</v>
      </c>
      <c r="K141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16" s="1" t="str">
        <f>IF(Table2[[#This Row],[discount_percentage]]&gt;=50%,"yes","no")</f>
        <v>yes</v>
      </c>
      <c r="M1416">
        <v>2.2999999999999998</v>
      </c>
      <c r="N1416" s="4">
        <v>13</v>
      </c>
      <c r="O1416" s="4">
        <f>Table2[[#This Row],[rating]]+(Table2[[#This Row],[rating_count]]/1000)</f>
        <v>2.3129999999999997</v>
      </c>
      <c r="P1416" t="s">
        <v>14115</v>
      </c>
      <c r="Q1416" t="s">
        <v>10792</v>
      </c>
      <c r="R1416" t="s">
        <v>10793</v>
      </c>
      <c r="S1416" t="s">
        <v>10794</v>
      </c>
      <c r="T1416" t="s">
        <v>10795</v>
      </c>
      <c r="U1416" t="s">
        <v>10796</v>
      </c>
      <c r="V1416" t="s">
        <v>10797</v>
      </c>
      <c r="W1416" t="s">
        <v>10798</v>
      </c>
    </row>
    <row r="1417" spans="1:23">
      <c r="A1417" t="s">
        <v>516</v>
      </c>
      <c r="B1417" t="s">
        <v>14376</v>
      </c>
      <c r="C1417" t="s">
        <v>15644</v>
      </c>
      <c r="D1417" t="str">
        <f>CONCATENATE(Table2[[#This Row],[Product Name Summarized]]&amp; "…")</f>
        <v>Ambrane Unbreakable 3A…</v>
      </c>
      <c r="E1417" t="s">
        <v>15582</v>
      </c>
      <c r="F1417">
        <v>199</v>
      </c>
      <c r="G1417" t="str">
        <f>IF(Table2[[#This Row],[discounted_price]]&lt;200,"&lt;₹200",IF(Table2[[#This Row],[discounted_price]]&lt;=500, "₹200-₹500","&gt;₹500"))</f>
        <v>&lt;₹200</v>
      </c>
      <c r="H1417">
        <v>349</v>
      </c>
      <c r="I1417" s="2">
        <f>Table2[[#This Row],[discounted_price]]*Table2[[#This Row],[actual_price]]</f>
        <v>69451</v>
      </c>
      <c r="J1417" s="1">
        <v>0.43</v>
      </c>
      <c r="K141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17" s="1" t="str">
        <f>IF(Table2[[#This Row],[discount_percentage]]&gt;=50%,"yes","no")</f>
        <v>no</v>
      </c>
      <c r="M1417">
        <v>4.0999999999999996</v>
      </c>
      <c r="N1417" s="4">
        <v>314</v>
      </c>
      <c r="O1417" s="4">
        <f>Table2[[#This Row],[rating]]+(Table2[[#This Row],[rating_count]]/1000)</f>
        <v>4.4139999999999997</v>
      </c>
      <c r="P1417" t="s">
        <v>13121</v>
      </c>
      <c r="Q1417" t="s">
        <v>519</v>
      </c>
      <c r="R1417" t="s">
        <v>520</v>
      </c>
      <c r="S1417" t="s">
        <v>521</v>
      </c>
      <c r="T1417" t="s">
        <v>522</v>
      </c>
      <c r="U1417" t="s">
        <v>523</v>
      </c>
      <c r="V1417" t="s">
        <v>524</v>
      </c>
      <c r="W1417" t="s">
        <v>525</v>
      </c>
    </row>
    <row r="1418" spans="1:23">
      <c r="A1418" t="s">
        <v>516</v>
      </c>
      <c r="B1418" t="s">
        <v>14376</v>
      </c>
      <c r="C1418" t="s">
        <v>15644</v>
      </c>
      <c r="D1418" t="str">
        <f>CONCATENATE(Table2[[#This Row],[Product Name Summarized]]&amp; "…")</f>
        <v>Ambrane Unbreakable 3A…</v>
      </c>
      <c r="E1418" t="s">
        <v>15582</v>
      </c>
      <c r="F1418">
        <v>199</v>
      </c>
      <c r="G1418" t="str">
        <f>IF(Table2[[#This Row],[discounted_price]]&lt;200,"&lt;₹200",IF(Table2[[#This Row],[discounted_price]]&lt;=500, "₹200-₹500","&gt;₹500"))</f>
        <v>&lt;₹200</v>
      </c>
      <c r="H1418">
        <v>349</v>
      </c>
      <c r="I1418" s="2">
        <f>Table2[[#This Row],[discounted_price]]*Table2[[#This Row],[actual_price]]</f>
        <v>69451</v>
      </c>
      <c r="J1418" s="1">
        <v>0.43</v>
      </c>
      <c r="K141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18" s="1" t="str">
        <f>IF(Table2[[#This Row],[discount_percentage]]&gt;=50%,"yes","no")</f>
        <v>no</v>
      </c>
      <c r="M1418">
        <v>4.0999999999999996</v>
      </c>
      <c r="N1418" s="4">
        <v>314</v>
      </c>
      <c r="O1418" s="4">
        <f>Table2[[#This Row],[rating]]+(Table2[[#This Row],[rating_count]]/1000)</f>
        <v>4.4139999999999997</v>
      </c>
      <c r="P1418" t="s">
        <v>13121</v>
      </c>
      <c r="Q1418" t="s">
        <v>519</v>
      </c>
      <c r="R1418" t="s">
        <v>520</v>
      </c>
      <c r="S1418" t="s">
        <v>521</v>
      </c>
      <c r="T1418" t="s">
        <v>522</v>
      </c>
      <c r="U1418" t="s">
        <v>523</v>
      </c>
      <c r="V1418" t="s">
        <v>7591</v>
      </c>
      <c r="W1418" t="s">
        <v>7592</v>
      </c>
    </row>
    <row r="1419" spans="1:23">
      <c r="A1419" t="s">
        <v>7815</v>
      </c>
      <c r="B1419" t="s">
        <v>15114</v>
      </c>
      <c r="C1419" t="s">
        <v>16238</v>
      </c>
      <c r="D1419" t="str">
        <f>CONCATENATE(Table2[[#This Row],[Product Name Summarized]]&amp; "…")</f>
        <v>Cablet 2.5 Inch…</v>
      </c>
      <c r="E1419" t="s">
        <v>15582</v>
      </c>
      <c r="F1419">
        <v>499</v>
      </c>
      <c r="G1419" t="str">
        <f>IF(Table2[[#This Row],[discounted_price]]&lt;200,"&lt;₹200",IF(Table2[[#This Row],[discounted_price]]&lt;=500, "₹200-₹500","&gt;₹500"))</f>
        <v>₹200-₹500</v>
      </c>
      <c r="H1419">
        <v>775</v>
      </c>
      <c r="I1419" s="2">
        <f>Table2[[#This Row],[discounted_price]]*Table2[[#This Row],[actual_price]]</f>
        <v>386725</v>
      </c>
      <c r="J1419" s="1">
        <v>0.36</v>
      </c>
      <c r="K141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419" s="1" t="str">
        <f>IF(Table2[[#This Row],[discount_percentage]]&gt;=50%,"yes","no")</f>
        <v>no</v>
      </c>
      <c r="M1419">
        <v>4.3</v>
      </c>
      <c r="N1419" s="4">
        <v>74</v>
      </c>
      <c r="O1419" s="4">
        <f>Table2[[#This Row],[rating]]+(Table2[[#This Row],[rating_count]]/1000)</f>
        <v>4.3739999999999997</v>
      </c>
      <c r="P1419" t="s">
        <v>13829</v>
      </c>
      <c r="Q1419" t="s">
        <v>7818</v>
      </c>
      <c r="R1419" t="s">
        <v>7819</v>
      </c>
      <c r="S1419" t="s">
        <v>7820</v>
      </c>
      <c r="T1419" t="s">
        <v>7821</v>
      </c>
      <c r="U1419" t="s">
        <v>7822</v>
      </c>
      <c r="V1419" t="s">
        <v>7823</v>
      </c>
      <c r="W1419" t="s">
        <v>7824</v>
      </c>
    </row>
    <row r="1420" spans="1:23">
      <c r="A1420" t="s">
        <v>9039</v>
      </c>
      <c r="B1420" t="s">
        <v>15220</v>
      </c>
      <c r="C1420" t="s">
        <v>16346</v>
      </c>
      <c r="D1420" t="str">
        <f>CONCATENATE(Table2[[#This Row],[Product Name Summarized]]&amp; "…")</f>
        <v>Lifelong Llqh925 Dyno…</v>
      </c>
      <c r="E1420" t="s">
        <v>15586</v>
      </c>
      <c r="F1420" s="2">
        <v>1099</v>
      </c>
      <c r="G1420" s="2" t="str">
        <f>IF(Table2[[#This Row],[discounted_price]]&lt;200,"&lt;₹200",IF(Table2[[#This Row],[discounted_price]]&lt;=500, "₹200-₹500","&gt;₹500"))</f>
        <v>&gt;₹500</v>
      </c>
      <c r="H1420" s="2">
        <v>2400</v>
      </c>
      <c r="I1420" s="2">
        <f>Table2[[#This Row],[discounted_price]]*Table2[[#This Row],[actual_price]]</f>
        <v>2637600</v>
      </c>
      <c r="J1420" s="1">
        <v>0.54</v>
      </c>
      <c r="K142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20" s="1" t="str">
        <f>IF(Table2[[#This Row],[discount_percentage]]&gt;=50%,"yes","no")</f>
        <v>yes</v>
      </c>
      <c r="M1420">
        <v>3.8</v>
      </c>
      <c r="N1420" s="4">
        <v>4</v>
      </c>
      <c r="O1420" s="4">
        <f>Table2[[#This Row],[rating]]+(Table2[[#This Row],[rating_count]]/1000)</f>
        <v>3.8039999999999998</v>
      </c>
      <c r="P1420" t="s">
        <v>13945</v>
      </c>
      <c r="Q1420" t="s">
        <v>9042</v>
      </c>
      <c r="R1420" t="s">
        <v>9043</v>
      </c>
      <c r="S1420" t="s">
        <v>9044</v>
      </c>
      <c r="T1420" t="s">
        <v>9045</v>
      </c>
      <c r="U1420" t="s">
        <v>9046</v>
      </c>
      <c r="V1420" t="s">
        <v>9047</v>
      </c>
      <c r="W1420" t="s">
        <v>9048</v>
      </c>
    </row>
    <row r="1421" spans="1:23">
      <c r="A1421" t="s">
        <v>4054</v>
      </c>
      <c r="B1421" t="s">
        <v>14760</v>
      </c>
      <c r="C1421" t="s">
        <v>15869</v>
      </c>
      <c r="D1421" t="str">
        <f>CONCATENATE(Table2[[#This Row],[Product Name Summarized]]&amp; "…")</f>
        <v>Noise Colorfit Pro…</v>
      </c>
      <c r="E1421" t="s">
        <v>15583</v>
      </c>
      <c r="F1421" s="2">
        <v>4499</v>
      </c>
      <c r="G1421" s="2" t="str">
        <f>IF(Table2[[#This Row],[discounted_price]]&lt;200,"&lt;₹200",IF(Table2[[#This Row],[discounted_price]]&lt;=500, "₹200-₹500","&gt;₹500"))</f>
        <v>&gt;₹500</v>
      </c>
      <c r="H1421" s="2">
        <v>7999</v>
      </c>
      <c r="I1421" s="2">
        <f>Table2[[#This Row],[discounted_price]]*Table2[[#This Row],[actual_price]]</f>
        <v>35987501</v>
      </c>
      <c r="J1421" s="1">
        <v>0.44</v>
      </c>
      <c r="K142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21" s="1" t="str">
        <f>IF(Table2[[#This Row],[discount_percentage]]&gt;=50%,"yes","no")</f>
        <v>no</v>
      </c>
      <c r="M1421">
        <v>3.5</v>
      </c>
      <c r="N1421" s="4">
        <v>37</v>
      </c>
      <c r="O1421" s="4">
        <f>Table2[[#This Row],[rating]]+(Table2[[#This Row],[rating_count]]/1000)</f>
        <v>3.5369999999999999</v>
      </c>
      <c r="P1421" t="s">
        <v>13475</v>
      </c>
      <c r="Q1421" t="s">
        <v>4057</v>
      </c>
      <c r="R1421" t="s">
        <v>4058</v>
      </c>
      <c r="S1421" t="s">
        <v>4059</v>
      </c>
      <c r="T1421" t="s">
        <v>4060</v>
      </c>
      <c r="U1421" t="s">
        <v>4061</v>
      </c>
      <c r="V1421" t="s">
        <v>4062</v>
      </c>
      <c r="W1421" t="s">
        <v>4063</v>
      </c>
    </row>
    <row r="1422" spans="1:23">
      <c r="A1422" t="s">
        <v>12331</v>
      </c>
      <c r="B1422" t="s">
        <v>15518</v>
      </c>
      <c r="C1422" t="s">
        <v>16652</v>
      </c>
      <c r="D1422" t="str">
        <f>CONCATENATE(Table2[[#This Row],[Product Name Summarized]]&amp; "…")</f>
        <v>Lonaxa Mini Travel…</v>
      </c>
      <c r="E1422" t="s">
        <v>15586</v>
      </c>
      <c r="F1422">
        <v>499</v>
      </c>
      <c r="G1422" t="str">
        <f>IF(Table2[[#This Row],[discounted_price]]&lt;200,"&lt;₹200",IF(Table2[[#This Row],[discounted_price]]&lt;=500, "₹200-₹500","&gt;₹500"))</f>
        <v>₹200-₹500</v>
      </c>
      <c r="H1422" s="2">
        <v>1299</v>
      </c>
      <c r="I1422" s="2">
        <f>Table2[[#This Row],[discounted_price]]*Table2[[#This Row],[actual_price]]</f>
        <v>648201</v>
      </c>
      <c r="J1422" s="1">
        <v>0.62</v>
      </c>
      <c r="K142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422" s="1" t="str">
        <f>IF(Table2[[#This Row],[discount_percentage]]&gt;=50%,"yes","no")</f>
        <v>yes</v>
      </c>
      <c r="M1422">
        <v>3.9</v>
      </c>
      <c r="N1422" s="4">
        <v>65</v>
      </c>
      <c r="O1422" s="4">
        <f>Table2[[#This Row],[rating]]+(Table2[[#This Row],[rating_count]]/1000)</f>
        <v>3.9649999999999999</v>
      </c>
      <c r="P1422" t="s">
        <v>14259</v>
      </c>
      <c r="Q1422" t="s">
        <v>12334</v>
      </c>
      <c r="R1422" t="s">
        <v>12335</v>
      </c>
      <c r="S1422" t="s">
        <v>12336</v>
      </c>
      <c r="T1422" t="s">
        <v>12337</v>
      </c>
      <c r="U1422" t="s">
        <v>12338</v>
      </c>
      <c r="V1422" t="s">
        <v>12339</v>
      </c>
      <c r="W1422" t="s">
        <v>12340</v>
      </c>
    </row>
    <row r="1423" spans="1:23">
      <c r="A1423" t="s">
        <v>8184</v>
      </c>
      <c r="B1423" t="s">
        <v>15147</v>
      </c>
      <c r="C1423" t="s">
        <v>16271</v>
      </c>
      <c r="D1423" t="str">
        <f>CONCATENATE(Table2[[#This Row],[Product Name Summarized]]&amp; "…")</f>
        <v>Hb Plus Folding…</v>
      </c>
      <c r="E1423" t="s">
        <v>15582</v>
      </c>
      <c r="F1423">
        <v>398</v>
      </c>
      <c r="G1423" t="str">
        <f>IF(Table2[[#This Row],[discounted_price]]&lt;200,"&lt;₹200",IF(Table2[[#This Row],[discounted_price]]&lt;=500, "₹200-₹500","&gt;₹500"))</f>
        <v>₹200-₹500</v>
      </c>
      <c r="H1423" s="2">
        <v>1949</v>
      </c>
      <c r="I1423" s="2">
        <f>Table2[[#This Row],[discounted_price]]*Table2[[#This Row],[actual_price]]</f>
        <v>775702</v>
      </c>
      <c r="J1423" s="1">
        <v>0.8</v>
      </c>
      <c r="K142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23" s="1" t="str">
        <f>IF(Table2[[#This Row],[discount_percentage]]&gt;=50%,"yes","no")</f>
        <v>yes</v>
      </c>
      <c r="M1423">
        <v>4</v>
      </c>
      <c r="N1423" s="4">
        <v>75</v>
      </c>
      <c r="O1423" s="4">
        <f>Table2[[#This Row],[rating]]+(Table2[[#This Row],[rating_count]]/1000)</f>
        <v>4.0750000000000002</v>
      </c>
      <c r="P1423" t="s">
        <v>13865</v>
      </c>
      <c r="Q1423" t="s">
        <v>8187</v>
      </c>
      <c r="R1423" t="s">
        <v>8188</v>
      </c>
      <c r="S1423" t="s">
        <v>8189</v>
      </c>
      <c r="T1423" t="s">
        <v>8190</v>
      </c>
      <c r="U1423" t="s">
        <v>8191</v>
      </c>
      <c r="V1423" t="s">
        <v>8192</v>
      </c>
      <c r="W1423" t="s">
        <v>8193</v>
      </c>
    </row>
    <row r="1424" spans="1:23" hidden="1">
      <c r="A1424" t="s">
        <v>7419</v>
      </c>
      <c r="B1424" t="s">
        <v>15077</v>
      </c>
      <c r="C1424" t="s">
        <v>16206</v>
      </c>
      <c r="D1424" t="str">
        <f>CONCATENATE(Table2[[#This Row],[Product Name Summarized]]&amp; "…")</f>
        <v>Portronics Key2 Combo…</v>
      </c>
      <c r="E1424" t="s">
        <v>15582</v>
      </c>
      <c r="F1424" s="2">
        <v>1149</v>
      </c>
      <c r="G1424" s="2" t="str">
        <f>IF(Table2[[#This Row],[discounted_price]]&lt;200,"&lt;₹200",IF(Table2[[#This Row],[discounted_price]]&lt;=500, "₹200-₹500","&gt;₹500"))</f>
        <v>&gt;₹500</v>
      </c>
      <c r="H1424" s="2">
        <v>1499</v>
      </c>
      <c r="I1424" s="2">
        <f>Table2[[#This Row],[discounted_price]]*Table2[[#This Row],[actual_price]]</f>
        <v>1722351</v>
      </c>
      <c r="J1424" s="1">
        <v>0.23</v>
      </c>
      <c r="K142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424" s="1" t="str">
        <f>IF(Table2[[#This Row],[discount_percentage]]&gt;=50%,"yes","no")</f>
        <v>no</v>
      </c>
      <c r="M1424">
        <v>4.0999999999999996</v>
      </c>
      <c r="N1424" s="4">
        <v>10443</v>
      </c>
      <c r="O1424" s="4">
        <f>Table2[[#This Row],[rating]]+(Table2[[#This Row],[rating_count]]/1000)</f>
        <v>14.542999999999999</v>
      </c>
      <c r="P1424" t="s">
        <v>13791</v>
      </c>
      <c r="Q1424" t="s">
        <v>7422</v>
      </c>
      <c r="R1424" t="s">
        <v>7423</v>
      </c>
      <c r="S1424" t="s">
        <v>7424</v>
      </c>
      <c r="T1424" t="s">
        <v>7425</v>
      </c>
      <c r="U1424" t="s">
        <v>7426</v>
      </c>
      <c r="V1424" t="s">
        <v>7427</v>
      </c>
      <c r="W1424" t="s">
        <v>7428</v>
      </c>
    </row>
    <row r="1425" spans="1:23">
      <c r="A1425" t="s">
        <v>11447</v>
      </c>
      <c r="B1425" t="s">
        <v>15436</v>
      </c>
      <c r="C1425" t="s">
        <v>16567</v>
      </c>
      <c r="D1425" t="str">
        <f>CONCATENATE(Table2[[#This Row],[Product Name Summarized]]&amp; "…")</f>
        <v>Avnish Tap Water…</v>
      </c>
      <c r="E1425" t="s">
        <v>15586</v>
      </c>
      <c r="F1425">
        <v>193</v>
      </c>
      <c r="G1425" t="str">
        <f>IF(Table2[[#This Row],[discounted_price]]&lt;200,"&lt;₹200",IF(Table2[[#This Row],[discounted_price]]&lt;=500, "₹200-₹500","&gt;₹500"))</f>
        <v>&lt;₹200</v>
      </c>
      <c r="H1425">
        <v>399</v>
      </c>
      <c r="I1425" s="2">
        <f>Table2[[#This Row],[discounted_price]]*Table2[[#This Row],[actual_price]]</f>
        <v>77007</v>
      </c>
      <c r="J1425" s="1">
        <v>0.52</v>
      </c>
      <c r="K142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25" s="1" t="str">
        <f>IF(Table2[[#This Row],[discount_percentage]]&gt;=50%,"yes","no")</f>
        <v>yes</v>
      </c>
      <c r="M1425">
        <v>3.6</v>
      </c>
      <c r="N1425" s="4">
        <v>37</v>
      </c>
      <c r="O1425" s="4">
        <f>Table2[[#This Row],[rating]]+(Table2[[#This Row],[rating_count]]/1000)</f>
        <v>3.637</v>
      </c>
      <c r="P1425" t="s">
        <v>14176</v>
      </c>
      <c r="Q1425" t="s">
        <v>11450</v>
      </c>
      <c r="R1425" t="s">
        <v>11451</v>
      </c>
      <c r="S1425" t="s">
        <v>11452</v>
      </c>
      <c r="T1425" t="s">
        <v>11453</v>
      </c>
      <c r="U1425" t="s">
        <v>11454</v>
      </c>
      <c r="V1425" t="s">
        <v>11455</v>
      </c>
      <c r="W1425" t="s">
        <v>11456</v>
      </c>
    </row>
    <row r="1426" spans="1:23">
      <c r="A1426" t="s">
        <v>1096</v>
      </c>
      <c r="B1426" t="s">
        <v>14435</v>
      </c>
      <c r="C1426" t="s">
        <v>15693</v>
      </c>
      <c r="D1426" t="str">
        <f>CONCATENATE(Table2[[#This Row],[Product Name Summarized]]&amp; "…")</f>
        <v>Remote Control Compatible…</v>
      </c>
      <c r="E1426" t="s">
        <v>15583</v>
      </c>
      <c r="F1426" s="2">
        <v>1499</v>
      </c>
      <c r="G1426" s="2" t="str">
        <f>IF(Table2[[#This Row],[discounted_price]]&lt;200,"&lt;₹200",IF(Table2[[#This Row],[discounted_price]]&lt;=500, "₹200-₹500","&gt;₹500"))</f>
        <v>&gt;₹500</v>
      </c>
      <c r="H1426" s="2">
        <v>3999</v>
      </c>
      <c r="I1426" s="2">
        <f>Table2[[#This Row],[discounted_price]]*Table2[[#This Row],[actual_price]]</f>
        <v>5994501</v>
      </c>
      <c r="J1426" s="1">
        <v>0.63</v>
      </c>
      <c r="K142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426" s="1" t="str">
        <f>IF(Table2[[#This Row],[discount_percentage]]&gt;=50%,"yes","no")</f>
        <v>yes</v>
      </c>
      <c r="M1426">
        <v>3.7</v>
      </c>
      <c r="N1426" s="4">
        <v>37</v>
      </c>
      <c r="O1426" s="4">
        <f>Table2[[#This Row],[rating]]+(Table2[[#This Row],[rating_count]]/1000)</f>
        <v>3.7370000000000001</v>
      </c>
      <c r="P1426" t="s">
        <v>13182</v>
      </c>
      <c r="Q1426" t="s">
        <v>1099</v>
      </c>
      <c r="R1426" t="s">
        <v>1100</v>
      </c>
      <c r="S1426" t="s">
        <v>1101</v>
      </c>
      <c r="T1426" t="s">
        <v>1102</v>
      </c>
      <c r="U1426" t="s">
        <v>1103</v>
      </c>
      <c r="V1426" t="s">
        <v>1104</v>
      </c>
      <c r="W1426" t="s">
        <v>1105</v>
      </c>
    </row>
    <row r="1427" spans="1:23">
      <c r="A1427" t="s">
        <v>12532</v>
      </c>
      <c r="B1427" t="s">
        <v>15536</v>
      </c>
      <c r="C1427" t="s">
        <v>16671</v>
      </c>
      <c r="D1427" t="str">
        <f>CONCATENATE(Table2[[#This Row],[Product Name Summarized]]&amp; "…")</f>
        <v>Aqua D Pure…</v>
      </c>
      <c r="E1427" t="s">
        <v>15586</v>
      </c>
      <c r="F1427" s="2">
        <v>4999</v>
      </c>
      <c r="G1427" s="2" t="str">
        <f>IF(Table2[[#This Row],[discounted_price]]&lt;200,"&lt;₹200",IF(Table2[[#This Row],[discounted_price]]&lt;=500, "₹200-₹500","&gt;₹500"))</f>
        <v>&gt;₹500</v>
      </c>
      <c r="H1427" s="2">
        <v>24999</v>
      </c>
      <c r="I1427" s="2">
        <f>Table2[[#This Row],[discounted_price]]*Table2[[#This Row],[actual_price]]</f>
        <v>124970001</v>
      </c>
      <c r="J1427" s="1">
        <v>0.8</v>
      </c>
      <c r="K142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27" s="1" t="str">
        <f>IF(Table2[[#This Row],[discount_percentage]]&gt;=50%,"yes","no")</f>
        <v>yes</v>
      </c>
      <c r="M1427">
        <v>4.5</v>
      </c>
      <c r="N1427" s="4">
        <v>287</v>
      </c>
      <c r="O1427" s="4">
        <f>Table2[[#This Row],[rating]]+(Table2[[#This Row],[rating_count]]/1000)</f>
        <v>4.7869999999999999</v>
      </c>
      <c r="P1427" t="s">
        <v>14279</v>
      </c>
      <c r="Q1427" t="s">
        <v>12535</v>
      </c>
      <c r="R1427" t="s">
        <v>12536</v>
      </c>
      <c r="S1427" t="s">
        <v>12537</v>
      </c>
      <c r="T1427" t="s">
        <v>12538</v>
      </c>
      <c r="U1427" t="s">
        <v>12539</v>
      </c>
      <c r="V1427" t="s">
        <v>12540</v>
      </c>
      <c r="W1427" t="s">
        <v>12541</v>
      </c>
    </row>
    <row r="1428" spans="1:23">
      <c r="A1428" t="s">
        <v>11255</v>
      </c>
      <c r="B1428" t="s">
        <v>15418</v>
      </c>
      <c r="C1428" t="s">
        <v>16548</v>
      </c>
      <c r="D1428" t="str">
        <f>CONCATENATE(Table2[[#This Row],[Product Name Summarized]]&amp; "…")</f>
        <v>Aquadpure Copper +…</v>
      </c>
      <c r="E1428" t="s">
        <v>15586</v>
      </c>
      <c r="F1428" s="2">
        <v>4999</v>
      </c>
      <c r="G1428" s="2" t="str">
        <f>IF(Table2[[#This Row],[discounted_price]]&lt;200,"&lt;₹200",IF(Table2[[#This Row],[discounted_price]]&lt;=500, "₹200-₹500","&gt;₹500"))</f>
        <v>&gt;₹500</v>
      </c>
      <c r="H1428" s="2">
        <v>24999</v>
      </c>
      <c r="I1428" s="2">
        <f>Table2[[#This Row],[discounted_price]]*Table2[[#This Row],[actual_price]]</f>
        <v>124970001</v>
      </c>
      <c r="J1428" s="1">
        <v>0.8</v>
      </c>
      <c r="K142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28" s="1" t="str">
        <f>IF(Table2[[#This Row],[discount_percentage]]&gt;=50%,"yes","no")</f>
        <v>yes</v>
      </c>
      <c r="M1428">
        <v>4.5999999999999996</v>
      </c>
      <c r="N1428" s="4">
        <v>124</v>
      </c>
      <c r="O1428" s="4">
        <f>Table2[[#This Row],[rating]]+(Table2[[#This Row],[rating_count]]/1000)</f>
        <v>4.7239999999999993</v>
      </c>
      <c r="P1428" t="s">
        <v>14158</v>
      </c>
      <c r="Q1428" t="s">
        <v>11258</v>
      </c>
      <c r="R1428" t="s">
        <v>11259</v>
      </c>
      <c r="S1428" t="s">
        <v>11260</v>
      </c>
      <c r="T1428" t="s">
        <v>11261</v>
      </c>
      <c r="U1428" t="s">
        <v>11262</v>
      </c>
      <c r="V1428" t="s">
        <v>11263</v>
      </c>
      <c r="W1428" t="s">
        <v>11264</v>
      </c>
    </row>
    <row r="1429" spans="1:23">
      <c r="A1429" t="s">
        <v>12874</v>
      </c>
      <c r="B1429" t="s">
        <v>15568</v>
      </c>
      <c r="C1429" t="s">
        <v>16702</v>
      </c>
      <c r="D1429" t="str">
        <f>CONCATENATE(Table2[[#This Row],[Product Name Summarized]]&amp; "…")</f>
        <v>Kitchengenix'S Mini Waffle…</v>
      </c>
      <c r="E1429" t="s">
        <v>15586</v>
      </c>
      <c r="F1429">
        <v>899</v>
      </c>
      <c r="G1429" t="str">
        <f>IF(Table2[[#This Row],[discounted_price]]&lt;200,"&lt;₹200",IF(Table2[[#This Row],[discounted_price]]&lt;=500, "₹200-₹500","&gt;₹500"))</f>
        <v>&gt;₹500</v>
      </c>
      <c r="H1429" s="2">
        <v>1999</v>
      </c>
      <c r="I1429" s="2">
        <f>Table2[[#This Row],[discounted_price]]*Table2[[#This Row],[actual_price]]</f>
        <v>1797101</v>
      </c>
      <c r="J1429" s="1">
        <v>0.55000000000000004</v>
      </c>
      <c r="K142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29" s="1" t="str">
        <f>IF(Table2[[#This Row],[discount_percentage]]&gt;=50%,"yes","no")</f>
        <v>yes</v>
      </c>
      <c r="M1429">
        <v>4.2</v>
      </c>
      <c r="N1429" s="4">
        <v>39</v>
      </c>
      <c r="O1429" s="4">
        <f>Table2[[#This Row],[rating]]+(Table2[[#This Row],[rating_count]]/1000)</f>
        <v>4.2389999999999999</v>
      </c>
      <c r="P1429" t="s">
        <v>14311</v>
      </c>
      <c r="Q1429" t="s">
        <v>12877</v>
      </c>
      <c r="R1429" t="s">
        <v>12878</v>
      </c>
      <c r="S1429" t="s">
        <v>12879</v>
      </c>
      <c r="T1429" t="s">
        <v>12880</v>
      </c>
      <c r="U1429" t="s">
        <v>12881</v>
      </c>
      <c r="V1429" t="s">
        <v>12882</v>
      </c>
      <c r="W1429" t="s">
        <v>12883</v>
      </c>
    </row>
    <row r="1430" spans="1:23">
      <c r="A1430" t="s">
        <v>8916</v>
      </c>
      <c r="B1430" t="s">
        <v>15210</v>
      </c>
      <c r="C1430" t="s">
        <v>16335</v>
      </c>
      <c r="D1430" t="str">
        <f>CONCATENATE(Table2[[#This Row],[Product Name Summarized]]&amp; "…")</f>
        <v>Agaro Lr2007 Lint…</v>
      </c>
      <c r="E1430" t="s">
        <v>15586</v>
      </c>
      <c r="F1430">
        <v>678</v>
      </c>
      <c r="G1430" t="str">
        <f>IF(Table2[[#This Row],[discounted_price]]&lt;200,"&lt;₹200",IF(Table2[[#This Row],[discounted_price]]&lt;=500, "₹200-₹500","&gt;₹500"))</f>
        <v>&gt;₹500</v>
      </c>
      <c r="H1430" s="2">
        <v>1499</v>
      </c>
      <c r="I1430" s="2">
        <f>Table2[[#This Row],[discounted_price]]*Table2[[#This Row],[actual_price]]</f>
        <v>1016322</v>
      </c>
      <c r="J1430" s="1">
        <v>0.55000000000000004</v>
      </c>
      <c r="K143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30" s="1" t="str">
        <f>IF(Table2[[#This Row],[discount_percentage]]&gt;=50%,"yes","no")</f>
        <v>yes</v>
      </c>
      <c r="M1430">
        <v>4.2</v>
      </c>
      <c r="N1430" s="4">
        <v>900</v>
      </c>
      <c r="O1430" s="4">
        <f>Table2[[#This Row],[rating]]+(Table2[[#This Row],[rating_count]]/1000)</f>
        <v>5.1000000000000005</v>
      </c>
      <c r="P1430" t="s">
        <v>13933</v>
      </c>
      <c r="Q1430" t="s">
        <v>8919</v>
      </c>
      <c r="R1430" t="s">
        <v>8920</v>
      </c>
      <c r="S1430" t="s">
        <v>8921</v>
      </c>
      <c r="T1430" t="s">
        <v>8922</v>
      </c>
      <c r="U1430" t="s">
        <v>8923</v>
      </c>
      <c r="V1430" t="s">
        <v>8924</v>
      </c>
      <c r="W1430" t="s">
        <v>8925</v>
      </c>
    </row>
    <row r="1431" spans="1:23">
      <c r="A1431" t="s">
        <v>12604</v>
      </c>
      <c r="B1431" t="s">
        <v>15543</v>
      </c>
      <c r="C1431" t="s">
        <v>16678</v>
      </c>
      <c r="D1431" t="str">
        <f>CONCATENATE(Table2[[#This Row],[Product Name Summarized]]&amp; "…")</f>
        <v>Ibell Induction Cooktop,…</v>
      </c>
      <c r="E1431" t="s">
        <v>15586</v>
      </c>
      <c r="F1431" s="2">
        <v>1601</v>
      </c>
      <c r="G1431" s="2" t="str">
        <f>IF(Table2[[#This Row],[discounted_price]]&lt;200,"&lt;₹200",IF(Table2[[#This Row],[discounted_price]]&lt;=500, "₹200-₹500","&gt;₹500"))</f>
        <v>&gt;₹500</v>
      </c>
      <c r="H1431" s="2">
        <v>3890</v>
      </c>
      <c r="I1431" s="2">
        <f>Table2[[#This Row],[discounted_price]]*Table2[[#This Row],[actual_price]]</f>
        <v>6227890</v>
      </c>
      <c r="J1431" s="1">
        <v>0.59</v>
      </c>
      <c r="K143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31" s="1" t="str">
        <f>IF(Table2[[#This Row],[discount_percentage]]&gt;=50%,"yes","no")</f>
        <v>yes</v>
      </c>
      <c r="M1431">
        <v>4.2</v>
      </c>
      <c r="N1431" s="4">
        <v>156</v>
      </c>
      <c r="O1431" s="4">
        <f>Table2[[#This Row],[rating]]+(Table2[[#This Row],[rating_count]]/1000)</f>
        <v>4.3559999999999999</v>
      </c>
      <c r="P1431" t="s">
        <v>14286</v>
      </c>
      <c r="Q1431" t="s">
        <v>12607</v>
      </c>
      <c r="R1431" t="s">
        <v>12608</v>
      </c>
      <c r="S1431" t="s">
        <v>12609</v>
      </c>
      <c r="T1431" t="s">
        <v>12610</v>
      </c>
      <c r="U1431" t="s">
        <v>12611</v>
      </c>
      <c r="V1431" t="s">
        <v>12612</v>
      </c>
      <c r="W1431" t="s">
        <v>12613</v>
      </c>
    </row>
    <row r="1432" spans="1:23">
      <c r="A1432" t="s">
        <v>12221</v>
      </c>
      <c r="B1432" t="s">
        <v>15507</v>
      </c>
      <c r="C1432" t="s">
        <v>16641</v>
      </c>
      <c r="D1432" t="str">
        <f>CONCATENATE(Table2[[#This Row],[Product Name Summarized]]&amp; "…")</f>
        <v>Vapja¬Æ Portable Mini…</v>
      </c>
      <c r="E1432" t="s">
        <v>15586</v>
      </c>
      <c r="F1432">
        <v>649</v>
      </c>
      <c r="G1432" t="str">
        <f>IF(Table2[[#This Row],[discounted_price]]&lt;200,"&lt;₹200",IF(Table2[[#This Row],[discounted_price]]&lt;=500, "₹200-₹500","&gt;₹500"))</f>
        <v>&gt;₹500</v>
      </c>
      <c r="H1432">
        <v>999</v>
      </c>
      <c r="I1432" s="2">
        <f>Table2[[#This Row],[discounted_price]]*Table2[[#This Row],[actual_price]]</f>
        <v>648351</v>
      </c>
      <c r="J1432" s="1">
        <v>0.35</v>
      </c>
      <c r="K143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432" s="1" t="str">
        <f>IF(Table2[[#This Row],[discount_percentage]]&gt;=50%,"yes","no")</f>
        <v>no</v>
      </c>
      <c r="M1432">
        <v>3.6</v>
      </c>
      <c r="N1432" s="4">
        <v>4</v>
      </c>
      <c r="O1432" s="4">
        <f>Table2[[#This Row],[rating]]+(Table2[[#This Row],[rating_count]]/1000)</f>
        <v>3.6040000000000001</v>
      </c>
      <c r="P1432" t="s">
        <v>14248</v>
      </c>
      <c r="Q1432" t="s">
        <v>12224</v>
      </c>
      <c r="R1432" t="s">
        <v>12225</v>
      </c>
      <c r="S1432" t="s">
        <v>12226</v>
      </c>
      <c r="T1432" t="s">
        <v>12227</v>
      </c>
      <c r="U1432" t="s">
        <v>12228</v>
      </c>
      <c r="V1432" t="s">
        <v>12229</v>
      </c>
      <c r="W1432" t="s">
        <v>12230</v>
      </c>
    </row>
    <row r="1433" spans="1:23">
      <c r="A1433" t="s">
        <v>10621</v>
      </c>
      <c r="B1433" t="s">
        <v>15363</v>
      </c>
      <c r="C1433" t="s">
        <v>16490</v>
      </c>
      <c r="D1433" t="str">
        <f>CONCATENATE(Table2[[#This Row],[Product Name Summarized]]&amp; "…")</f>
        <v>Zuvexa Usb Rechargeable…</v>
      </c>
      <c r="E1433" t="s">
        <v>15586</v>
      </c>
      <c r="F1433">
        <v>499</v>
      </c>
      <c r="G1433" t="str">
        <f>IF(Table2[[#This Row],[discounted_price]]&lt;200,"&lt;₹200",IF(Table2[[#This Row],[discounted_price]]&lt;=500, "₹200-₹500","&gt;₹500"))</f>
        <v>₹200-₹500</v>
      </c>
      <c r="H1433" s="2">
        <v>1299</v>
      </c>
      <c r="I1433" s="2">
        <f>Table2[[#This Row],[discounted_price]]*Table2[[#This Row],[actual_price]]</f>
        <v>648201</v>
      </c>
      <c r="J1433" s="1">
        <v>0.62</v>
      </c>
      <c r="K143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433" s="1" t="str">
        <f>IF(Table2[[#This Row],[discount_percentage]]&gt;=50%,"yes","no")</f>
        <v>yes</v>
      </c>
      <c r="M1433">
        <v>4.7</v>
      </c>
      <c r="N1433" s="4">
        <v>54</v>
      </c>
      <c r="O1433" s="4">
        <f>Table2[[#This Row],[rating]]+(Table2[[#This Row],[rating_count]]/1000)</f>
        <v>4.7540000000000004</v>
      </c>
      <c r="P1433" t="s">
        <v>14098</v>
      </c>
      <c r="Q1433" t="s">
        <v>10624</v>
      </c>
      <c r="R1433" t="s">
        <v>10625</v>
      </c>
      <c r="S1433" t="s">
        <v>10626</v>
      </c>
      <c r="T1433" t="s">
        <v>10627</v>
      </c>
      <c r="U1433" t="s">
        <v>10628</v>
      </c>
      <c r="V1433" t="s">
        <v>10629</v>
      </c>
      <c r="W1433" t="s">
        <v>10630</v>
      </c>
    </row>
    <row r="1434" spans="1:23">
      <c r="A1434" t="s">
        <v>1853</v>
      </c>
      <c r="B1434" t="s">
        <v>14522</v>
      </c>
      <c r="C1434" t="s">
        <v>15754</v>
      </c>
      <c r="D1434" t="str">
        <f>CONCATENATE(Table2[[#This Row],[Product Name Summarized]]&amp; "…")</f>
        <v>Wzatco Pixel |…</v>
      </c>
      <c r="E1434" t="s">
        <v>15583</v>
      </c>
      <c r="F1434" s="2">
        <v>6490</v>
      </c>
      <c r="G1434" s="2" t="str">
        <f>IF(Table2[[#This Row],[discounted_price]]&lt;200,"&lt;₹200",IF(Table2[[#This Row],[discounted_price]]&lt;=500, "₹200-₹500","&gt;₹500"))</f>
        <v>&gt;₹500</v>
      </c>
      <c r="H1434" s="2">
        <v>9990</v>
      </c>
      <c r="I1434" s="2">
        <f>Table2[[#This Row],[discounted_price]]*Table2[[#This Row],[actual_price]]</f>
        <v>64835100</v>
      </c>
      <c r="J1434" s="1">
        <v>0.35</v>
      </c>
      <c r="K143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434" s="1" t="str">
        <f>IF(Table2[[#This Row],[discount_percentage]]&gt;=50%,"yes","no")</f>
        <v>no</v>
      </c>
      <c r="M1434">
        <v>4</v>
      </c>
      <c r="N1434" s="4">
        <v>27</v>
      </c>
      <c r="O1434" s="4">
        <f>Table2[[#This Row],[rating]]+(Table2[[#This Row],[rating_count]]/1000)</f>
        <v>4.0270000000000001</v>
      </c>
      <c r="P1434" t="s">
        <v>13258</v>
      </c>
      <c r="Q1434" t="s">
        <v>1856</v>
      </c>
      <c r="R1434" t="s">
        <v>1857</v>
      </c>
      <c r="S1434" t="s">
        <v>1858</v>
      </c>
      <c r="T1434" t="s">
        <v>1859</v>
      </c>
      <c r="U1434" t="s">
        <v>1860</v>
      </c>
      <c r="V1434" t="s">
        <v>1861</v>
      </c>
      <c r="W1434" t="s">
        <v>1862</v>
      </c>
    </row>
    <row r="1435" spans="1:23" hidden="1">
      <c r="A1435" t="s">
        <v>10590</v>
      </c>
      <c r="B1435" t="s">
        <v>15361</v>
      </c>
      <c r="C1435" t="s">
        <v>16487</v>
      </c>
      <c r="D1435" t="str">
        <f>CONCATENATE(Table2[[#This Row],[Product Name Summarized]]&amp; "…")</f>
        <v>Figment Handheld Milk…</v>
      </c>
      <c r="E1435" t="s">
        <v>15586</v>
      </c>
      <c r="F1435">
        <v>699</v>
      </c>
      <c r="G1435" t="str">
        <f>IF(Table2[[#This Row],[discounted_price]]&lt;200,"&lt;₹200",IF(Table2[[#This Row],[discounted_price]]&lt;=500, "₹200-₹500","&gt;₹500"))</f>
        <v>&gt;₹500</v>
      </c>
      <c r="H1435" s="2">
        <v>1599</v>
      </c>
      <c r="I1435" s="2">
        <f>Table2[[#This Row],[discounted_price]]*Table2[[#This Row],[actual_price]]</f>
        <v>1117701</v>
      </c>
      <c r="J1435" s="1">
        <v>0.56000000000000005</v>
      </c>
      <c r="K143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35" s="1" t="str">
        <f>IF(Table2[[#This Row],[discount_percentage]]&gt;=50%,"yes","no")</f>
        <v>yes</v>
      </c>
      <c r="M1435">
        <v>4.7</v>
      </c>
      <c r="N1435" s="4">
        <v>1729</v>
      </c>
      <c r="O1435" s="4">
        <f>Table2[[#This Row],[rating]]+(Table2[[#This Row],[rating_count]]/1000)</f>
        <v>6.4290000000000003</v>
      </c>
      <c r="P1435" t="s">
        <v>14095</v>
      </c>
      <c r="Q1435" t="s">
        <v>10593</v>
      </c>
      <c r="R1435" t="s">
        <v>10594</v>
      </c>
      <c r="S1435" t="s">
        <v>10595</v>
      </c>
      <c r="T1435" t="s">
        <v>10596</v>
      </c>
      <c r="U1435" t="s">
        <v>10597</v>
      </c>
      <c r="V1435" t="s">
        <v>10598</v>
      </c>
      <c r="W1435" t="s">
        <v>10599</v>
      </c>
    </row>
    <row r="1436" spans="1:23" hidden="1">
      <c r="A1436" t="s">
        <v>11114</v>
      </c>
      <c r="B1436" t="s">
        <v>15406</v>
      </c>
      <c r="C1436" t="s">
        <v>16534</v>
      </c>
      <c r="D1436" t="str">
        <f>CONCATENATE(Table2[[#This Row],[Product Name Summarized]]&amp; "…")</f>
        <v>Multifunctional 2 In…</v>
      </c>
      <c r="E1436" t="s">
        <v>15586</v>
      </c>
      <c r="F1436">
        <v>699</v>
      </c>
      <c r="G1436" t="str">
        <f>IF(Table2[[#This Row],[discounted_price]]&lt;200,"&lt;₹200",IF(Table2[[#This Row],[discounted_price]]&lt;=500, "₹200-₹500","&gt;₹500"))</f>
        <v>&gt;₹500</v>
      </c>
      <c r="H1436" s="2">
        <v>1599</v>
      </c>
      <c r="I1436" s="2">
        <f>Table2[[#This Row],[discounted_price]]*Table2[[#This Row],[actual_price]]</f>
        <v>1117701</v>
      </c>
      <c r="J1436" s="1">
        <v>0.56000000000000005</v>
      </c>
      <c r="K143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36" s="1" t="str">
        <f>IF(Table2[[#This Row],[discount_percentage]]&gt;=50%,"yes","no")</f>
        <v>yes</v>
      </c>
      <c r="M1436">
        <v>4.7</v>
      </c>
      <c r="N1436" s="4">
        <v>2300</v>
      </c>
      <c r="O1436" s="4">
        <f>Table2[[#This Row],[rating]]+(Table2[[#This Row],[rating_count]]/1000)</f>
        <v>7</v>
      </c>
      <c r="P1436" t="s">
        <v>11116</v>
      </c>
      <c r="Q1436" t="s">
        <v>11117</v>
      </c>
      <c r="R1436" t="s">
        <v>11118</v>
      </c>
      <c r="S1436" t="s">
        <v>11119</v>
      </c>
      <c r="T1436" t="s">
        <v>11120</v>
      </c>
      <c r="U1436" t="s">
        <v>11121</v>
      </c>
      <c r="V1436" t="s">
        <v>11122</v>
      </c>
      <c r="W1436" t="s">
        <v>11123</v>
      </c>
    </row>
    <row r="1437" spans="1:23">
      <c r="A1437" t="s">
        <v>9734</v>
      </c>
      <c r="B1437" t="s">
        <v>15281</v>
      </c>
      <c r="C1437" t="s">
        <v>16409</v>
      </c>
      <c r="D1437" t="str">
        <f>CONCATENATE(Table2[[#This Row],[Product Name Summarized]]&amp; "…")</f>
        <v>White Feather Portable…</v>
      </c>
      <c r="E1437" t="s">
        <v>15586</v>
      </c>
      <c r="F1437">
        <v>199</v>
      </c>
      <c r="G1437" t="str">
        <f>IF(Table2[[#This Row],[discounted_price]]&lt;200,"&lt;₹200",IF(Table2[[#This Row],[discounted_price]]&lt;=500, "₹200-₹500","&gt;₹500"))</f>
        <v>&lt;₹200</v>
      </c>
      <c r="H1437">
        <v>499</v>
      </c>
      <c r="I1437" s="2">
        <f>Table2[[#This Row],[discounted_price]]*Table2[[#This Row],[actual_price]]</f>
        <v>99301</v>
      </c>
      <c r="J1437" s="1">
        <v>0.6</v>
      </c>
      <c r="K143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37" s="1" t="str">
        <f>IF(Table2[[#This Row],[discount_percentage]]&gt;=50%,"yes","no")</f>
        <v>yes</v>
      </c>
      <c r="M1437">
        <v>3.3</v>
      </c>
      <c r="N1437" s="4">
        <v>12</v>
      </c>
      <c r="O1437" s="4">
        <f>Table2[[#This Row],[rating]]+(Table2[[#This Row],[rating_count]]/1000)</f>
        <v>3.3119999999999998</v>
      </c>
      <c r="P1437" t="s">
        <v>14013</v>
      </c>
      <c r="Q1437" t="s">
        <v>9737</v>
      </c>
      <c r="R1437" t="s">
        <v>9738</v>
      </c>
      <c r="S1437" t="s">
        <v>9739</v>
      </c>
      <c r="T1437" t="s">
        <v>9740</v>
      </c>
      <c r="U1437" t="s">
        <v>9741</v>
      </c>
      <c r="V1437" t="s">
        <v>9742</v>
      </c>
      <c r="W1437" t="s">
        <v>9743</v>
      </c>
    </row>
    <row r="1438" spans="1:23">
      <c r="A1438" t="s">
        <v>3130</v>
      </c>
      <c r="B1438" t="s">
        <v>14657</v>
      </c>
      <c r="C1438" t="s">
        <v>15848</v>
      </c>
      <c r="D1438" t="str">
        <f>CONCATENATE(Table2[[#This Row],[Product Name Summarized]]&amp; "…")</f>
        <v>Samsung Galaxy M04…</v>
      </c>
      <c r="E1438" t="s">
        <v>15583</v>
      </c>
      <c r="F1438" s="2">
        <v>9499</v>
      </c>
      <c r="G1438" s="2" t="str">
        <f>IF(Table2[[#This Row],[discounted_price]]&lt;200,"&lt;₹200",IF(Table2[[#This Row],[discounted_price]]&lt;=500, "₹200-₹500","&gt;₹500"))</f>
        <v>&gt;₹500</v>
      </c>
      <c r="H1438" s="2">
        <v>11999</v>
      </c>
      <c r="I1438" s="2">
        <f>Table2[[#This Row],[discounted_price]]*Table2[[#This Row],[actual_price]]</f>
        <v>113978501</v>
      </c>
      <c r="J1438" s="1">
        <v>0.21</v>
      </c>
      <c r="K143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438" s="1" t="str">
        <f>IF(Table2[[#This Row],[discount_percentage]]&gt;=50%,"yes","no")</f>
        <v>no</v>
      </c>
      <c r="M1438">
        <v>4.2</v>
      </c>
      <c r="N1438" s="4">
        <v>284</v>
      </c>
      <c r="O1438" s="4">
        <f>Table2[[#This Row],[rating]]+(Table2[[#This Row],[rating_count]]/1000)</f>
        <v>4.484</v>
      </c>
      <c r="P1438" t="s">
        <v>13383</v>
      </c>
      <c r="Q1438" t="s">
        <v>3078</v>
      </c>
      <c r="R1438" t="s">
        <v>3079</v>
      </c>
      <c r="S1438" t="s">
        <v>3080</v>
      </c>
      <c r="T1438" t="s">
        <v>3081</v>
      </c>
      <c r="U1438" t="s">
        <v>3082</v>
      </c>
      <c r="V1438" t="s">
        <v>3132</v>
      </c>
      <c r="W1438" t="s">
        <v>3133</v>
      </c>
    </row>
    <row r="1439" spans="1:23">
      <c r="A1439" t="s">
        <v>3075</v>
      </c>
      <c r="B1439" t="s">
        <v>14651</v>
      </c>
      <c r="C1439" t="s">
        <v>15848</v>
      </c>
      <c r="D1439" t="str">
        <f>CONCATENATE(Table2[[#This Row],[Product Name Summarized]]&amp; "…")</f>
        <v>Samsung Galaxy M04…</v>
      </c>
      <c r="E1439" t="s">
        <v>15583</v>
      </c>
      <c r="F1439" s="2">
        <v>9499</v>
      </c>
      <c r="G1439" s="2" t="str">
        <f>IF(Table2[[#This Row],[discounted_price]]&lt;200,"&lt;₹200",IF(Table2[[#This Row],[discounted_price]]&lt;=500, "₹200-₹500","&gt;₹500"))</f>
        <v>&gt;₹500</v>
      </c>
      <c r="H1439" s="2">
        <v>11999</v>
      </c>
      <c r="I1439" s="2">
        <f>Table2[[#This Row],[discounted_price]]*Table2[[#This Row],[actual_price]]</f>
        <v>113978501</v>
      </c>
      <c r="J1439" s="1">
        <v>0.21</v>
      </c>
      <c r="K143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439" s="1" t="str">
        <f>IF(Table2[[#This Row],[discount_percentage]]&gt;=50%,"yes","no")</f>
        <v>no</v>
      </c>
      <c r="M1439">
        <v>4.2</v>
      </c>
      <c r="N1439" s="4">
        <v>284</v>
      </c>
      <c r="O1439" s="4">
        <f>Table2[[#This Row],[rating]]+(Table2[[#This Row],[rating_count]]/1000)</f>
        <v>4.484</v>
      </c>
      <c r="P1439" t="s">
        <v>13383</v>
      </c>
      <c r="Q1439" t="s">
        <v>3078</v>
      </c>
      <c r="R1439" t="s">
        <v>3079</v>
      </c>
      <c r="S1439" t="s">
        <v>3080</v>
      </c>
      <c r="T1439" t="s">
        <v>3081</v>
      </c>
      <c r="U1439" t="s">
        <v>3082</v>
      </c>
      <c r="V1439" t="s">
        <v>3083</v>
      </c>
      <c r="W1439" t="s">
        <v>3084</v>
      </c>
    </row>
    <row r="1440" spans="1:23">
      <c r="A1440" t="s">
        <v>3933</v>
      </c>
      <c r="B1440" t="s">
        <v>14747</v>
      </c>
      <c r="C1440" t="s">
        <v>15848</v>
      </c>
      <c r="D1440" t="str">
        <f>CONCATENATE(Table2[[#This Row],[Product Name Summarized]]&amp; "…")</f>
        <v>Samsung Galaxy M04…</v>
      </c>
      <c r="E1440" t="s">
        <v>15583</v>
      </c>
      <c r="F1440" s="2">
        <v>10499</v>
      </c>
      <c r="G1440" s="2" t="str">
        <f>IF(Table2[[#This Row],[discounted_price]]&lt;200,"&lt;₹200",IF(Table2[[#This Row],[discounted_price]]&lt;=500, "₹200-₹500","&gt;₹500"))</f>
        <v>&gt;₹500</v>
      </c>
      <c r="H1440" s="2">
        <v>13499</v>
      </c>
      <c r="I1440" s="2">
        <f>Table2[[#This Row],[discounted_price]]*Table2[[#This Row],[actual_price]]</f>
        <v>141726001</v>
      </c>
      <c r="J1440" s="1">
        <v>0.22</v>
      </c>
      <c r="K144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440" s="1" t="str">
        <f>IF(Table2[[#This Row],[discount_percentage]]&gt;=50%,"yes","no")</f>
        <v>no</v>
      </c>
      <c r="M1440">
        <v>4.2</v>
      </c>
      <c r="N1440" s="4">
        <v>284</v>
      </c>
      <c r="O1440" s="4">
        <f>Table2[[#This Row],[rating]]+(Table2[[#This Row],[rating_count]]/1000)</f>
        <v>4.484</v>
      </c>
      <c r="P1440" t="s">
        <v>13383</v>
      </c>
      <c r="Q1440" t="s">
        <v>3078</v>
      </c>
      <c r="R1440" t="s">
        <v>3079</v>
      </c>
      <c r="S1440" t="s">
        <v>3080</v>
      </c>
      <c r="T1440" t="s">
        <v>3081</v>
      </c>
      <c r="U1440" t="s">
        <v>3082</v>
      </c>
      <c r="V1440" t="s">
        <v>3083</v>
      </c>
      <c r="W1440" t="s">
        <v>3935</v>
      </c>
    </row>
    <row r="1441" spans="1:23">
      <c r="A1441" t="s">
        <v>4521</v>
      </c>
      <c r="B1441" t="s">
        <v>14812</v>
      </c>
      <c r="C1441" t="s">
        <v>15959</v>
      </c>
      <c r="D1441" t="str">
        <f>CONCATENATE(Table2[[#This Row],[Product Name Summarized]]&amp; "…")</f>
        <v>Noise_Colorfit Smart Watch…</v>
      </c>
      <c r="E1441" t="s">
        <v>15583</v>
      </c>
      <c r="F1441">
        <v>249</v>
      </c>
      <c r="G1441" t="str">
        <f>IF(Table2[[#This Row],[discounted_price]]&lt;200,"&lt;₹200",IF(Table2[[#This Row],[discounted_price]]&lt;=500, "₹200-₹500","&gt;₹500"))</f>
        <v>₹200-₹500</v>
      </c>
      <c r="H1441">
        <v>999</v>
      </c>
      <c r="I1441" s="2">
        <f>Table2[[#This Row],[discounted_price]]*Table2[[#This Row],[actual_price]]</f>
        <v>248751</v>
      </c>
      <c r="J1441" s="1">
        <v>0.75</v>
      </c>
      <c r="K144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41" s="1" t="str">
        <f>IF(Table2[[#This Row],[discount_percentage]]&gt;=50%,"yes","no")</f>
        <v>yes</v>
      </c>
      <c r="M1441">
        <v>4.5</v>
      </c>
      <c r="N1441" s="4">
        <v>38</v>
      </c>
      <c r="O1441" s="4">
        <f>Table2[[#This Row],[rating]]+(Table2[[#This Row],[rating_count]]/1000)</f>
        <v>4.5380000000000003</v>
      </c>
      <c r="P1441" t="s">
        <v>13523</v>
      </c>
      <c r="Q1441" t="s">
        <v>4524</v>
      </c>
      <c r="R1441" t="s">
        <v>4525</v>
      </c>
      <c r="S1441" t="s">
        <v>4526</v>
      </c>
      <c r="T1441" t="s">
        <v>4527</v>
      </c>
      <c r="U1441" t="s">
        <v>4528</v>
      </c>
      <c r="V1441" t="s">
        <v>4529</v>
      </c>
      <c r="W1441" t="s">
        <v>4530</v>
      </c>
    </row>
    <row r="1442" spans="1:23">
      <c r="A1442" t="s">
        <v>9932</v>
      </c>
      <c r="B1442" t="s">
        <v>15300</v>
      </c>
      <c r="C1442" t="s">
        <v>16427</v>
      </c>
      <c r="D1442" t="str">
        <f>CONCATENATE(Table2[[#This Row],[Product Name Summarized]]&amp; "…")</f>
        <v>!!1000 Watt/2000-Watt Room…</v>
      </c>
      <c r="E1442" t="s">
        <v>15586</v>
      </c>
      <c r="F1442">
        <v>784</v>
      </c>
      <c r="G1442" t="str">
        <f>IF(Table2[[#This Row],[discounted_price]]&lt;200,"&lt;₹200",IF(Table2[[#This Row],[discounted_price]]&lt;=500, "₹200-₹500","&gt;₹500"))</f>
        <v>&gt;₹500</v>
      </c>
      <c r="H1442" s="2">
        <v>1599</v>
      </c>
      <c r="I1442" s="2">
        <f>Table2[[#This Row],[discounted_price]]*Table2[[#This Row],[actual_price]]</f>
        <v>1253616</v>
      </c>
      <c r="J1442" s="1">
        <v>0.51</v>
      </c>
      <c r="K144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42" s="1" t="str">
        <f>IF(Table2[[#This Row],[discount_percentage]]&gt;=50%,"yes","no")</f>
        <v>yes</v>
      </c>
      <c r="M1442">
        <v>4.5</v>
      </c>
      <c r="N1442" s="4">
        <v>11</v>
      </c>
      <c r="O1442" s="4">
        <f>Table2[[#This Row],[rating]]+(Table2[[#This Row],[rating_count]]/1000)</f>
        <v>4.5110000000000001</v>
      </c>
      <c r="P1442" t="s">
        <v>14033</v>
      </c>
      <c r="Q1442" t="s">
        <v>9935</v>
      </c>
      <c r="R1442" t="s">
        <v>9936</v>
      </c>
      <c r="S1442" t="s">
        <v>9937</v>
      </c>
      <c r="T1442" t="s">
        <v>9938</v>
      </c>
      <c r="U1442" t="s">
        <v>9939</v>
      </c>
      <c r="V1442" t="s">
        <v>9940</v>
      </c>
      <c r="W1442" t="s">
        <v>9941</v>
      </c>
    </row>
    <row r="1443" spans="1:23">
      <c r="A1443" t="s">
        <v>4229</v>
      </c>
      <c r="B1443" t="s">
        <v>14781</v>
      </c>
      <c r="C1443" t="s">
        <v>15934</v>
      </c>
      <c r="D1443" t="str">
        <f>CONCATENATE(Table2[[#This Row],[Product Name Summarized]]&amp; "…")</f>
        <v>Newly Launched Boult…</v>
      </c>
      <c r="E1443" t="s">
        <v>15583</v>
      </c>
      <c r="F1443" s="2">
        <v>1999</v>
      </c>
      <c r="G1443" s="2" t="str">
        <f>IF(Table2[[#This Row],[discounted_price]]&lt;200,"&lt;₹200",IF(Table2[[#This Row],[discounted_price]]&lt;=500, "₹200-₹500","&gt;₹500"))</f>
        <v>&gt;₹500</v>
      </c>
      <c r="H1443" s="2">
        <v>8499</v>
      </c>
      <c r="I1443" s="2">
        <f>Table2[[#This Row],[discounted_price]]*Table2[[#This Row],[actual_price]]</f>
        <v>16989501</v>
      </c>
      <c r="J1443" s="1">
        <v>0.76</v>
      </c>
      <c r="K144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43" s="1" t="str">
        <f>IF(Table2[[#This Row],[discount_percentage]]&gt;=50%,"yes","no")</f>
        <v>yes</v>
      </c>
      <c r="M1443">
        <v>4.3</v>
      </c>
      <c r="N1443" s="4">
        <v>240</v>
      </c>
      <c r="O1443" s="4">
        <f>Table2[[#This Row],[rating]]+(Table2[[#This Row],[rating_count]]/1000)</f>
        <v>4.54</v>
      </c>
      <c r="P1443" t="s">
        <v>13493</v>
      </c>
      <c r="Q1443" t="s">
        <v>4232</v>
      </c>
      <c r="R1443" t="s">
        <v>4233</v>
      </c>
      <c r="S1443" t="s">
        <v>4234</v>
      </c>
      <c r="T1443" t="s">
        <v>4235</v>
      </c>
      <c r="U1443" t="s">
        <v>4236</v>
      </c>
      <c r="V1443" t="s">
        <v>4237</v>
      </c>
      <c r="W1443" t="s">
        <v>4238</v>
      </c>
    </row>
    <row r="1444" spans="1:23">
      <c r="A1444" t="s">
        <v>813</v>
      </c>
      <c r="B1444" t="s">
        <v>14405</v>
      </c>
      <c r="C1444" t="s">
        <v>15669</v>
      </c>
      <c r="D1444" t="str">
        <f>CONCATENATE(Table2[[#This Row],[Product Name Summarized]]&amp; "…")</f>
        <v>Lapster 65W Compatible…</v>
      </c>
      <c r="E1444" t="s">
        <v>15582</v>
      </c>
      <c r="F1444">
        <v>199</v>
      </c>
      <c r="G1444" t="str">
        <f>IF(Table2[[#This Row],[discounted_price]]&lt;200,"&lt;₹200",IF(Table2[[#This Row],[discounted_price]]&lt;=500, "₹200-₹500","&gt;₹500"))</f>
        <v>&lt;₹200</v>
      </c>
      <c r="H1444">
        <v>999</v>
      </c>
      <c r="I1444" s="2">
        <f>Table2[[#This Row],[discounted_price]]*Table2[[#This Row],[actual_price]]</f>
        <v>198801</v>
      </c>
      <c r="J1444" s="1">
        <v>0.8</v>
      </c>
      <c r="K144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44" s="1" t="str">
        <f>IF(Table2[[#This Row],[discount_percentage]]&gt;=50%,"yes","no")</f>
        <v>yes</v>
      </c>
      <c r="M1444">
        <v>4.5</v>
      </c>
      <c r="N1444" s="4">
        <v>127</v>
      </c>
      <c r="O1444" s="4">
        <f>Table2[[#This Row],[rating]]+(Table2[[#This Row],[rating_count]]/1000)</f>
        <v>4.6269999999999998</v>
      </c>
      <c r="P1444" t="s">
        <v>13153</v>
      </c>
      <c r="Q1444" t="s">
        <v>816</v>
      </c>
      <c r="R1444" t="s">
        <v>817</v>
      </c>
      <c r="S1444" t="s">
        <v>818</v>
      </c>
      <c r="T1444" t="s">
        <v>819</v>
      </c>
      <c r="U1444" t="s">
        <v>820</v>
      </c>
      <c r="V1444" t="s">
        <v>821</v>
      </c>
      <c r="W1444" t="s">
        <v>822</v>
      </c>
    </row>
    <row r="1445" spans="1:23">
      <c r="A1445" t="s">
        <v>813</v>
      </c>
      <c r="B1445" t="s">
        <v>14405</v>
      </c>
      <c r="C1445" t="s">
        <v>15669</v>
      </c>
      <c r="D1445" t="str">
        <f>CONCATENATE(Table2[[#This Row],[Product Name Summarized]]&amp; "…")</f>
        <v>Lapster 65W Compatible…</v>
      </c>
      <c r="E1445" t="s">
        <v>15582</v>
      </c>
      <c r="F1445">
        <v>199</v>
      </c>
      <c r="G1445" t="str">
        <f>IF(Table2[[#This Row],[discounted_price]]&lt;200,"&lt;₹200",IF(Table2[[#This Row],[discounted_price]]&lt;=500, "₹200-₹500","&gt;₹500"))</f>
        <v>&lt;₹200</v>
      </c>
      <c r="H1445">
        <v>999</v>
      </c>
      <c r="I1445" s="2">
        <f>Table2[[#This Row],[discounted_price]]*Table2[[#This Row],[actual_price]]</f>
        <v>198801</v>
      </c>
      <c r="J1445" s="1">
        <v>0.8</v>
      </c>
      <c r="K144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45" s="1" t="str">
        <f>IF(Table2[[#This Row],[discount_percentage]]&gt;=50%,"yes","no")</f>
        <v>yes</v>
      </c>
      <c r="M1445">
        <v>4.5</v>
      </c>
      <c r="N1445" s="4">
        <v>127</v>
      </c>
      <c r="O1445" s="4">
        <f>Table2[[#This Row],[rating]]+(Table2[[#This Row],[rating_count]]/1000)</f>
        <v>4.6269999999999998</v>
      </c>
      <c r="P1445" t="s">
        <v>13153</v>
      </c>
      <c r="Q1445" t="s">
        <v>816</v>
      </c>
      <c r="R1445" t="s">
        <v>817</v>
      </c>
      <c r="S1445" t="s">
        <v>818</v>
      </c>
      <c r="T1445" t="s">
        <v>819</v>
      </c>
      <c r="U1445" t="s">
        <v>820</v>
      </c>
      <c r="V1445" t="s">
        <v>821</v>
      </c>
      <c r="W1445" t="s">
        <v>8516</v>
      </c>
    </row>
    <row r="1446" spans="1:23">
      <c r="A1446" t="s">
        <v>11285</v>
      </c>
      <c r="B1446" t="s">
        <v>15421</v>
      </c>
      <c r="C1446" t="s">
        <v>16551</v>
      </c>
      <c r="D1446" t="str">
        <f>CONCATENATE(Table2[[#This Row],[Product Name Summarized]]&amp; "…")</f>
        <v>!!Haneul!!1000 Watt/2000-Watt Room…</v>
      </c>
      <c r="E1446" t="s">
        <v>15586</v>
      </c>
      <c r="F1446">
        <v>899</v>
      </c>
      <c r="G1446" t="str">
        <f>IF(Table2[[#This Row],[discounted_price]]&lt;200,"&lt;₹200",IF(Table2[[#This Row],[discounted_price]]&lt;=500, "₹200-₹500","&gt;₹500"))</f>
        <v>&gt;₹500</v>
      </c>
      <c r="H1446" s="2">
        <v>1599</v>
      </c>
      <c r="I1446" s="2">
        <f>Table2[[#This Row],[discounted_price]]*Table2[[#This Row],[actual_price]]</f>
        <v>1437501</v>
      </c>
      <c r="J1446" s="1">
        <v>0.44</v>
      </c>
      <c r="K144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46" s="1" t="str">
        <f>IF(Table2[[#This Row],[discount_percentage]]&gt;=50%,"yes","no")</f>
        <v>no</v>
      </c>
      <c r="M1446">
        <v>3.4</v>
      </c>
      <c r="N1446" s="4">
        <v>15</v>
      </c>
      <c r="O1446" s="4">
        <f>Table2[[#This Row],[rating]]+(Table2[[#This Row],[rating_count]]/1000)</f>
        <v>3.415</v>
      </c>
      <c r="P1446" t="s">
        <v>14161</v>
      </c>
      <c r="Q1446" t="s">
        <v>11288</v>
      </c>
      <c r="R1446" t="s">
        <v>11289</v>
      </c>
      <c r="S1446" t="s">
        <v>11290</v>
      </c>
      <c r="T1446" t="s">
        <v>11291</v>
      </c>
      <c r="U1446" t="s">
        <v>11292</v>
      </c>
      <c r="V1446" t="s">
        <v>11293</v>
      </c>
      <c r="W1446" t="s">
        <v>11294</v>
      </c>
    </row>
    <row r="1447" spans="1:23">
      <c r="A1447" t="s">
        <v>9559</v>
      </c>
      <c r="B1447" t="s">
        <v>15267</v>
      </c>
      <c r="C1447" t="s">
        <v>16394</v>
      </c>
      <c r="D1447" t="str">
        <f>CONCATENATE(Table2[[#This Row],[Product Name Summarized]]&amp; "…")</f>
        <v>C (Device) Lint…</v>
      </c>
      <c r="E1447" t="s">
        <v>15586</v>
      </c>
      <c r="F1447">
        <v>469</v>
      </c>
      <c r="G1447" t="str">
        <f>IF(Table2[[#This Row],[discounted_price]]&lt;200,"&lt;₹200",IF(Table2[[#This Row],[discounted_price]]&lt;=500, "₹200-₹500","&gt;₹500"))</f>
        <v>₹200-₹500</v>
      </c>
      <c r="H1447" s="2">
        <v>1599</v>
      </c>
      <c r="I1447" s="2">
        <f>Table2[[#This Row],[discounted_price]]*Table2[[#This Row],[actual_price]]</f>
        <v>749931</v>
      </c>
      <c r="J1447" s="1">
        <v>0.71</v>
      </c>
      <c r="K144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47" s="1" t="str">
        <f>IF(Table2[[#This Row],[discount_percentage]]&gt;=50%,"yes","no")</f>
        <v>yes</v>
      </c>
      <c r="M1447">
        <v>3.7</v>
      </c>
      <c r="N1447" s="4">
        <v>6</v>
      </c>
      <c r="O1447" s="4">
        <f>Table2[[#This Row],[rating]]+(Table2[[#This Row],[rating_count]]/1000)</f>
        <v>3.706</v>
      </c>
      <c r="P1447" t="s">
        <v>13996</v>
      </c>
      <c r="Q1447" t="s">
        <v>9562</v>
      </c>
      <c r="R1447" t="s">
        <v>9563</v>
      </c>
      <c r="S1447" t="s">
        <v>9564</v>
      </c>
      <c r="T1447" t="s">
        <v>9565</v>
      </c>
      <c r="U1447" t="s">
        <v>9566</v>
      </c>
      <c r="V1447" t="s">
        <v>9567</v>
      </c>
      <c r="W1447" t="s">
        <v>9568</v>
      </c>
    </row>
    <row r="1448" spans="1:23">
      <c r="A1448" t="s">
        <v>10519</v>
      </c>
      <c r="B1448" t="s">
        <v>15355</v>
      </c>
      <c r="C1448" t="s">
        <v>16481</v>
      </c>
      <c r="D1448" t="str">
        <f>CONCATENATE(Table2[[#This Row],[Product Name Summarized]]&amp; "…")</f>
        <v>Vrprime Lint Roller…</v>
      </c>
      <c r="E1448" t="s">
        <v>15586</v>
      </c>
      <c r="F1448">
        <v>499</v>
      </c>
      <c r="G1448" t="str">
        <f>IF(Table2[[#This Row],[discounted_price]]&lt;200,"&lt;₹200",IF(Table2[[#This Row],[discounted_price]]&lt;=500, "₹200-₹500","&gt;₹500"))</f>
        <v>₹200-₹500</v>
      </c>
      <c r="H1448">
        <v>999</v>
      </c>
      <c r="I1448" s="2">
        <f>Table2[[#This Row],[discounted_price]]*Table2[[#This Row],[actual_price]]</f>
        <v>498501</v>
      </c>
      <c r="J1448" s="1">
        <v>0.5</v>
      </c>
      <c r="K144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48" s="1" t="str">
        <f>IF(Table2[[#This Row],[discount_percentage]]&gt;=50%,"yes","no")</f>
        <v>yes</v>
      </c>
      <c r="M1448">
        <v>4.5999999999999996</v>
      </c>
      <c r="N1448" s="4">
        <v>79</v>
      </c>
      <c r="O1448" s="4">
        <f>Table2[[#This Row],[rating]]+(Table2[[#This Row],[rating_count]]/1000)</f>
        <v>4.6789999999999994</v>
      </c>
      <c r="P1448" t="s">
        <v>14088</v>
      </c>
      <c r="Q1448" t="s">
        <v>10522</v>
      </c>
      <c r="R1448" t="s">
        <v>10523</v>
      </c>
      <c r="S1448" t="s">
        <v>10524</v>
      </c>
      <c r="T1448" t="s">
        <v>10525</v>
      </c>
      <c r="U1448" t="s">
        <v>10526</v>
      </c>
      <c r="V1448" t="s">
        <v>10527</v>
      </c>
      <c r="W1448" t="s">
        <v>10528</v>
      </c>
    </row>
    <row r="1449" spans="1:23">
      <c r="A1449" t="s">
        <v>2622</v>
      </c>
      <c r="B1449" t="s">
        <v>14605</v>
      </c>
      <c r="C1449" t="s">
        <v>15808</v>
      </c>
      <c r="D1449" t="str">
        <f>CONCATENATE(Table2[[#This Row],[Product Name Summarized]]&amp; "…")</f>
        <v>Wanbo X1 Pro…</v>
      </c>
      <c r="E1449" t="s">
        <v>15583</v>
      </c>
      <c r="F1449" s="2">
        <v>13990</v>
      </c>
      <c r="G1449" s="2" t="str">
        <f>IF(Table2[[#This Row],[discounted_price]]&lt;200,"&lt;₹200",IF(Table2[[#This Row],[discounted_price]]&lt;=500, "₹200-₹500","&gt;₹500"))</f>
        <v>&gt;₹500</v>
      </c>
      <c r="H1449" s="2">
        <v>28900</v>
      </c>
      <c r="I1449" s="2">
        <f>Table2[[#This Row],[discounted_price]]*Table2[[#This Row],[actual_price]]</f>
        <v>404311000</v>
      </c>
      <c r="J1449" s="1">
        <v>0.52</v>
      </c>
      <c r="K144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49" s="1" t="str">
        <f>IF(Table2[[#This Row],[discount_percentage]]&gt;=50%,"yes","no")</f>
        <v>yes</v>
      </c>
      <c r="M1449">
        <v>4.5</v>
      </c>
      <c r="N1449" s="4">
        <v>7</v>
      </c>
      <c r="O1449" s="4">
        <f>Table2[[#This Row],[rating]]+(Table2[[#This Row],[rating_count]]/1000)</f>
        <v>4.5069999999999997</v>
      </c>
      <c r="P1449" t="s">
        <v>13337</v>
      </c>
      <c r="Q1449" t="s">
        <v>2625</v>
      </c>
      <c r="R1449" t="s">
        <v>2626</v>
      </c>
      <c r="S1449" t="s">
        <v>2627</v>
      </c>
      <c r="T1449" t="s">
        <v>2628</v>
      </c>
      <c r="U1449" t="s">
        <v>2629</v>
      </c>
      <c r="V1449" t="s">
        <v>2630</v>
      </c>
      <c r="W1449" t="s">
        <v>2631</v>
      </c>
    </row>
    <row r="1450" spans="1:23">
      <c r="A1450" t="s">
        <v>11225</v>
      </c>
      <c r="B1450" t="s">
        <v>15415</v>
      </c>
      <c r="C1450" t="s">
        <v>16545</v>
      </c>
      <c r="D1450" t="str">
        <f>CONCATENATE(Table2[[#This Row],[Product Name Summarized]]&amp; "…")</f>
        <v>Mr. Brand Portable…</v>
      </c>
      <c r="E1450" t="s">
        <v>15586</v>
      </c>
      <c r="F1450">
        <v>499</v>
      </c>
      <c r="G1450" t="str">
        <f>IF(Table2[[#This Row],[discounted_price]]&lt;200,"&lt;₹200",IF(Table2[[#This Row],[discounted_price]]&lt;=500, "₹200-₹500","&gt;₹500"))</f>
        <v>₹200-₹500</v>
      </c>
      <c r="H1450" s="2">
        <v>2199</v>
      </c>
      <c r="I1450" s="2">
        <f>Table2[[#This Row],[discounted_price]]*Table2[[#This Row],[actual_price]]</f>
        <v>1097301</v>
      </c>
      <c r="J1450" s="1">
        <v>0.77</v>
      </c>
      <c r="K145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50" s="1" t="str">
        <f>IF(Table2[[#This Row],[discount_percentage]]&gt;=50%,"yes","no")</f>
        <v>yes</v>
      </c>
      <c r="M1450">
        <v>2.8</v>
      </c>
      <c r="N1450" s="4">
        <v>109</v>
      </c>
      <c r="O1450" s="4">
        <f>Table2[[#This Row],[rating]]+(Table2[[#This Row],[rating_count]]/1000)</f>
        <v>2.9089999999999998</v>
      </c>
      <c r="P1450" t="s">
        <v>14155</v>
      </c>
      <c r="Q1450" t="s">
        <v>11228</v>
      </c>
      <c r="R1450" t="s">
        <v>11229</v>
      </c>
      <c r="S1450" t="s">
        <v>11230</v>
      </c>
      <c r="T1450" t="s">
        <v>11231</v>
      </c>
      <c r="U1450" t="s">
        <v>11232</v>
      </c>
      <c r="V1450" t="s">
        <v>11233</v>
      </c>
      <c r="W1450" t="s">
        <v>11234</v>
      </c>
    </row>
    <row r="1451" spans="1:23" hidden="1">
      <c r="A1451" t="s">
        <v>12100</v>
      </c>
      <c r="B1451" t="s">
        <v>15495</v>
      </c>
      <c r="C1451" t="s">
        <v>16629</v>
      </c>
      <c r="D1451" t="str">
        <f>CONCATENATE(Table2[[#This Row],[Product Name Summarized]]&amp; "…")</f>
        <v>Ionix Activated Carbon…</v>
      </c>
      <c r="E1451" t="s">
        <v>15586</v>
      </c>
      <c r="F1451">
        <v>185</v>
      </c>
      <c r="G1451" t="str">
        <f>IF(Table2[[#This Row],[discounted_price]]&lt;200,"&lt;₹200",IF(Table2[[#This Row],[discounted_price]]&lt;=500, "₹200-₹500","&gt;₹500"))</f>
        <v>&lt;₹200</v>
      </c>
      <c r="H1451">
        <v>599</v>
      </c>
      <c r="I1451" s="2">
        <f>Table2[[#This Row],[discounted_price]]*Table2[[#This Row],[actual_price]]</f>
        <v>110815</v>
      </c>
      <c r="J1451" s="1">
        <v>0.69</v>
      </c>
      <c r="K145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451" s="1" t="str">
        <f>IF(Table2[[#This Row],[discount_percentage]]&gt;=50%,"yes","no")</f>
        <v>yes</v>
      </c>
      <c r="M1451">
        <v>3.9</v>
      </c>
      <c r="N1451" s="4">
        <v>1306</v>
      </c>
      <c r="O1451" s="4">
        <f>Table2[[#This Row],[rating]]+(Table2[[#This Row],[rating_count]]/1000)</f>
        <v>5.2059999999999995</v>
      </c>
      <c r="P1451" t="s">
        <v>14237</v>
      </c>
      <c r="Q1451" t="s">
        <v>12103</v>
      </c>
      <c r="R1451" t="s">
        <v>12104</v>
      </c>
      <c r="S1451" t="s">
        <v>12105</v>
      </c>
      <c r="T1451" t="s">
        <v>12106</v>
      </c>
      <c r="U1451" t="s">
        <v>12107</v>
      </c>
      <c r="V1451" t="s">
        <v>12108</v>
      </c>
      <c r="W1451" t="s">
        <v>12109</v>
      </c>
    </row>
    <row r="1452" spans="1:23">
      <c r="A1452" t="s">
        <v>11806</v>
      </c>
      <c r="B1452" t="s">
        <v>15468</v>
      </c>
      <c r="C1452" t="s">
        <v>16600</v>
      </c>
      <c r="D1452" t="str">
        <f>CONCATENATE(Table2[[#This Row],[Product Name Summarized]]&amp; "…")</f>
        <v>Longway Blaze 2…</v>
      </c>
      <c r="E1452" t="s">
        <v>15586</v>
      </c>
      <c r="F1452">
        <v>929</v>
      </c>
      <c r="G1452" t="str">
        <f>IF(Table2[[#This Row],[discounted_price]]&lt;200,"&lt;₹200",IF(Table2[[#This Row],[discounted_price]]&lt;=500, "₹200-₹500","&gt;₹500"))</f>
        <v>&gt;₹500</v>
      </c>
      <c r="H1452" s="2">
        <v>2199</v>
      </c>
      <c r="I1452" s="2">
        <f>Table2[[#This Row],[discounted_price]]*Table2[[#This Row],[actual_price]]</f>
        <v>2042871</v>
      </c>
      <c r="J1452" s="1">
        <v>0.57999999999999996</v>
      </c>
      <c r="K145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52" s="1" t="str">
        <f>IF(Table2[[#This Row],[discount_percentage]]&gt;=50%,"yes","no")</f>
        <v>yes</v>
      </c>
      <c r="M1452">
        <v>3.7</v>
      </c>
      <c r="N1452" s="4">
        <v>4</v>
      </c>
      <c r="O1452" s="4">
        <f>Table2[[#This Row],[rating]]+(Table2[[#This Row],[rating_count]]/1000)</f>
        <v>3.7040000000000002</v>
      </c>
      <c r="P1452" t="s">
        <v>11808</v>
      </c>
      <c r="Q1452" t="s">
        <v>11809</v>
      </c>
      <c r="R1452" t="s">
        <v>11810</v>
      </c>
      <c r="S1452" t="s">
        <v>11811</v>
      </c>
      <c r="T1452" t="s">
        <v>11812</v>
      </c>
      <c r="U1452" t="s">
        <v>11813</v>
      </c>
      <c r="V1452" t="s">
        <v>11814</v>
      </c>
      <c r="W1452" t="s">
        <v>11815</v>
      </c>
    </row>
    <row r="1453" spans="1:23">
      <c r="A1453" t="s">
        <v>10469</v>
      </c>
      <c r="B1453" t="s">
        <v>15350</v>
      </c>
      <c r="C1453" t="s">
        <v>16477</v>
      </c>
      <c r="D1453" t="str">
        <f>CONCATENATE(Table2[[#This Row],[Product Name Summarized]]&amp; "…")</f>
        <v>Royal Step Portable…</v>
      </c>
      <c r="E1453" t="s">
        <v>15586</v>
      </c>
      <c r="F1453">
        <v>499</v>
      </c>
      <c r="G1453" t="str">
        <f>IF(Table2[[#This Row],[discounted_price]]&lt;200,"&lt;₹200",IF(Table2[[#This Row],[discounted_price]]&lt;=500, "₹200-₹500","&gt;₹500"))</f>
        <v>₹200-₹500</v>
      </c>
      <c r="H1453" s="2">
        <v>2199</v>
      </c>
      <c r="I1453" s="2">
        <f>Table2[[#This Row],[discounted_price]]*Table2[[#This Row],[actual_price]]</f>
        <v>1097301</v>
      </c>
      <c r="J1453" s="1">
        <v>0.77</v>
      </c>
      <c r="K145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53" s="1" t="str">
        <f>IF(Table2[[#This Row],[discount_percentage]]&gt;=50%,"yes","no")</f>
        <v>yes</v>
      </c>
      <c r="M1453">
        <v>3.7</v>
      </c>
      <c r="N1453" s="4">
        <v>53</v>
      </c>
      <c r="O1453" s="4">
        <f>Table2[[#This Row],[rating]]+(Table2[[#This Row],[rating_count]]/1000)</f>
        <v>3.7530000000000001</v>
      </c>
      <c r="P1453" t="s">
        <v>14083</v>
      </c>
      <c r="Q1453" t="s">
        <v>10472</v>
      </c>
      <c r="R1453" t="s">
        <v>10473</v>
      </c>
      <c r="S1453" t="s">
        <v>10474</v>
      </c>
      <c r="T1453" t="s">
        <v>10475</v>
      </c>
      <c r="U1453" t="s">
        <v>10476</v>
      </c>
      <c r="V1453" t="s">
        <v>10477</v>
      </c>
      <c r="W1453" t="s">
        <v>10478</v>
      </c>
    </row>
    <row r="1454" spans="1:23">
      <c r="A1454" t="s">
        <v>3886</v>
      </c>
      <c r="B1454" t="s">
        <v>14743</v>
      </c>
      <c r="C1454" t="s">
        <v>15913</v>
      </c>
      <c r="D1454" t="str">
        <f>CONCATENATE(Table2[[#This Row],[Product Name Summarized]]&amp; "…")</f>
        <v>Boat Newly Launched…</v>
      </c>
      <c r="E1454" t="s">
        <v>15583</v>
      </c>
      <c r="F1454" s="2">
        <v>2999</v>
      </c>
      <c r="G1454" s="2" t="str">
        <f>IF(Table2[[#This Row],[discounted_price]]&lt;200,"&lt;₹200",IF(Table2[[#This Row],[discounted_price]]&lt;=500, "₹200-₹500","&gt;₹500"))</f>
        <v>&gt;₹500</v>
      </c>
      <c r="H1454" s="2">
        <v>7990</v>
      </c>
      <c r="I1454" s="2">
        <f>Table2[[#This Row],[discounted_price]]*Table2[[#This Row],[actual_price]]</f>
        <v>23962010</v>
      </c>
      <c r="J1454" s="1">
        <v>0.62</v>
      </c>
      <c r="K145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454" s="1" t="str">
        <f>IF(Table2[[#This Row],[discount_percentage]]&gt;=50%,"yes","no")</f>
        <v>yes</v>
      </c>
      <c r="M1454">
        <v>4.0999999999999996</v>
      </c>
      <c r="N1454" s="4">
        <v>154</v>
      </c>
      <c r="O1454" s="4">
        <f>Table2[[#This Row],[rating]]+(Table2[[#This Row],[rating_count]]/1000)</f>
        <v>4.2539999999999996</v>
      </c>
      <c r="P1454" t="s">
        <v>13459</v>
      </c>
      <c r="Q1454" t="s">
        <v>3889</v>
      </c>
      <c r="R1454" t="s">
        <v>3890</v>
      </c>
      <c r="S1454" t="s">
        <v>3891</v>
      </c>
      <c r="T1454" t="s">
        <v>13040</v>
      </c>
      <c r="U1454" t="s">
        <v>3892</v>
      </c>
      <c r="V1454" t="s">
        <v>3893</v>
      </c>
      <c r="W1454" t="s">
        <v>3894</v>
      </c>
    </row>
    <row r="1455" spans="1:23">
      <c r="A1455" t="s">
        <v>4322</v>
      </c>
      <c r="B1455" t="s">
        <v>14792</v>
      </c>
      <c r="C1455" t="s">
        <v>15913</v>
      </c>
      <c r="D1455" t="str">
        <f>CONCATENATE(Table2[[#This Row],[Product Name Summarized]]&amp; "…")</f>
        <v>Boat Newly Launched…</v>
      </c>
      <c r="E1455" t="s">
        <v>15583</v>
      </c>
      <c r="F1455" s="2">
        <v>2499</v>
      </c>
      <c r="G1455" s="2" t="str">
        <f>IF(Table2[[#This Row],[discounted_price]]&lt;200,"&lt;₹200",IF(Table2[[#This Row],[discounted_price]]&lt;=500, "₹200-₹500","&gt;₹500"))</f>
        <v>&gt;₹500</v>
      </c>
      <c r="H1455" s="2">
        <v>7990</v>
      </c>
      <c r="I1455" s="2">
        <f>Table2[[#This Row],[discounted_price]]*Table2[[#This Row],[actual_price]]</f>
        <v>19967010</v>
      </c>
      <c r="J1455" s="1">
        <v>0.69</v>
      </c>
      <c r="K145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61-70%</v>
      </c>
      <c r="L1455" s="1" t="str">
        <f>IF(Table2[[#This Row],[discount_percentage]]&gt;=50%,"yes","no")</f>
        <v>yes</v>
      </c>
      <c r="M1455">
        <v>4.0999999999999996</v>
      </c>
      <c r="N1455" s="4">
        <v>154</v>
      </c>
      <c r="O1455" s="4">
        <f>Table2[[#This Row],[rating]]+(Table2[[#This Row],[rating_count]]/1000)</f>
        <v>4.2539999999999996</v>
      </c>
      <c r="P1455" t="s">
        <v>13502</v>
      </c>
      <c r="Q1455" t="s">
        <v>3889</v>
      </c>
      <c r="R1455" t="s">
        <v>3890</v>
      </c>
      <c r="S1455" t="s">
        <v>3891</v>
      </c>
      <c r="T1455" t="s">
        <v>13040</v>
      </c>
      <c r="U1455" t="s">
        <v>3892</v>
      </c>
      <c r="V1455" t="s">
        <v>4325</v>
      </c>
      <c r="W1455" t="s">
        <v>4326</v>
      </c>
    </row>
    <row r="1456" spans="1:23">
      <c r="A1456" t="s">
        <v>4776</v>
      </c>
      <c r="B1456" t="s">
        <v>14838</v>
      </c>
      <c r="C1456" t="s">
        <v>15978</v>
      </c>
      <c r="D1456" t="str">
        <f>CONCATENATE(Table2[[#This Row],[Product Name Summarized]]&amp; "…")</f>
        <v>Fire-Boltt Tank 1.85"…</v>
      </c>
      <c r="E1456" t="s">
        <v>15583</v>
      </c>
      <c r="F1456" s="2">
        <v>2999</v>
      </c>
      <c r="G1456" s="2" t="str">
        <f>IF(Table2[[#This Row],[discounted_price]]&lt;200,"&lt;₹200",IF(Table2[[#This Row],[discounted_price]]&lt;=500, "₹200-₹500","&gt;₹500"))</f>
        <v>&gt;₹500</v>
      </c>
      <c r="H1456" s="2">
        <v>11999</v>
      </c>
      <c r="I1456" s="2">
        <f>Table2[[#This Row],[discounted_price]]*Table2[[#This Row],[actual_price]]</f>
        <v>35985001</v>
      </c>
      <c r="J1456" s="1">
        <v>0.75</v>
      </c>
      <c r="K145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56" s="1" t="str">
        <f>IF(Table2[[#This Row],[discount_percentage]]&gt;=50%,"yes","no")</f>
        <v>yes</v>
      </c>
      <c r="M1456">
        <v>4.4000000000000004</v>
      </c>
      <c r="N1456" s="4">
        <v>768</v>
      </c>
      <c r="O1456" s="4">
        <f>Table2[[#This Row],[rating]]+(Table2[[#This Row],[rating_count]]/1000)</f>
        <v>5.1680000000000001</v>
      </c>
      <c r="P1456" t="s">
        <v>13550</v>
      </c>
      <c r="Q1456" t="s">
        <v>4779</v>
      </c>
      <c r="R1456" t="s">
        <v>4780</v>
      </c>
      <c r="S1456" t="s">
        <v>4781</v>
      </c>
      <c r="T1456" t="s">
        <v>4782</v>
      </c>
      <c r="U1456" t="s">
        <v>13043</v>
      </c>
      <c r="V1456" t="s">
        <v>4783</v>
      </c>
      <c r="W1456" t="s">
        <v>4784</v>
      </c>
    </row>
    <row r="1457" spans="1:23">
      <c r="A1457" t="s">
        <v>3476</v>
      </c>
      <c r="B1457" t="s">
        <v>14695</v>
      </c>
      <c r="C1457" t="s">
        <v>15885</v>
      </c>
      <c r="D1457" t="str">
        <f>CONCATENATE(Table2[[#This Row],[Product Name Summarized]]&amp; "…")</f>
        <v>Fire-Boltt Gladiator 1.96"…</v>
      </c>
      <c r="E1457" t="s">
        <v>15583</v>
      </c>
      <c r="F1457" s="2">
        <v>3999</v>
      </c>
      <c r="G1457" s="2" t="str">
        <f>IF(Table2[[#This Row],[discounted_price]]&lt;200,"&lt;₹200",IF(Table2[[#This Row],[discounted_price]]&lt;=500, "₹200-₹500","&gt;₹500"))</f>
        <v>&gt;₹500</v>
      </c>
      <c r="H1457" s="2">
        <v>9999</v>
      </c>
      <c r="I1457" s="2">
        <f>Table2[[#This Row],[discounted_price]]*Table2[[#This Row],[actual_price]]</f>
        <v>39986001</v>
      </c>
      <c r="J1457" s="1">
        <v>0.6</v>
      </c>
      <c r="K1457"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57" s="1" t="str">
        <f>IF(Table2[[#This Row],[discount_percentage]]&gt;=50%,"yes","no")</f>
        <v>yes</v>
      </c>
      <c r="M1457">
        <v>4.4000000000000004</v>
      </c>
      <c r="N1457" s="4">
        <v>73</v>
      </c>
      <c r="O1457" s="4">
        <f>Table2[[#This Row],[rating]]+(Table2[[#This Row],[rating_count]]/1000)</f>
        <v>4.4730000000000008</v>
      </c>
      <c r="P1457" t="s">
        <v>13421</v>
      </c>
      <c r="Q1457" t="s">
        <v>3479</v>
      </c>
      <c r="R1457" t="s">
        <v>3480</v>
      </c>
      <c r="S1457" t="s">
        <v>3481</v>
      </c>
      <c r="T1457" t="s">
        <v>3482</v>
      </c>
      <c r="U1457" t="s">
        <v>3483</v>
      </c>
      <c r="V1457" t="s">
        <v>3484</v>
      </c>
      <c r="W1457" t="s">
        <v>3485</v>
      </c>
    </row>
    <row r="1458" spans="1:23">
      <c r="A1458" t="s">
        <v>1550</v>
      </c>
      <c r="B1458" t="s">
        <v>14487</v>
      </c>
      <c r="C1458" t="s">
        <v>15730</v>
      </c>
      <c r="D1458" t="str">
        <f>CONCATENATE(Table2[[#This Row],[Product Name Summarized]]&amp; "…")</f>
        <v>Syncwire Ltg To…</v>
      </c>
      <c r="E1458" t="s">
        <v>15582</v>
      </c>
      <c r="F1458">
        <v>399</v>
      </c>
      <c r="G1458" t="str">
        <f>IF(Table2[[#This Row],[discounted_price]]&lt;200,"&lt;₹200",IF(Table2[[#This Row],[discounted_price]]&lt;=500, "₹200-₹500","&gt;₹500"))</f>
        <v>₹200-₹500</v>
      </c>
      <c r="H1458" s="2">
        <v>1999</v>
      </c>
      <c r="I1458" s="2">
        <f>Table2[[#This Row],[discounted_price]]*Table2[[#This Row],[actual_price]]</f>
        <v>797601</v>
      </c>
      <c r="J1458" s="1">
        <v>0.8</v>
      </c>
      <c r="K1458"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58" s="1" t="str">
        <f>IF(Table2[[#This Row],[discount_percentage]]&gt;=50%,"yes","no")</f>
        <v>yes</v>
      </c>
      <c r="M1458">
        <v>5</v>
      </c>
      <c r="N1458" s="4">
        <v>5</v>
      </c>
      <c r="O1458" s="4">
        <f>Table2[[#This Row],[rating]]+(Table2[[#This Row],[rating_count]]/1000)</f>
        <v>5.0049999999999999</v>
      </c>
      <c r="P1458" t="s">
        <v>13227</v>
      </c>
      <c r="Q1458" t="s">
        <v>1553</v>
      </c>
      <c r="R1458" t="s">
        <v>1554</v>
      </c>
      <c r="S1458" t="s">
        <v>1555</v>
      </c>
      <c r="T1458" t="s">
        <v>1556</v>
      </c>
      <c r="U1458" t="s">
        <v>1557</v>
      </c>
      <c r="V1458" t="s">
        <v>1558</v>
      </c>
      <c r="W1458" t="s">
        <v>1559</v>
      </c>
    </row>
    <row r="1459" spans="1:23" hidden="1">
      <c r="A1459" t="s">
        <v>12251</v>
      </c>
      <c r="B1459" t="s">
        <v>15510</v>
      </c>
      <c r="C1459" t="s">
        <v>16644</v>
      </c>
      <c r="D1459" t="str">
        <f>CONCATENATE(Table2[[#This Row],[Product Name Summarized]]&amp; "…")</f>
        <v>Campfire Spring Chef…</v>
      </c>
      <c r="E1459" t="s">
        <v>15586</v>
      </c>
      <c r="F1459" s="2">
        <v>1499</v>
      </c>
      <c r="G1459" s="2" t="str">
        <f>IF(Table2[[#This Row],[discounted_price]]&lt;200,"&lt;₹200",IF(Table2[[#This Row],[discounted_price]]&lt;=500, "₹200-₹500","&gt;₹500"))</f>
        <v>&gt;₹500</v>
      </c>
      <c r="H1459" s="2">
        <v>3500</v>
      </c>
      <c r="I1459" s="2">
        <f>Table2[[#This Row],[discounted_price]]*Table2[[#This Row],[actual_price]]</f>
        <v>5246500</v>
      </c>
      <c r="J1459" s="1">
        <v>0.56999999999999995</v>
      </c>
      <c r="K1459"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59" s="1" t="str">
        <f>IF(Table2[[#This Row],[discount_percentage]]&gt;=50%,"yes","no")</f>
        <v>yes</v>
      </c>
      <c r="M1459">
        <v>4.7</v>
      </c>
      <c r="N1459" s="4">
        <v>2591</v>
      </c>
      <c r="O1459" s="4">
        <f>Table2[[#This Row],[rating]]+(Table2[[#This Row],[rating_count]]/1000)</f>
        <v>7.2910000000000004</v>
      </c>
      <c r="P1459" t="s">
        <v>14251</v>
      </c>
      <c r="Q1459" t="s">
        <v>12254</v>
      </c>
      <c r="R1459" t="s">
        <v>12255</v>
      </c>
      <c r="S1459" t="s">
        <v>12256</v>
      </c>
      <c r="T1459" t="s">
        <v>12257</v>
      </c>
      <c r="U1459" t="s">
        <v>12258</v>
      </c>
      <c r="V1459" t="s">
        <v>12259</v>
      </c>
      <c r="W1459" t="s">
        <v>12260</v>
      </c>
    </row>
    <row r="1460" spans="1:23">
      <c r="A1460" t="s">
        <v>12734</v>
      </c>
      <c r="B1460" t="s">
        <v>15555</v>
      </c>
      <c r="C1460" t="s">
        <v>16690</v>
      </c>
      <c r="D1460" t="str">
        <f>CONCATENATE(Table2[[#This Row],[Product Name Summarized]]&amp; "…")</f>
        <v>Portable, Handy Compact…</v>
      </c>
      <c r="E1460" t="s">
        <v>15586</v>
      </c>
      <c r="F1460">
        <v>799</v>
      </c>
      <c r="G1460" t="str">
        <f>IF(Table2[[#This Row],[discounted_price]]&lt;200,"&lt;₹200",IF(Table2[[#This Row],[discounted_price]]&lt;=500, "₹200-₹500","&gt;₹500"))</f>
        <v>&gt;₹500</v>
      </c>
      <c r="H1460" s="2">
        <v>1199</v>
      </c>
      <c r="I1460" s="2">
        <f>Table2[[#This Row],[discounted_price]]*Table2[[#This Row],[actual_price]]</f>
        <v>958001</v>
      </c>
      <c r="J1460" s="1">
        <v>0.33</v>
      </c>
      <c r="K1460"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31-40%</v>
      </c>
      <c r="L1460" s="1" t="str">
        <f>IF(Table2[[#This Row],[discount_percentage]]&gt;=50%,"yes","no")</f>
        <v>no</v>
      </c>
      <c r="M1460">
        <v>4.4000000000000004</v>
      </c>
      <c r="N1460" s="4">
        <v>17</v>
      </c>
      <c r="O1460" s="4">
        <f>Table2[[#This Row],[rating]]+(Table2[[#This Row],[rating_count]]/1000)</f>
        <v>4.4170000000000007</v>
      </c>
      <c r="P1460" t="s">
        <v>13955</v>
      </c>
      <c r="Q1460" t="s">
        <v>12736</v>
      </c>
      <c r="R1460" t="s">
        <v>12737</v>
      </c>
      <c r="S1460" t="s">
        <v>12738</v>
      </c>
      <c r="T1460" t="s">
        <v>12739</v>
      </c>
      <c r="U1460" t="s">
        <v>12740</v>
      </c>
      <c r="V1460" t="s">
        <v>9148</v>
      </c>
      <c r="W1460" t="s">
        <v>12741</v>
      </c>
    </row>
    <row r="1461" spans="1:23">
      <c r="A1461" t="s">
        <v>9140</v>
      </c>
      <c r="B1461" t="s">
        <v>15229</v>
      </c>
      <c r="C1461" t="s">
        <v>16355</v>
      </c>
      <c r="D1461" t="str">
        <f>CONCATENATE(Table2[[#This Row],[Product Name Summarized]]&amp; "…")</f>
        <v>Room Heater Warmer…</v>
      </c>
      <c r="E1461" t="s">
        <v>15586</v>
      </c>
      <c r="F1461">
        <v>799</v>
      </c>
      <c r="G1461" t="str">
        <f>IF(Table2[[#This Row],[discounted_price]]&lt;200,"&lt;₹200",IF(Table2[[#This Row],[discounted_price]]&lt;=500, "₹200-₹500","&gt;₹500"))</f>
        <v>&gt;₹500</v>
      </c>
      <c r="H1461" s="2">
        <v>1989</v>
      </c>
      <c r="I1461" s="2">
        <f>Table2[[#This Row],[discounted_price]]*Table2[[#This Row],[actual_price]]</f>
        <v>1589211</v>
      </c>
      <c r="J1461" s="1">
        <v>0.6</v>
      </c>
      <c r="K1461"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51-60%</v>
      </c>
      <c r="L1461" s="1" t="str">
        <f>IF(Table2[[#This Row],[discount_percentage]]&gt;=50%,"yes","no")</f>
        <v>yes</v>
      </c>
      <c r="M1461">
        <v>4.3</v>
      </c>
      <c r="N1461" s="4">
        <v>70</v>
      </c>
      <c r="O1461" s="4">
        <f>Table2[[#This Row],[rating]]+(Table2[[#This Row],[rating_count]]/1000)</f>
        <v>4.37</v>
      </c>
      <c r="P1461" t="s">
        <v>13955</v>
      </c>
      <c r="Q1461" t="s">
        <v>9143</v>
      </c>
      <c r="R1461" t="s">
        <v>9144</v>
      </c>
      <c r="S1461" t="s">
        <v>9145</v>
      </c>
      <c r="T1461" t="s">
        <v>9146</v>
      </c>
      <c r="U1461" t="s">
        <v>9147</v>
      </c>
      <c r="V1461" t="s">
        <v>9148</v>
      </c>
      <c r="W1461" t="s">
        <v>9149</v>
      </c>
    </row>
    <row r="1462" spans="1:23">
      <c r="A1462" t="s">
        <v>10295</v>
      </c>
      <c r="B1462" t="s">
        <v>15334</v>
      </c>
      <c r="C1462" t="s">
        <v>16462</v>
      </c>
      <c r="D1462" t="str">
        <f>CONCATENATE(Table2[[#This Row],[Product Name Summarized]]&amp; "…")</f>
        <v>Widewings Electric Handheld…</v>
      </c>
      <c r="E1462" t="s">
        <v>15586</v>
      </c>
      <c r="F1462">
        <v>259</v>
      </c>
      <c r="G1462" t="str">
        <f>IF(Table2[[#This Row],[discounted_price]]&lt;200,"&lt;₹200",IF(Table2[[#This Row],[discounted_price]]&lt;=500, "₹200-₹500","&gt;₹500"))</f>
        <v>₹200-₹500</v>
      </c>
      <c r="H1462">
        <v>999</v>
      </c>
      <c r="I1462" s="2">
        <f>Table2[[#This Row],[discounted_price]]*Table2[[#This Row],[actual_price]]</f>
        <v>258741</v>
      </c>
      <c r="J1462" s="1">
        <v>0.74</v>
      </c>
      <c r="K1462"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62" s="1" t="str">
        <f>IF(Table2[[#This Row],[discount_percentage]]&gt;=50%,"yes","no")</f>
        <v>yes</v>
      </c>
      <c r="M1462">
        <v>4</v>
      </c>
      <c r="N1462" s="4">
        <v>43</v>
      </c>
      <c r="O1462" s="4">
        <f>Table2[[#This Row],[rating]]+(Table2[[#This Row],[rating_count]]/1000)</f>
        <v>4.0430000000000001</v>
      </c>
      <c r="P1462" t="s">
        <v>14067</v>
      </c>
      <c r="Q1462" t="s">
        <v>10298</v>
      </c>
      <c r="R1462" t="s">
        <v>10299</v>
      </c>
      <c r="S1462" t="s">
        <v>10300</v>
      </c>
      <c r="T1462" t="s">
        <v>10301</v>
      </c>
      <c r="U1462" t="s">
        <v>10302</v>
      </c>
      <c r="V1462" t="s">
        <v>10303</v>
      </c>
      <c r="W1462" t="s">
        <v>10304</v>
      </c>
    </row>
    <row r="1463" spans="1:23">
      <c r="A1463" t="s">
        <v>11457</v>
      </c>
      <c r="B1463" t="s">
        <v>15437</v>
      </c>
      <c r="C1463" t="s">
        <v>16568</v>
      </c>
      <c r="D1463" t="str">
        <f>CONCATENATE(Table2[[#This Row],[Product Name Summarized]]&amp; "…")</f>
        <v>Khaitan Orfin Fan…</v>
      </c>
      <c r="E1463" t="s">
        <v>15586</v>
      </c>
      <c r="F1463" s="2">
        <v>1299</v>
      </c>
      <c r="G1463" s="2" t="str">
        <f>IF(Table2[[#This Row],[discounted_price]]&lt;200,"&lt;₹200",IF(Table2[[#This Row],[discounted_price]]&lt;=500, "₹200-₹500","&gt;₹500"))</f>
        <v>&gt;₹500</v>
      </c>
      <c r="H1463" s="2">
        <v>2495</v>
      </c>
      <c r="I1463" s="2">
        <f>Table2[[#This Row],[discounted_price]]*Table2[[#This Row],[actual_price]]</f>
        <v>3241005</v>
      </c>
      <c r="J1463" s="1">
        <v>0.48</v>
      </c>
      <c r="K1463"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63" s="1" t="str">
        <f>IF(Table2[[#This Row],[discount_percentage]]&gt;=50%,"yes","no")</f>
        <v>no</v>
      </c>
      <c r="M1463">
        <v>2</v>
      </c>
      <c r="N1463" s="4">
        <v>2</v>
      </c>
      <c r="O1463" s="4">
        <f>Table2[[#This Row],[rating]]+(Table2[[#This Row],[rating_count]]/1000)</f>
        <v>2.0019999999999998</v>
      </c>
      <c r="P1463" t="s">
        <v>14177</v>
      </c>
      <c r="Q1463" t="s">
        <v>11460</v>
      </c>
      <c r="R1463" t="s">
        <v>11461</v>
      </c>
      <c r="S1463" t="s">
        <v>11462</v>
      </c>
      <c r="T1463" t="s">
        <v>11463</v>
      </c>
      <c r="U1463" t="s">
        <v>11464</v>
      </c>
      <c r="V1463" t="s">
        <v>11465</v>
      </c>
      <c r="W1463" t="s">
        <v>11466</v>
      </c>
    </row>
    <row r="1464" spans="1:23">
      <c r="A1464" t="s">
        <v>10367</v>
      </c>
      <c r="B1464" t="s">
        <v>15341</v>
      </c>
      <c r="C1464" t="s">
        <v>16467</v>
      </c>
      <c r="D1464" t="str">
        <f>CONCATENATE(Table2[[#This Row],[Product Name Summarized]]&amp; "…")</f>
        <v>Oratech Coffee Frother…</v>
      </c>
      <c r="E1464" t="s">
        <v>15586</v>
      </c>
      <c r="F1464">
        <v>279</v>
      </c>
      <c r="G1464" t="str">
        <f>IF(Table2[[#This Row],[discounted_price]]&lt;200,"&lt;₹200",IF(Table2[[#This Row],[discounted_price]]&lt;=500, "₹200-₹500","&gt;₹500"))</f>
        <v>₹200-₹500</v>
      </c>
      <c r="H1464">
        <v>499</v>
      </c>
      <c r="I1464" s="2">
        <f>Table2[[#This Row],[discounted_price]]*Table2[[#This Row],[actual_price]]</f>
        <v>139221</v>
      </c>
      <c r="J1464" s="1">
        <v>0.44</v>
      </c>
      <c r="K1464"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41-50%</v>
      </c>
      <c r="L1464" s="1" t="str">
        <f>IF(Table2[[#This Row],[discount_percentage]]&gt;=50%,"yes","no")</f>
        <v>no</v>
      </c>
      <c r="M1464">
        <v>4.8</v>
      </c>
      <c r="N1464" s="4">
        <v>28</v>
      </c>
      <c r="O1464" s="4">
        <f>Table2[[#This Row],[rating]]+(Table2[[#This Row],[rating_count]]/1000)</f>
        <v>4.8279999999999994</v>
      </c>
      <c r="P1464" t="s">
        <v>14074</v>
      </c>
      <c r="Q1464" t="s">
        <v>10370</v>
      </c>
      <c r="R1464" t="s">
        <v>10371</v>
      </c>
      <c r="S1464" t="s">
        <v>10372</v>
      </c>
      <c r="T1464" t="s">
        <v>10373</v>
      </c>
      <c r="U1464" t="s">
        <v>10374</v>
      </c>
      <c r="V1464" t="s">
        <v>10375</v>
      </c>
      <c r="W1464" t="s">
        <v>10376</v>
      </c>
    </row>
    <row r="1465" spans="1:23">
      <c r="A1465" t="s">
        <v>2861</v>
      </c>
      <c r="B1465" t="s">
        <v>14627</v>
      </c>
      <c r="C1465" t="s">
        <v>15828</v>
      </c>
      <c r="D1465" t="str">
        <f>CONCATENATE(Table2[[#This Row],[Product Name Summarized]]&amp; "…")</f>
        <v>Redtech Usb-C To…</v>
      </c>
      <c r="E1465" t="s">
        <v>15582</v>
      </c>
      <c r="F1465">
        <v>249</v>
      </c>
      <c r="G1465" t="str">
        <f>IF(Table2[[#This Row],[discounted_price]]&lt;200,"&lt;₹200",IF(Table2[[#This Row],[discounted_price]]&lt;=500, "₹200-₹500","&gt;₹500"))</f>
        <v>₹200-₹500</v>
      </c>
      <c r="H1465">
        <v>999</v>
      </c>
      <c r="I1465" s="2">
        <f>Table2[[#This Row],[discounted_price]]*Table2[[#This Row],[actual_price]]</f>
        <v>248751</v>
      </c>
      <c r="J1465" s="1">
        <v>0.75</v>
      </c>
      <c r="K1465"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71-80%</v>
      </c>
      <c r="L1465" s="1" t="str">
        <f>IF(Table2[[#This Row],[discount_percentage]]&gt;=50%,"yes","no")</f>
        <v>yes</v>
      </c>
      <c r="M1465">
        <v>5</v>
      </c>
      <c r="N1465" s="4">
        <v>0</v>
      </c>
      <c r="O1465" s="4">
        <f>Table2[[#This Row],[rating]]+(Table2[[#This Row],[rating_count]]/1000)</f>
        <v>5</v>
      </c>
      <c r="P1465" t="s">
        <v>13361</v>
      </c>
      <c r="Q1465" t="s">
        <v>2864</v>
      </c>
      <c r="R1465" t="s">
        <v>2865</v>
      </c>
      <c r="S1465" t="s">
        <v>2866</v>
      </c>
      <c r="T1465" t="s">
        <v>2867</v>
      </c>
      <c r="U1465" t="s">
        <v>2868</v>
      </c>
      <c r="V1465" t="s">
        <v>2869</v>
      </c>
      <c r="W1465" t="s">
        <v>2870</v>
      </c>
    </row>
    <row r="1466" spans="1:23" hidden="1">
      <c r="A1466" t="s">
        <v>9804</v>
      </c>
      <c r="B1466" t="s">
        <v>15287</v>
      </c>
      <c r="C1466" t="s">
        <v>16416</v>
      </c>
      <c r="D1466" t="str">
        <f>CONCATENATE(Table2[[#This Row],[Product Name Summarized]]&amp; "…")</f>
        <v>Swiffer Instant Electric…</v>
      </c>
      <c r="E1466" t="s">
        <v>15586</v>
      </c>
      <c r="F1466" s="2">
        <v>1439</v>
      </c>
      <c r="G1466" s="2" t="str">
        <f>IF(Table2[[#This Row],[discounted_price]]&lt;200,"&lt;₹200",IF(Table2[[#This Row],[discounted_price]]&lt;=500, "₹200-₹500","&gt;₹500"))</f>
        <v>&gt;₹500</v>
      </c>
      <c r="H1466" s="2">
        <v>1999</v>
      </c>
      <c r="I1466" s="2">
        <f>Table2[[#This Row],[discounted_price]]*Table2[[#This Row],[actual_price]]</f>
        <v>2876561</v>
      </c>
      <c r="J1466" s="1">
        <v>0.28000000000000003</v>
      </c>
      <c r="K1466" s="1" t="str">
        <f>IF(Table2[[#This Row],[discount_percentage]]&lt;=10%,"0-10%",IF(Table2[[#This Row],[discount_percentage]]&lt;=20%,"11-20%",IF(Table2[[#This Row],[discount_percentage]]&lt;=30%,"21-30%",IF(Table2[[#This Row],[discount_percentage]]&lt;=40%,"31-40%",IF(Table2[[#This Row],[discount_percentage]]&lt;=50%,"41-50%",IF(Table2[[#This Row],[discount_percentage]]&lt;=60%,"51-60%",IF(Table2[[#This Row],[discount_percentage]]&lt;=70%,"61-70%",IF(Table2[[#This Row],[discount_percentage]]&lt;=80%,"71-80%",IF(Table2[[#This Row],[discount_percentage]]&lt;=90%,"81-90%","91-100%")))))))))</f>
        <v>21-30%</v>
      </c>
      <c r="L1466" s="1" t="str">
        <f>IF(Table2[[#This Row],[discount_percentage]]&gt;=50%,"yes","no")</f>
        <v>no</v>
      </c>
      <c r="M1466">
        <v>4.8</v>
      </c>
      <c r="N1466" s="4">
        <v>53803</v>
      </c>
      <c r="O1466" s="4">
        <f>Table2[[#This Row],[rating]]+(Table2[[#This Row],[rating_count]]/1000)</f>
        <v>58.602999999999994</v>
      </c>
      <c r="P1466" t="s">
        <v>14020</v>
      </c>
      <c r="Q1466" t="s">
        <v>9807</v>
      </c>
      <c r="R1466" t="s">
        <v>9808</v>
      </c>
      <c r="S1466" t="s">
        <v>9809</v>
      </c>
      <c r="T1466" t="s">
        <v>9810</v>
      </c>
      <c r="U1466" t="s">
        <v>9811</v>
      </c>
      <c r="V1466" t="s">
        <v>9812</v>
      </c>
      <c r="W1466" t="s">
        <v>9813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Sheet1</vt:lpstr>
      <vt:lpstr>Sheet2</vt:lpstr>
      <vt:lpstr>Sheet4</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RAFAEL</cp:lastModifiedBy>
  <dcterms:created xsi:type="dcterms:W3CDTF">2025-05-26T18:46:29Z</dcterms:created>
  <dcterms:modified xsi:type="dcterms:W3CDTF">2025-07-18T19:44:43Z</dcterms:modified>
</cp:coreProperties>
</file>