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8e70af3d60e3e5/Desktop/Excel/"/>
    </mc:Choice>
  </mc:AlternateContent>
  <xr:revisionPtr revIDLastSave="1" documentId="8_{6554DEF7-812D-4429-ACFA-E56D477FE434}" xr6:coauthVersionLast="47" xr6:coauthVersionMax="47" xr10:uidLastSave="{138574E8-ECAD-45EA-BCD5-DE18F7FF5E70}"/>
  <bookViews>
    <workbookView xWindow="-108" yWindow="-108" windowWidth="23256" windowHeight="12456" xr2:uid="{00000000-000D-0000-FFFF-FFFF00000000}"/>
  </bookViews>
  <sheets>
    <sheet name="ANALISE DE SHELF LIFE" sheetId="1" r:id="rId1"/>
    <sheet name="PRODUTOS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7" i="1"/>
  <c r="D7" i="1"/>
  <c r="C17" i="1"/>
  <c r="C16" i="1"/>
  <c r="C15" i="1"/>
  <c r="C14" i="1"/>
  <c r="C13" i="1"/>
  <c r="C12" i="1"/>
  <c r="C11" i="1"/>
  <c r="C10" i="1"/>
  <c r="C9" i="1"/>
  <c r="C8" i="1"/>
  <c r="G22" i="2" l="1"/>
  <c r="C7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T6" i="1"/>
  <c r="T5" i="1" l="1"/>
  <c r="S6" i="1"/>
  <c r="U6" i="1"/>
  <c r="S5" i="1" l="1"/>
  <c r="U5" i="1"/>
  <c r="R6" i="1"/>
  <c r="V6" i="1"/>
  <c r="R5" i="1" l="1"/>
  <c r="V5" i="1"/>
  <c r="Q6" i="1"/>
  <c r="W6" i="1"/>
  <c r="Q5" i="1" l="1"/>
  <c r="W5" i="1"/>
  <c r="P6" i="1"/>
  <c r="X6" i="1"/>
  <c r="P5" i="1" l="1"/>
  <c r="X5" i="1"/>
  <c r="O6" i="1"/>
  <c r="Y6" i="1"/>
  <c r="O5" i="1" l="1"/>
  <c r="Y5" i="1"/>
  <c r="N6" i="1"/>
  <c r="Z6" i="1"/>
  <c r="N5" i="1" l="1"/>
  <c r="Z5" i="1"/>
  <c r="AA6" i="1"/>
  <c r="M6" i="1"/>
  <c r="M5" i="1" l="1"/>
  <c r="AA5" i="1"/>
  <c r="L6" i="1"/>
  <c r="AB6" i="1"/>
  <c r="AB5" i="1" l="1"/>
  <c r="L5" i="1"/>
  <c r="K6" i="1"/>
  <c r="AC6" i="1"/>
  <c r="K5" i="1" l="1"/>
  <c r="AC5" i="1"/>
  <c r="J6" i="1"/>
  <c r="AD6" i="1"/>
  <c r="J5" i="1" l="1"/>
  <c r="AD5" i="1"/>
  <c r="I6" i="1"/>
  <c r="I17" i="1" s="1"/>
  <c r="M17" i="1" s="1"/>
  <c r="Q17" i="1" s="1"/>
  <c r="U17" i="1" s="1"/>
  <c r="Y17" i="1" s="1"/>
  <c r="AC17" i="1" s="1"/>
  <c r="AE6" i="1"/>
  <c r="I15" i="1" l="1"/>
  <c r="M15" i="1" s="1"/>
  <c r="Q15" i="1" s="1"/>
  <c r="U15" i="1" s="1"/>
  <c r="Y15" i="1" s="1"/>
  <c r="AC15" i="1" s="1"/>
  <c r="I16" i="1"/>
  <c r="M16" i="1" s="1"/>
  <c r="Q16" i="1" s="1"/>
  <c r="U16" i="1" s="1"/>
  <c r="Y16" i="1" s="1"/>
  <c r="AC16" i="1" s="1"/>
  <c r="I13" i="1"/>
  <c r="M13" i="1" s="1"/>
  <c r="Q13" i="1" s="1"/>
  <c r="U13" i="1" s="1"/>
  <c r="Y13" i="1" s="1"/>
  <c r="AC13" i="1" s="1"/>
  <c r="I14" i="1"/>
  <c r="M14" i="1" s="1"/>
  <c r="Q14" i="1" s="1"/>
  <c r="U14" i="1" s="1"/>
  <c r="Y14" i="1" s="1"/>
  <c r="AC14" i="1" s="1"/>
  <c r="I11" i="1"/>
  <c r="M11" i="1" s="1"/>
  <c r="Q11" i="1" s="1"/>
  <c r="U11" i="1" s="1"/>
  <c r="Y11" i="1" s="1"/>
  <c r="AC11" i="1" s="1"/>
  <c r="I12" i="1"/>
  <c r="M12" i="1" s="1"/>
  <c r="Q12" i="1" s="1"/>
  <c r="U12" i="1" s="1"/>
  <c r="Y12" i="1" s="1"/>
  <c r="AC12" i="1" s="1"/>
  <c r="I9" i="1"/>
  <c r="M9" i="1" s="1"/>
  <c r="Q9" i="1" s="1"/>
  <c r="U9" i="1" s="1"/>
  <c r="Y9" i="1" s="1"/>
  <c r="AC9" i="1" s="1"/>
  <c r="I10" i="1"/>
  <c r="M10" i="1" s="1"/>
  <c r="Q10" i="1" s="1"/>
  <c r="U10" i="1" s="1"/>
  <c r="Y10" i="1" s="1"/>
  <c r="AC10" i="1" s="1"/>
  <c r="I7" i="1"/>
  <c r="M7" i="1" s="1"/>
  <c r="Q7" i="1" s="1"/>
  <c r="U7" i="1" s="1"/>
  <c r="Y7" i="1" s="1"/>
  <c r="AC7" i="1" s="1"/>
  <c r="I8" i="1"/>
  <c r="M8" i="1" s="1"/>
  <c r="Q8" i="1" s="1"/>
  <c r="U8" i="1" s="1"/>
  <c r="Y8" i="1" s="1"/>
  <c r="AC8" i="1" s="1"/>
  <c r="H6" i="1"/>
  <c r="H17" i="1" s="1"/>
  <c r="L17" i="1" s="1"/>
  <c r="P17" i="1" s="1"/>
  <c r="T17" i="1" s="1"/>
  <c r="X17" i="1" s="1"/>
  <c r="AB17" i="1" s="1"/>
  <c r="AE5" i="1"/>
  <c r="AF6" i="1"/>
  <c r="I5" i="1"/>
  <c r="AF17" i="1" l="1"/>
  <c r="H15" i="1"/>
  <c r="L15" i="1" s="1"/>
  <c r="P15" i="1" s="1"/>
  <c r="T15" i="1" s="1"/>
  <c r="X15" i="1" s="1"/>
  <c r="AB15" i="1" s="1"/>
  <c r="AF15" i="1" s="1"/>
  <c r="H16" i="1"/>
  <c r="L16" i="1" s="1"/>
  <c r="P16" i="1" s="1"/>
  <c r="T16" i="1" s="1"/>
  <c r="X16" i="1" s="1"/>
  <c r="AB16" i="1" s="1"/>
  <c r="AF16" i="1" s="1"/>
  <c r="H13" i="1"/>
  <c r="L13" i="1" s="1"/>
  <c r="P13" i="1" s="1"/>
  <c r="T13" i="1" s="1"/>
  <c r="X13" i="1" s="1"/>
  <c r="AB13" i="1" s="1"/>
  <c r="AF13" i="1" s="1"/>
  <c r="H14" i="1"/>
  <c r="L14" i="1" s="1"/>
  <c r="P14" i="1" s="1"/>
  <c r="T14" i="1" s="1"/>
  <c r="X14" i="1" s="1"/>
  <c r="AB14" i="1" s="1"/>
  <c r="AF14" i="1" s="1"/>
  <c r="H11" i="1"/>
  <c r="L11" i="1" s="1"/>
  <c r="P11" i="1" s="1"/>
  <c r="T11" i="1" s="1"/>
  <c r="X11" i="1" s="1"/>
  <c r="AB11" i="1" s="1"/>
  <c r="AF11" i="1" s="1"/>
  <c r="H12" i="1"/>
  <c r="L12" i="1" s="1"/>
  <c r="P12" i="1" s="1"/>
  <c r="T12" i="1" s="1"/>
  <c r="X12" i="1" s="1"/>
  <c r="AB12" i="1" s="1"/>
  <c r="AF12" i="1" s="1"/>
  <c r="H9" i="1"/>
  <c r="L9" i="1" s="1"/>
  <c r="P9" i="1" s="1"/>
  <c r="T9" i="1" s="1"/>
  <c r="X9" i="1" s="1"/>
  <c r="AB9" i="1" s="1"/>
  <c r="AF9" i="1" s="1"/>
  <c r="H10" i="1"/>
  <c r="L10" i="1" s="1"/>
  <c r="P10" i="1" s="1"/>
  <c r="T10" i="1" s="1"/>
  <c r="X10" i="1" s="1"/>
  <c r="AB10" i="1" s="1"/>
  <c r="AF10" i="1" s="1"/>
  <c r="H7" i="1"/>
  <c r="L7" i="1" s="1"/>
  <c r="P7" i="1" s="1"/>
  <c r="T7" i="1" s="1"/>
  <c r="X7" i="1" s="1"/>
  <c r="AB7" i="1" s="1"/>
  <c r="AF7" i="1" s="1"/>
  <c r="H8" i="1"/>
  <c r="L8" i="1" s="1"/>
  <c r="P8" i="1" s="1"/>
  <c r="T8" i="1" s="1"/>
  <c r="X8" i="1" s="1"/>
  <c r="AB8" i="1" s="1"/>
  <c r="AF8" i="1" s="1"/>
  <c r="G6" i="1"/>
  <c r="H5" i="1"/>
  <c r="AF5" i="1"/>
  <c r="AG6" i="1"/>
  <c r="G9" i="1" l="1"/>
  <c r="K9" i="1" s="1"/>
  <c r="O9" i="1" s="1"/>
  <c r="S9" i="1" s="1"/>
  <c r="W9" i="1" s="1"/>
  <c r="AA9" i="1" s="1"/>
  <c r="AE9" i="1" s="1"/>
  <c r="G8" i="1"/>
  <c r="K8" i="1" s="1"/>
  <c r="O8" i="1" s="1"/>
  <c r="S8" i="1" s="1"/>
  <c r="W8" i="1" s="1"/>
  <c r="AA8" i="1" s="1"/>
  <c r="AE8" i="1" s="1"/>
  <c r="G17" i="1"/>
  <c r="K17" i="1" s="1"/>
  <c r="O17" i="1" s="1"/>
  <c r="S17" i="1" s="1"/>
  <c r="W17" i="1" s="1"/>
  <c r="AA17" i="1" s="1"/>
  <c r="AE17" i="1" s="1"/>
  <c r="AG15" i="1"/>
  <c r="AG17" i="1"/>
  <c r="G15" i="1"/>
  <c r="K15" i="1" s="1"/>
  <c r="O15" i="1" s="1"/>
  <c r="S15" i="1" s="1"/>
  <c r="W15" i="1" s="1"/>
  <c r="AA15" i="1" s="1"/>
  <c r="AE15" i="1" s="1"/>
  <c r="G16" i="1"/>
  <c r="K16" i="1" s="1"/>
  <c r="O16" i="1" s="1"/>
  <c r="S16" i="1" s="1"/>
  <c r="W16" i="1" s="1"/>
  <c r="AA16" i="1" s="1"/>
  <c r="AE16" i="1" s="1"/>
  <c r="AG16" i="1"/>
  <c r="AG14" i="1"/>
  <c r="G13" i="1"/>
  <c r="K13" i="1" s="1"/>
  <c r="O13" i="1" s="1"/>
  <c r="S13" i="1" s="1"/>
  <c r="W13" i="1" s="1"/>
  <c r="AA13" i="1" s="1"/>
  <c r="AE13" i="1" s="1"/>
  <c r="G14" i="1"/>
  <c r="K14" i="1" s="1"/>
  <c r="O14" i="1" s="1"/>
  <c r="S14" i="1" s="1"/>
  <c r="W14" i="1" s="1"/>
  <c r="AA14" i="1" s="1"/>
  <c r="AE14" i="1" s="1"/>
  <c r="AG12" i="1"/>
  <c r="AG13" i="1"/>
  <c r="G11" i="1"/>
  <c r="K11" i="1" s="1"/>
  <c r="O11" i="1" s="1"/>
  <c r="S11" i="1" s="1"/>
  <c r="W11" i="1" s="1"/>
  <c r="AA11" i="1" s="1"/>
  <c r="AE11" i="1" s="1"/>
  <c r="G12" i="1"/>
  <c r="K12" i="1" s="1"/>
  <c r="O12" i="1" s="1"/>
  <c r="S12" i="1" s="1"/>
  <c r="W12" i="1" s="1"/>
  <c r="AA12" i="1" s="1"/>
  <c r="AE12" i="1" s="1"/>
  <c r="AG10" i="1"/>
  <c r="AG11" i="1"/>
  <c r="G10" i="1"/>
  <c r="K10" i="1" s="1"/>
  <c r="O10" i="1" s="1"/>
  <c r="S10" i="1" s="1"/>
  <c r="W10" i="1" s="1"/>
  <c r="AA10" i="1" s="1"/>
  <c r="AE10" i="1" s="1"/>
  <c r="AG7" i="1"/>
  <c r="AG9" i="1"/>
  <c r="G7" i="1"/>
  <c r="K7" i="1" s="1"/>
  <c r="O7" i="1" s="1"/>
  <c r="S7" i="1" s="1"/>
  <c r="W7" i="1" s="1"/>
  <c r="AA7" i="1" s="1"/>
  <c r="AE7" i="1" s="1"/>
  <c r="AG8" i="1"/>
  <c r="G5" i="1"/>
  <c r="F6" i="1"/>
  <c r="F17" i="1" s="1"/>
  <c r="J17" i="1" s="1"/>
  <c r="N17" i="1" s="1"/>
  <c r="R17" i="1" s="1"/>
  <c r="V17" i="1" s="1"/>
  <c r="Z17" i="1" s="1"/>
  <c r="AD17" i="1" s="1"/>
  <c r="AG5" i="1"/>
  <c r="AH6" i="1"/>
  <c r="AH17" i="1" l="1"/>
  <c r="F15" i="1"/>
  <c r="J15" i="1" s="1"/>
  <c r="N15" i="1" s="1"/>
  <c r="R15" i="1" s="1"/>
  <c r="F16" i="1"/>
  <c r="J16" i="1" s="1"/>
  <c r="N16" i="1" s="1"/>
  <c r="R16" i="1" s="1"/>
  <c r="V16" i="1" s="1"/>
  <c r="Z16" i="1" s="1"/>
  <c r="AD16" i="1" s="1"/>
  <c r="AH16" i="1" s="1"/>
  <c r="F13" i="1"/>
  <c r="J13" i="1" s="1"/>
  <c r="N13" i="1" s="1"/>
  <c r="R13" i="1" s="1"/>
  <c r="F14" i="1"/>
  <c r="J14" i="1" s="1"/>
  <c r="N14" i="1" s="1"/>
  <c r="R14" i="1" s="1"/>
  <c r="F11" i="1"/>
  <c r="J11" i="1" s="1"/>
  <c r="N11" i="1" s="1"/>
  <c r="R11" i="1" s="1"/>
  <c r="F12" i="1"/>
  <c r="J12" i="1" s="1"/>
  <c r="N12" i="1" s="1"/>
  <c r="R12" i="1" s="1"/>
  <c r="F9" i="1"/>
  <c r="J9" i="1" s="1"/>
  <c r="N9" i="1" s="1"/>
  <c r="R9" i="1" s="1"/>
  <c r="V9" i="1" s="1"/>
  <c r="Z9" i="1" s="1"/>
  <c r="AD9" i="1" s="1"/>
  <c r="AH9" i="1" s="1"/>
  <c r="F10" i="1"/>
  <c r="J10" i="1" s="1"/>
  <c r="N10" i="1" s="1"/>
  <c r="R10" i="1" s="1"/>
  <c r="F7" i="1"/>
  <c r="J7" i="1" s="1"/>
  <c r="N7" i="1" s="1"/>
  <c r="R7" i="1" s="1"/>
  <c r="V7" i="1" s="1"/>
  <c r="Z7" i="1" s="1"/>
  <c r="AD7" i="1" s="1"/>
  <c r="AH7" i="1" s="1"/>
  <c r="F8" i="1"/>
  <c r="J8" i="1" s="1"/>
  <c r="N8" i="1" s="1"/>
  <c r="R8" i="1" s="1"/>
  <c r="V8" i="1" s="1"/>
  <c r="Z8" i="1" s="1"/>
  <c r="AD8" i="1" s="1"/>
  <c r="AH8" i="1" s="1"/>
  <c r="F5" i="1"/>
  <c r="AI6" i="1"/>
  <c r="AH5" i="1"/>
  <c r="V11" i="1" l="1"/>
  <c r="V12" i="1"/>
  <c r="Z12" i="1" s="1"/>
  <c r="AD12" i="1" s="1"/>
  <c r="AH12" i="1" s="1"/>
  <c r="V14" i="1"/>
  <c r="Z14" i="1" s="1"/>
  <c r="AD14" i="1" s="1"/>
  <c r="AH14" i="1" s="1"/>
  <c r="V15" i="1"/>
  <c r="Z15" i="1" s="1"/>
  <c r="AD15" i="1" s="1"/>
  <c r="AH15" i="1" s="1"/>
  <c r="V10" i="1"/>
  <c r="Z10" i="1" s="1"/>
  <c r="AD10" i="1" s="1"/>
  <c r="AH10" i="1" s="1"/>
  <c r="AI16" i="1"/>
  <c r="AI17" i="1"/>
  <c r="AI14" i="1"/>
  <c r="AI15" i="1"/>
  <c r="AI12" i="1"/>
  <c r="AI13" i="1"/>
  <c r="AI10" i="1"/>
  <c r="AI11" i="1"/>
  <c r="AI7" i="1"/>
  <c r="AI9" i="1"/>
  <c r="AI8" i="1"/>
  <c r="AI5" i="1"/>
  <c r="AJ6" i="1"/>
  <c r="AJ17" i="1" s="1"/>
  <c r="V13" i="1" l="1"/>
  <c r="Z13" i="1" s="1"/>
  <c r="AD13" i="1" s="1"/>
  <c r="AH13" i="1" s="1"/>
  <c r="AJ15" i="1"/>
  <c r="AJ16" i="1"/>
  <c r="AJ13" i="1"/>
  <c r="AJ14" i="1"/>
  <c r="AJ11" i="1"/>
  <c r="AJ12" i="1"/>
  <c r="AJ9" i="1"/>
  <c r="AJ10" i="1"/>
  <c r="AJ7" i="1"/>
  <c r="AJ8" i="1"/>
  <c r="AJ5" i="1"/>
  <c r="Z11" i="1"/>
  <c r="AD11" i="1" s="1"/>
  <c r="AH11" i="1" s="1"/>
</calcChain>
</file>

<file path=xl/sharedStrings.xml><?xml version="1.0" encoding="utf-8"?>
<sst xmlns="http://schemas.openxmlformats.org/spreadsheetml/2006/main" count="37" uniqueCount="35">
  <si>
    <t>ARROZ</t>
  </si>
  <si>
    <t>FRANGO</t>
  </si>
  <si>
    <t>ASA</t>
  </si>
  <si>
    <t>COXA</t>
  </si>
  <si>
    <t>SOBRECOXA</t>
  </si>
  <si>
    <t>LOMBO</t>
  </si>
  <si>
    <t>COSTELINHA</t>
  </si>
  <si>
    <t>BISTECA</t>
  </si>
  <si>
    <t>PERU</t>
  </si>
  <si>
    <t>SALSICHA</t>
  </si>
  <si>
    <t>LINGUIÇA</t>
  </si>
  <si>
    <t>ALCATRA</t>
  </si>
  <si>
    <t>PATINHO</t>
  </si>
  <si>
    <t>COXA MOLE</t>
  </si>
  <si>
    <t>COXA DURO</t>
  </si>
  <si>
    <t>CONTRA FILE</t>
  </si>
  <si>
    <t>FIGADO</t>
  </si>
  <si>
    <t>COSTELA</t>
  </si>
  <si>
    <t>BARRIGA</t>
  </si>
  <si>
    <t>CODIGO</t>
  </si>
  <si>
    <t>PRODUTO</t>
  </si>
  <si>
    <t>FABRICAÇÃO</t>
  </si>
  <si>
    <t>VALIDADE</t>
  </si>
  <si>
    <t>DIAS DE VIDA</t>
  </si>
  <si>
    <t>Codigo</t>
  </si>
  <si>
    <t>Produto</t>
  </si>
  <si>
    <t>Fabricação</t>
  </si>
  <si>
    <t>Validade</t>
  </si>
  <si>
    <t>Domingo</t>
  </si>
  <si>
    <t>Segunda</t>
  </si>
  <si>
    <t>Terça</t>
  </si>
  <si>
    <t>Quarta</t>
  </si>
  <si>
    <t>Quinta</t>
  </si>
  <si>
    <t>Sexta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</si>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</sst>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;@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textRotation="75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30">
    <dxf>
      <font>
        <b/>
        <i val="0"/>
      </font>
      <fill>
        <patternFill>
          <fgColor theme="1"/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</font>
      <fill>
        <patternFill>
          <fgColor theme="1"/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fgColor theme="1"/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</font>
      <fill>
        <patternFill>
          <fgColor theme="1"/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</font>
      <fill>
        <patternFill>
          <fgColor theme="1"/>
          <bgColor rgb="FF92D050"/>
        </patternFill>
      </fill>
    </dxf>
  </dxfs>
  <tableStyles count="1" defaultTableStyle="TableStyleMedium2" defaultPivotStyle="PivotStyleLight16">
    <tableStyle name="Invisible" pivot="0" table="0" count="0" xr9:uid="{1F25BF96-135D-4554-8D5D-4C51FBD54B8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N17"/>
  <sheetViews>
    <sheetView showGridLines="0" tabSelected="1" zoomScale="85" zoomScaleNormal="85" workbookViewId="0">
      <selection activeCell="T6" sqref="T6"/>
    </sheetView>
  </sheetViews>
  <sheetFormatPr defaultColWidth="9.109375" defaultRowHeight="14.4" x14ac:dyDescent="0.3"/>
  <cols>
    <col min="1" max="1" width="1.88671875" style="5" customWidth="1"/>
    <col min="2" max="2" width="8.33203125" style="5" bestFit="1" customWidth="1"/>
    <col min="3" max="3" width="12.33203125" style="5" bestFit="1" customWidth="1"/>
    <col min="4" max="4" width="12.44140625" style="5" bestFit="1" customWidth="1"/>
    <col min="5" max="5" width="11.5546875" style="5" bestFit="1" customWidth="1"/>
    <col min="6" max="35" width="7.6640625" style="5" customWidth="1"/>
    <col min="36" max="36" width="7.33203125" style="5" customWidth="1"/>
    <col min="37" max="16384" width="9.109375" style="5"/>
  </cols>
  <sheetData>
    <row r="4" spans="2:40" x14ac:dyDescent="0.3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2:40" ht="48" x14ac:dyDescent="0.3">
      <c r="F5" s="9" t="str">
        <f t="shared" ref="F5:AI5" ca="1" si="0">VLOOKUP(WEEKDAY(F6,1),$AM$10:$AN$16,2,0)</f>
        <v>Sabado</v>
      </c>
      <c r="G5" s="9" t="str">
        <f t="shared" ca="1" si="0"/>
        <v>Domingo</v>
      </c>
      <c r="H5" s="9" t="str">
        <f t="shared" ca="1" si="0"/>
        <v>Segunda</v>
      </c>
      <c r="I5" s="9" t="str">
        <f t="shared" ca="1" si="0"/>
        <v>Terça</v>
      </c>
      <c r="J5" s="9" t="str">
        <f t="shared" ca="1" si="0"/>
        <v>Quarta</v>
      </c>
      <c r="K5" s="9" t="str">
        <f t="shared" ca="1" si="0"/>
        <v>Quinta</v>
      </c>
      <c r="L5" s="9" t="str">
        <f t="shared" ca="1" si="0"/>
        <v>Sexta</v>
      </c>
      <c r="M5" s="9" t="str">
        <f t="shared" ca="1" si="0"/>
        <v>Sabado</v>
      </c>
      <c r="N5" s="9" t="str">
        <f t="shared" ca="1" si="0"/>
        <v>Domingo</v>
      </c>
      <c r="O5" s="9" t="str">
        <f t="shared" ca="1" si="0"/>
        <v>Segunda</v>
      </c>
      <c r="P5" s="9" t="str">
        <f t="shared" ca="1" si="0"/>
        <v>Terça</v>
      </c>
      <c r="Q5" s="9" t="str">
        <f t="shared" ca="1" si="0"/>
        <v>Quarta</v>
      </c>
      <c r="R5" s="9" t="str">
        <f t="shared" ca="1" si="0"/>
        <v>Quinta</v>
      </c>
      <c r="S5" s="9" t="str">
        <f t="shared" ca="1" si="0"/>
        <v>Sexta</v>
      </c>
      <c r="T5" s="9" t="str">
        <f t="shared" ca="1" si="0"/>
        <v>Sabado</v>
      </c>
      <c r="U5" s="9" t="str">
        <f t="shared" ca="1" si="0"/>
        <v>Domingo</v>
      </c>
      <c r="V5" s="9" t="str">
        <f t="shared" ca="1" si="0"/>
        <v>Segunda</v>
      </c>
      <c r="W5" s="9" t="str">
        <f t="shared" ca="1" si="0"/>
        <v>Terça</v>
      </c>
      <c r="X5" s="9" t="str">
        <f t="shared" ca="1" si="0"/>
        <v>Quarta</v>
      </c>
      <c r="Y5" s="9" t="str">
        <f t="shared" ca="1" si="0"/>
        <v>Quinta</v>
      </c>
      <c r="Z5" s="9" t="str">
        <f t="shared" ca="1" si="0"/>
        <v>Sexta</v>
      </c>
      <c r="AA5" s="9" t="str">
        <f t="shared" ca="1" si="0"/>
        <v>Sabado</v>
      </c>
      <c r="AB5" s="9" t="str">
        <f t="shared" ca="1" si="0"/>
        <v>Domingo</v>
      </c>
      <c r="AC5" s="9" t="str">
        <f t="shared" ca="1" si="0"/>
        <v>Segunda</v>
      </c>
      <c r="AD5" s="9" t="str">
        <f t="shared" ca="1" si="0"/>
        <v>Terça</v>
      </c>
      <c r="AE5" s="9" t="str">
        <f t="shared" ca="1" si="0"/>
        <v>Quarta</v>
      </c>
      <c r="AF5" s="9" t="str">
        <f t="shared" ca="1" si="0"/>
        <v>Quinta</v>
      </c>
      <c r="AG5" s="9" t="str">
        <f t="shared" ca="1" si="0"/>
        <v>Sexta</v>
      </c>
      <c r="AH5" s="9" t="str">
        <f t="shared" ca="1" si="0"/>
        <v>Sabado</v>
      </c>
      <c r="AI5" s="9" t="str">
        <f t="shared" ca="1" si="0"/>
        <v>Domingo</v>
      </c>
      <c r="AJ5" s="9" t="str">
        <f ca="1">VLOOKUP(WEEKDAY(AJ6,1),$AM$10:$AN$16,2,0)</f>
        <v>Segunda</v>
      </c>
    </row>
    <row r="6" spans="2:40" x14ac:dyDescent="0.3">
      <c r="B6" s="12" t="s">
        <v>24</v>
      </c>
      <c r="C6" s="12" t="s">
        <v>25</v>
      </c>
      <c r="D6" s="12" t="s">
        <v>26</v>
      </c>
      <c r="E6" s="12" t="s">
        <v>27</v>
      </c>
      <c r="F6" s="10">
        <f t="shared" ref="F6:L6" ca="1" si="1">G6-1</f>
        <v>45899</v>
      </c>
      <c r="G6" s="10">
        <f t="shared" ca="1" si="1"/>
        <v>45900</v>
      </c>
      <c r="H6" s="10">
        <f t="shared" ca="1" si="1"/>
        <v>45901</v>
      </c>
      <c r="I6" s="10">
        <f t="shared" ca="1" si="1"/>
        <v>45902</v>
      </c>
      <c r="J6" s="10">
        <f t="shared" ca="1" si="1"/>
        <v>45903</v>
      </c>
      <c r="K6" s="10">
        <f t="shared" ca="1" si="1"/>
        <v>45904</v>
      </c>
      <c r="L6" s="10">
        <f t="shared" ca="1" si="1"/>
        <v>45905</v>
      </c>
      <c r="M6" s="10">
        <f t="shared" ref="M6:P6" ca="1" si="2">N6-1</f>
        <v>45906</v>
      </c>
      <c r="N6" s="10">
        <f t="shared" ca="1" si="2"/>
        <v>45907</v>
      </c>
      <c r="O6" s="10">
        <f t="shared" ca="1" si="2"/>
        <v>45908</v>
      </c>
      <c r="P6" s="10">
        <f t="shared" ca="1" si="2"/>
        <v>45909</v>
      </c>
      <c r="Q6" s="10">
        <f t="shared" ref="Q6:R6" ca="1" si="3">R6-1</f>
        <v>45910</v>
      </c>
      <c r="R6" s="10">
        <f t="shared" ca="1" si="3"/>
        <v>45911</v>
      </c>
      <c r="S6" s="10">
        <f ca="1">T6-1</f>
        <v>45912</v>
      </c>
      <c r="T6" s="11">
        <f ca="1">TODAY()</f>
        <v>45913</v>
      </c>
      <c r="U6" s="10">
        <f ca="1">T6+1</f>
        <v>45914</v>
      </c>
      <c r="V6" s="10">
        <f t="shared" ref="V6:Z6" ca="1" si="4">U6+1</f>
        <v>45915</v>
      </c>
      <c r="W6" s="10">
        <f t="shared" ca="1" si="4"/>
        <v>45916</v>
      </c>
      <c r="X6" s="10">
        <f t="shared" ca="1" si="4"/>
        <v>45917</v>
      </c>
      <c r="Y6" s="10">
        <f t="shared" ca="1" si="4"/>
        <v>45918</v>
      </c>
      <c r="Z6" s="10">
        <f t="shared" ca="1" si="4"/>
        <v>45919</v>
      </c>
      <c r="AA6" s="10">
        <f t="shared" ref="AA6:AC6" ca="1" si="5">Z6+1</f>
        <v>45920</v>
      </c>
      <c r="AB6" s="10">
        <f t="shared" ca="1" si="5"/>
        <v>45921</v>
      </c>
      <c r="AC6" s="10">
        <f t="shared" ca="1" si="5"/>
        <v>45922</v>
      </c>
      <c r="AD6" s="10">
        <f ca="1">AC6+1</f>
        <v>45923</v>
      </c>
      <c r="AE6" s="10">
        <f t="shared" ref="AE6:AJ6" ca="1" si="6">AD6+1</f>
        <v>45924</v>
      </c>
      <c r="AF6" s="10">
        <f t="shared" ca="1" si="6"/>
        <v>45925</v>
      </c>
      <c r="AG6" s="10">
        <f t="shared" ca="1" si="6"/>
        <v>45926</v>
      </c>
      <c r="AH6" s="10">
        <f t="shared" ca="1" si="6"/>
        <v>45927</v>
      </c>
      <c r="AI6" s="10">
        <f t="shared" ca="1" si="6"/>
        <v>45928</v>
      </c>
      <c r="AJ6" s="10">
        <f t="shared" ca="1" si="6"/>
        <v>45929</v>
      </c>
    </row>
    <row r="7" spans="2:40" x14ac:dyDescent="0.3">
      <c r="B7" s="7">
        <v>1</v>
      </c>
      <c r="C7" s="7" t="str">
        <f>IFERROR(VLOOKUP(B7,PRODUTOS!C:D,2,0),"")</f>
        <v>FRANGO</v>
      </c>
      <c r="D7" s="8">
        <f>IFERROR(VLOOKUP(B7,PRODUTOS!C:E,3,0),"")</f>
        <v>45841</v>
      </c>
      <c r="E7" s="8">
        <f>IFERROR(VLOOKUP(B7,PRODUTOS!C:F,4,0),"")</f>
        <v>46021</v>
      </c>
      <c r="F7" s="4">
        <f ca="1">IF(B7="","",(F6-$D$7)/($E$7-F6))</f>
        <v>0.47540983606557374</v>
      </c>
      <c r="G7" s="4">
        <f t="shared" ref="G7:AJ7" ca="1" si="7">IF(C7="","",(G6-$D$7)/($E$7-G6))</f>
        <v>0.48760330578512395</v>
      </c>
      <c r="H7" s="4">
        <f t="shared" ca="1" si="7"/>
        <v>0.5</v>
      </c>
      <c r="I7" s="4">
        <f t="shared" ca="1" si="7"/>
        <v>0.51260504201680668</v>
      </c>
      <c r="J7" s="4">
        <f t="shared" ca="1" si="7"/>
        <v>0.52542372881355937</v>
      </c>
      <c r="K7" s="4">
        <f t="shared" ca="1" si="7"/>
        <v>0.53846153846153844</v>
      </c>
      <c r="L7" s="4">
        <f t="shared" ca="1" si="7"/>
        <v>0.55172413793103448</v>
      </c>
      <c r="M7" s="4">
        <f t="shared" ca="1" si="7"/>
        <v>0.56521739130434778</v>
      </c>
      <c r="N7" s="4">
        <f t="shared" ca="1" si="7"/>
        <v>0.57894736842105265</v>
      </c>
      <c r="O7" s="4">
        <f t="shared" ca="1" si="7"/>
        <v>0.59292035398230092</v>
      </c>
      <c r="P7" s="4">
        <f t="shared" ca="1" si="7"/>
        <v>0.6071428571428571</v>
      </c>
      <c r="Q7" s="4">
        <f t="shared" ca="1" si="7"/>
        <v>0.6216216216216216</v>
      </c>
      <c r="R7" s="4">
        <f t="shared" ca="1" si="7"/>
        <v>0.63636363636363635</v>
      </c>
      <c r="S7" s="4">
        <f t="shared" ca="1" si="7"/>
        <v>0.65137614678899081</v>
      </c>
      <c r="T7" s="4">
        <f t="shared" ca="1" si="7"/>
        <v>0.66666666666666663</v>
      </c>
      <c r="U7" s="4">
        <f t="shared" ca="1" si="7"/>
        <v>0.68224299065420557</v>
      </c>
      <c r="V7" s="4">
        <f t="shared" ca="1" si="7"/>
        <v>0.69811320754716977</v>
      </c>
      <c r="W7" s="4">
        <f t="shared" ca="1" si="7"/>
        <v>0.7142857142857143</v>
      </c>
      <c r="X7" s="4">
        <f t="shared" ca="1" si="7"/>
        <v>0.73076923076923073</v>
      </c>
      <c r="Y7" s="4">
        <f t="shared" ca="1" si="7"/>
        <v>0.74757281553398058</v>
      </c>
      <c r="Z7" s="4">
        <f t="shared" ca="1" si="7"/>
        <v>0.76470588235294112</v>
      </c>
      <c r="AA7" s="4">
        <f t="shared" ca="1" si="7"/>
        <v>0.78217821782178221</v>
      </c>
      <c r="AB7" s="4">
        <f t="shared" ca="1" si="7"/>
        <v>0.8</v>
      </c>
      <c r="AC7" s="4">
        <f t="shared" ca="1" si="7"/>
        <v>0.81818181818181823</v>
      </c>
      <c r="AD7" s="4">
        <f t="shared" ca="1" si="7"/>
        <v>0.83673469387755106</v>
      </c>
      <c r="AE7" s="4">
        <f t="shared" ca="1" si="7"/>
        <v>0.85567010309278346</v>
      </c>
      <c r="AF7" s="4">
        <f t="shared" ca="1" si="7"/>
        <v>0.875</v>
      </c>
      <c r="AG7" s="4">
        <f t="shared" ca="1" si="7"/>
        <v>0.89473684210526316</v>
      </c>
      <c r="AH7" s="4">
        <f t="shared" ca="1" si="7"/>
        <v>0.91489361702127658</v>
      </c>
      <c r="AI7" s="4">
        <f t="shared" ca="1" si="7"/>
        <v>0.93548387096774188</v>
      </c>
      <c r="AJ7" s="4">
        <f t="shared" ca="1" si="7"/>
        <v>0.95652173913043481</v>
      </c>
    </row>
    <row r="8" spans="2:40" x14ac:dyDescent="0.3">
      <c r="B8" s="7"/>
      <c r="C8" s="7" t="str">
        <f>IFERROR(VLOOKUP(B8,PRODUTOS!C:D,2,0),"")</f>
        <v/>
      </c>
      <c r="D8" s="8" t="str">
        <f>IFERROR(VLOOKUP(B8,PRODUTOS!C:E,3,0),"")</f>
        <v/>
      </c>
      <c r="E8" s="8" t="str">
        <f>IFERROR(VLOOKUP(B8,PRODUTOS!C:F,4,0),"")</f>
        <v/>
      </c>
      <c r="F8" s="4" t="str">
        <f>IF(B8="","",(F6-$D$8)/($E$8-F6))</f>
        <v/>
      </c>
      <c r="G8" s="4" t="str">
        <f>IF(B8="","",(G6-$D$8)/($E$8-G6))</f>
        <v/>
      </c>
      <c r="H8" s="4" t="str">
        <f t="shared" ref="H8:AJ8" si="8">IF(D8="","",(H6-$D$8)/($E$8-H6))</f>
        <v/>
      </c>
      <c r="I8" s="4" t="str">
        <f t="shared" si="8"/>
        <v/>
      </c>
      <c r="J8" s="4" t="str">
        <f t="shared" si="8"/>
        <v/>
      </c>
      <c r="K8" s="4" t="str">
        <f t="shared" si="8"/>
        <v/>
      </c>
      <c r="L8" s="4" t="str">
        <f t="shared" si="8"/>
        <v/>
      </c>
      <c r="M8" s="4" t="str">
        <f t="shared" si="8"/>
        <v/>
      </c>
      <c r="N8" s="4" t="str">
        <f t="shared" si="8"/>
        <v/>
      </c>
      <c r="O8" s="4" t="str">
        <f t="shared" si="8"/>
        <v/>
      </c>
      <c r="P8" s="4" t="str">
        <f t="shared" si="8"/>
        <v/>
      </c>
      <c r="Q8" s="4" t="str">
        <f t="shared" si="8"/>
        <v/>
      </c>
      <c r="R8" s="4" t="str">
        <f t="shared" si="8"/>
        <v/>
      </c>
      <c r="S8" s="4" t="str">
        <f t="shared" si="8"/>
        <v/>
      </c>
      <c r="T8" s="4" t="str">
        <f t="shared" si="8"/>
        <v/>
      </c>
      <c r="U8" s="4" t="str">
        <f t="shared" si="8"/>
        <v/>
      </c>
      <c r="V8" s="4" t="str">
        <f t="shared" si="8"/>
        <v/>
      </c>
      <c r="W8" s="4" t="str">
        <f t="shared" si="8"/>
        <v/>
      </c>
      <c r="X8" s="4" t="str">
        <f t="shared" si="8"/>
        <v/>
      </c>
      <c r="Y8" s="4" t="str">
        <f t="shared" si="8"/>
        <v/>
      </c>
      <c r="Z8" s="4" t="str">
        <f t="shared" si="8"/>
        <v/>
      </c>
      <c r="AA8" s="4" t="str">
        <f t="shared" si="8"/>
        <v/>
      </c>
      <c r="AB8" s="4" t="str">
        <f t="shared" si="8"/>
        <v/>
      </c>
      <c r="AC8" s="4" t="str">
        <f t="shared" si="8"/>
        <v/>
      </c>
      <c r="AD8" s="4" t="str">
        <f t="shared" si="8"/>
        <v/>
      </c>
      <c r="AE8" s="4" t="str">
        <f t="shared" si="8"/>
        <v/>
      </c>
      <c r="AF8" s="4" t="str">
        <f t="shared" si="8"/>
        <v/>
      </c>
      <c r="AG8" s="4" t="str">
        <f t="shared" si="8"/>
        <v/>
      </c>
      <c r="AH8" s="4" t="str">
        <f t="shared" si="8"/>
        <v/>
      </c>
      <c r="AI8" s="4" t="str">
        <f t="shared" si="8"/>
        <v/>
      </c>
      <c r="AJ8" s="4" t="str">
        <f t="shared" si="8"/>
        <v/>
      </c>
    </row>
    <row r="9" spans="2:40" x14ac:dyDescent="0.3">
      <c r="B9" s="7"/>
      <c r="C9" s="7" t="str">
        <f>IFERROR(VLOOKUP(B9,PRODUTOS!C:D,2,0),"")</f>
        <v/>
      </c>
      <c r="D9" s="8" t="str">
        <f>IFERROR(VLOOKUP(B9,PRODUTOS!C:E,3,0),"")</f>
        <v/>
      </c>
      <c r="E9" s="8" t="str">
        <f>IFERROR(VLOOKUP(B9,PRODUTOS!C:F,4,0),"")</f>
        <v/>
      </c>
      <c r="F9" s="4" t="str">
        <f>IF(B9="","",(F6-$D$9)/($E$9-F6))</f>
        <v/>
      </c>
      <c r="G9" s="4" t="str">
        <f>IF(B9="","",(G6-$D$9)/($E$9-G6))</f>
        <v/>
      </c>
      <c r="H9" s="4" t="str">
        <f t="shared" ref="H9:AJ15" si="9">IF(D9="","",(H6-$D$9)/($E$9-H6))</f>
        <v/>
      </c>
      <c r="I9" s="4" t="str">
        <f t="shared" si="9"/>
        <v/>
      </c>
      <c r="J9" s="4" t="str">
        <f t="shared" si="9"/>
        <v/>
      </c>
      <c r="K9" s="4" t="str">
        <f t="shared" si="9"/>
        <v/>
      </c>
      <c r="L9" s="4" t="str">
        <f t="shared" si="9"/>
        <v/>
      </c>
      <c r="M9" s="4" t="str">
        <f t="shared" si="9"/>
        <v/>
      </c>
      <c r="N9" s="4" t="str">
        <f t="shared" si="9"/>
        <v/>
      </c>
      <c r="O9" s="4" t="str">
        <f t="shared" si="9"/>
        <v/>
      </c>
      <c r="P9" s="4" t="str">
        <f t="shared" si="9"/>
        <v/>
      </c>
      <c r="Q9" s="4" t="str">
        <f t="shared" si="9"/>
        <v/>
      </c>
      <c r="R9" s="4" t="str">
        <f t="shared" si="9"/>
        <v/>
      </c>
      <c r="S9" s="4" t="str">
        <f t="shared" si="9"/>
        <v/>
      </c>
      <c r="T9" s="4" t="str">
        <f t="shared" si="9"/>
        <v/>
      </c>
      <c r="U9" s="4" t="str">
        <f t="shared" si="9"/>
        <v/>
      </c>
      <c r="V9" s="4" t="str">
        <f t="shared" si="9"/>
        <v/>
      </c>
      <c r="W9" s="4" t="str">
        <f t="shared" si="9"/>
        <v/>
      </c>
      <c r="X9" s="4" t="str">
        <f t="shared" si="9"/>
        <v/>
      </c>
      <c r="Y9" s="4" t="str">
        <f t="shared" si="9"/>
        <v/>
      </c>
      <c r="Z9" s="4" t="str">
        <f t="shared" si="9"/>
        <v/>
      </c>
      <c r="AA9" s="4" t="str">
        <f t="shared" si="9"/>
        <v/>
      </c>
      <c r="AB9" s="4" t="str">
        <f t="shared" si="9"/>
        <v/>
      </c>
      <c r="AC9" s="4" t="str">
        <f t="shared" si="9"/>
        <v/>
      </c>
      <c r="AD9" s="4" t="str">
        <f t="shared" si="9"/>
        <v/>
      </c>
      <c r="AE9" s="4" t="str">
        <f t="shared" si="9"/>
        <v/>
      </c>
      <c r="AF9" s="4" t="str">
        <f t="shared" si="9"/>
        <v/>
      </c>
      <c r="AG9" s="4" t="str">
        <f t="shared" si="9"/>
        <v/>
      </c>
      <c r="AH9" s="4" t="str">
        <f t="shared" si="9"/>
        <v/>
      </c>
      <c r="AI9" s="4" t="str">
        <f t="shared" si="9"/>
        <v/>
      </c>
      <c r="AJ9" s="4" t="str">
        <f t="shared" si="9"/>
        <v/>
      </c>
    </row>
    <row r="10" spans="2:40" x14ac:dyDescent="0.3">
      <c r="B10" s="7"/>
      <c r="C10" s="7" t="str">
        <f>IFERROR(VLOOKUP(B10,PRODUTOS!C:D,2,0),"")</f>
        <v/>
      </c>
      <c r="D10" s="8" t="str">
        <f>IFERROR(VLOOKUP(B10,PRODUTOS!C:E,3,0),"")</f>
        <v/>
      </c>
      <c r="E10" s="8" t="str">
        <f>IFERROR(VLOOKUP(B10,PRODUTOS!C:F,4,0),"")</f>
        <v/>
      </c>
      <c r="F10" s="4" t="str">
        <f>IF(B10="","",(F6-$D$10)/($E$10-F6))</f>
        <v/>
      </c>
      <c r="G10" s="4" t="str">
        <f t="shared" ref="G10:AJ13" si="10">IF(C10="","",(G6-$D$10)/($E$10-G6))</f>
        <v/>
      </c>
      <c r="H10" s="4" t="str">
        <f t="shared" si="10"/>
        <v/>
      </c>
      <c r="I10" s="4" t="str">
        <f t="shared" si="10"/>
        <v/>
      </c>
      <c r="J10" s="4" t="str">
        <f t="shared" si="10"/>
        <v/>
      </c>
      <c r="K10" s="4" t="str">
        <f t="shared" si="10"/>
        <v/>
      </c>
      <c r="L10" s="4" t="str">
        <f t="shared" si="10"/>
        <v/>
      </c>
      <c r="M10" s="4" t="str">
        <f t="shared" si="10"/>
        <v/>
      </c>
      <c r="N10" s="4" t="str">
        <f t="shared" si="10"/>
        <v/>
      </c>
      <c r="O10" s="4" t="str">
        <f t="shared" si="10"/>
        <v/>
      </c>
      <c r="P10" s="4" t="str">
        <f t="shared" si="10"/>
        <v/>
      </c>
      <c r="Q10" s="4" t="str">
        <f t="shared" si="10"/>
        <v/>
      </c>
      <c r="R10" s="4" t="str">
        <f t="shared" si="10"/>
        <v/>
      </c>
      <c r="S10" s="4" t="str">
        <f t="shared" si="10"/>
        <v/>
      </c>
      <c r="T10" s="4" t="str">
        <f t="shared" si="10"/>
        <v/>
      </c>
      <c r="U10" s="4" t="str">
        <f t="shared" si="10"/>
        <v/>
      </c>
      <c r="V10" s="4" t="str">
        <f t="shared" si="9"/>
        <v/>
      </c>
      <c r="W10" s="4" t="str">
        <f t="shared" si="10"/>
        <v/>
      </c>
      <c r="X10" s="4" t="str">
        <f t="shared" si="10"/>
        <v/>
      </c>
      <c r="Y10" s="4" t="str">
        <f t="shared" si="10"/>
        <v/>
      </c>
      <c r="Z10" s="4" t="str">
        <f t="shared" si="10"/>
        <v/>
      </c>
      <c r="AA10" s="4" t="str">
        <f t="shared" si="10"/>
        <v/>
      </c>
      <c r="AB10" s="4" t="str">
        <f t="shared" si="10"/>
        <v/>
      </c>
      <c r="AC10" s="4" t="str">
        <f t="shared" si="10"/>
        <v/>
      </c>
      <c r="AD10" s="4" t="str">
        <f t="shared" si="10"/>
        <v/>
      </c>
      <c r="AE10" s="4" t="str">
        <f t="shared" si="10"/>
        <v/>
      </c>
      <c r="AF10" s="4" t="str">
        <f t="shared" si="10"/>
        <v/>
      </c>
      <c r="AG10" s="4" t="str">
        <f t="shared" si="10"/>
        <v/>
      </c>
      <c r="AH10" s="4" t="str">
        <f t="shared" si="10"/>
        <v/>
      </c>
      <c r="AI10" s="4" t="str">
        <f t="shared" si="10"/>
        <v/>
      </c>
      <c r="AJ10" s="4" t="str">
        <f t="shared" si="10"/>
        <v/>
      </c>
      <c r="AM10" s="5">
        <v>1</v>
      </c>
      <c r="AN10" s="5" t="s">
        <v>28</v>
      </c>
    </row>
    <row r="11" spans="2:40" x14ac:dyDescent="0.3">
      <c r="B11" s="7"/>
      <c r="C11" s="7" t="str">
        <f>IFERROR(VLOOKUP(B11,PRODUTOS!C:D,2,0),"")</f>
        <v/>
      </c>
      <c r="D11" s="8" t="str">
        <f>IFERROR(VLOOKUP(B11,PRODUTOS!C:E,3,0),"")</f>
        <v/>
      </c>
      <c r="E11" s="8" t="str">
        <f>IFERROR(VLOOKUP(B11,PRODUTOS!C:F,4,0),"")</f>
        <v/>
      </c>
      <c r="F11" s="4" t="str">
        <f>IF(B11="","",(F6-$D$11)/($E$11-F6))</f>
        <v/>
      </c>
      <c r="G11" s="4" t="str">
        <f t="shared" ref="G11:AJ11" si="11">IF(C11="","",(G6-$D$11)/($E$11-G6))</f>
        <v/>
      </c>
      <c r="H11" s="4" t="str">
        <f t="shared" si="11"/>
        <v/>
      </c>
      <c r="I11" s="4" t="str">
        <f t="shared" si="11"/>
        <v/>
      </c>
      <c r="J11" s="4" t="str">
        <f t="shared" si="11"/>
        <v/>
      </c>
      <c r="K11" s="4" t="str">
        <f t="shared" si="11"/>
        <v/>
      </c>
      <c r="L11" s="4" t="str">
        <f t="shared" si="11"/>
        <v/>
      </c>
      <c r="M11" s="4" t="str">
        <f t="shared" si="11"/>
        <v/>
      </c>
      <c r="N11" s="4" t="str">
        <f t="shared" si="11"/>
        <v/>
      </c>
      <c r="O11" s="4" t="str">
        <f t="shared" si="11"/>
        <v/>
      </c>
      <c r="P11" s="4" t="str">
        <f t="shared" si="11"/>
        <v/>
      </c>
      <c r="Q11" s="4" t="str">
        <f t="shared" si="11"/>
        <v/>
      </c>
      <c r="R11" s="4" t="str">
        <f t="shared" si="11"/>
        <v/>
      </c>
      <c r="S11" s="4" t="str">
        <f t="shared" si="11"/>
        <v/>
      </c>
      <c r="T11" s="4" t="str">
        <f t="shared" si="11"/>
        <v/>
      </c>
      <c r="U11" s="4" t="str">
        <f t="shared" si="11"/>
        <v/>
      </c>
      <c r="V11" s="4" t="str">
        <f t="shared" si="9"/>
        <v/>
      </c>
      <c r="W11" s="4" t="str">
        <f t="shared" si="11"/>
        <v/>
      </c>
      <c r="X11" s="4" t="str">
        <f t="shared" si="11"/>
        <v/>
      </c>
      <c r="Y11" s="4" t="str">
        <f t="shared" si="11"/>
        <v/>
      </c>
      <c r="Z11" s="4" t="str">
        <f t="shared" si="11"/>
        <v/>
      </c>
      <c r="AA11" s="4" t="str">
        <f t="shared" si="11"/>
        <v/>
      </c>
      <c r="AB11" s="4" t="str">
        <f t="shared" si="11"/>
        <v/>
      </c>
      <c r="AC11" s="4" t="str">
        <f t="shared" si="11"/>
        <v/>
      </c>
      <c r="AD11" s="4" t="str">
        <f t="shared" si="11"/>
        <v/>
      </c>
      <c r="AE11" s="4" t="str">
        <f t="shared" si="11"/>
        <v/>
      </c>
      <c r="AF11" s="4" t="str">
        <f t="shared" si="11"/>
        <v/>
      </c>
      <c r="AG11" s="4" t="str">
        <f t="shared" si="11"/>
        <v/>
      </c>
      <c r="AH11" s="4" t="str">
        <f t="shared" si="11"/>
        <v/>
      </c>
      <c r="AI11" s="4" t="str">
        <f t="shared" si="11"/>
        <v/>
      </c>
      <c r="AJ11" s="4" t="str">
        <f t="shared" si="11"/>
        <v/>
      </c>
      <c r="AM11" s="5">
        <v>2</v>
      </c>
      <c r="AN11" s="5" t="s">
        <v>29</v>
      </c>
    </row>
    <row r="12" spans="2:40" x14ac:dyDescent="0.3">
      <c r="B12" s="7"/>
      <c r="C12" s="7" t="str">
        <f>IFERROR(VLOOKUP(B12,PRODUTOS!C:D,2,0),"")</f>
        <v/>
      </c>
      <c r="D12" s="8" t="str">
        <f>IFERROR(VLOOKUP(B12,PRODUTOS!C:E,3,0),"")</f>
        <v/>
      </c>
      <c r="E12" s="8" t="str">
        <f>IFERROR(VLOOKUP(B12,PRODUTOS!C:F,4,0),"")</f>
        <v/>
      </c>
      <c r="F12" s="4" t="str">
        <f>IF(B12="","",(F6-$D$12)/($E$12-F6))</f>
        <v/>
      </c>
      <c r="G12" s="4" t="str">
        <f t="shared" ref="G12:AJ12" si="12">IF(C12="","",(G6-$D$12)/($E$12-G6))</f>
        <v/>
      </c>
      <c r="H12" s="4" t="str">
        <f t="shared" si="12"/>
        <v/>
      </c>
      <c r="I12" s="4" t="str">
        <f t="shared" si="12"/>
        <v/>
      </c>
      <c r="J12" s="4" t="str">
        <f t="shared" si="12"/>
        <v/>
      </c>
      <c r="K12" s="4" t="str">
        <f t="shared" si="12"/>
        <v/>
      </c>
      <c r="L12" s="4" t="str">
        <f t="shared" si="12"/>
        <v/>
      </c>
      <c r="M12" s="4" t="str">
        <f t="shared" si="12"/>
        <v/>
      </c>
      <c r="N12" s="4" t="str">
        <f t="shared" si="12"/>
        <v/>
      </c>
      <c r="O12" s="4" t="str">
        <f t="shared" si="12"/>
        <v/>
      </c>
      <c r="P12" s="4" t="str">
        <f t="shared" si="12"/>
        <v/>
      </c>
      <c r="Q12" s="4" t="str">
        <f t="shared" si="12"/>
        <v/>
      </c>
      <c r="R12" s="4" t="str">
        <f t="shared" si="12"/>
        <v/>
      </c>
      <c r="S12" s="4" t="str">
        <f t="shared" si="12"/>
        <v/>
      </c>
      <c r="T12" s="4" t="str">
        <f t="shared" si="12"/>
        <v/>
      </c>
      <c r="U12" s="4" t="str">
        <f t="shared" si="12"/>
        <v/>
      </c>
      <c r="V12" s="4" t="str">
        <f t="shared" si="9"/>
        <v/>
      </c>
      <c r="W12" s="4" t="str">
        <f t="shared" si="12"/>
        <v/>
      </c>
      <c r="X12" s="4" t="str">
        <f t="shared" si="12"/>
        <v/>
      </c>
      <c r="Y12" s="4" t="str">
        <f t="shared" si="12"/>
        <v/>
      </c>
      <c r="Z12" s="4" t="str">
        <f t="shared" si="12"/>
        <v/>
      </c>
      <c r="AA12" s="4" t="str">
        <f t="shared" si="12"/>
        <v/>
      </c>
      <c r="AB12" s="4" t="str">
        <f t="shared" si="12"/>
        <v/>
      </c>
      <c r="AC12" s="4" t="str">
        <f t="shared" si="12"/>
        <v/>
      </c>
      <c r="AD12" s="4" t="str">
        <f t="shared" si="12"/>
        <v/>
      </c>
      <c r="AE12" s="4" t="str">
        <f t="shared" si="12"/>
        <v/>
      </c>
      <c r="AF12" s="4" t="str">
        <f t="shared" si="12"/>
        <v/>
      </c>
      <c r="AG12" s="4" t="str">
        <f t="shared" si="12"/>
        <v/>
      </c>
      <c r="AH12" s="4" t="str">
        <f t="shared" si="12"/>
        <v/>
      </c>
      <c r="AI12" s="4" t="str">
        <f t="shared" si="12"/>
        <v/>
      </c>
      <c r="AJ12" s="4" t="str">
        <f t="shared" si="12"/>
        <v/>
      </c>
      <c r="AM12" s="5">
        <v>3</v>
      </c>
      <c r="AN12" s="5" t="s">
        <v>30</v>
      </c>
    </row>
    <row r="13" spans="2:40" x14ac:dyDescent="0.3">
      <c r="B13" s="7"/>
      <c r="C13" s="7" t="str">
        <f>IFERROR(VLOOKUP(B13,PRODUTOS!C:D,2,0),"")</f>
        <v/>
      </c>
      <c r="D13" s="8" t="str">
        <f>IFERROR(VLOOKUP(B13,PRODUTOS!C:E,3,0),"")</f>
        <v/>
      </c>
      <c r="E13" s="8" t="str">
        <f>IFERROR(VLOOKUP(B13,PRODUTOS!C:F,4,0),"")</f>
        <v/>
      </c>
      <c r="F13" s="4" t="str">
        <f>IF(B13="","",(F6-$D$13)/($E$13-F6))</f>
        <v/>
      </c>
      <c r="G13" s="4" t="str">
        <f t="shared" ref="G13:AJ13" si="13">IF(C13="","",(G6-$D$13)/($E$13-G6))</f>
        <v/>
      </c>
      <c r="H13" s="4" t="str">
        <f t="shared" si="13"/>
        <v/>
      </c>
      <c r="I13" s="4" t="str">
        <f t="shared" si="13"/>
        <v/>
      </c>
      <c r="J13" s="4" t="str">
        <f t="shared" si="13"/>
        <v/>
      </c>
      <c r="K13" s="4" t="str">
        <f t="shared" si="13"/>
        <v/>
      </c>
      <c r="L13" s="4" t="str">
        <f t="shared" si="13"/>
        <v/>
      </c>
      <c r="M13" s="4" t="str">
        <f t="shared" si="13"/>
        <v/>
      </c>
      <c r="N13" s="4" t="str">
        <f t="shared" si="13"/>
        <v/>
      </c>
      <c r="O13" s="4" t="str">
        <f t="shared" si="13"/>
        <v/>
      </c>
      <c r="P13" s="4" t="str">
        <f t="shared" si="13"/>
        <v/>
      </c>
      <c r="Q13" s="4" t="str">
        <f t="shared" si="13"/>
        <v/>
      </c>
      <c r="R13" s="4" t="str">
        <f t="shared" si="13"/>
        <v/>
      </c>
      <c r="S13" s="4" t="str">
        <f t="shared" si="13"/>
        <v/>
      </c>
      <c r="T13" s="4" t="str">
        <f t="shared" si="13"/>
        <v/>
      </c>
      <c r="U13" s="4" t="str">
        <f t="shared" si="13"/>
        <v/>
      </c>
      <c r="V13" s="4" t="str">
        <f t="shared" si="9"/>
        <v/>
      </c>
      <c r="W13" s="4" t="str">
        <f t="shared" si="13"/>
        <v/>
      </c>
      <c r="X13" s="4" t="str">
        <f t="shared" si="13"/>
        <v/>
      </c>
      <c r="Y13" s="4" t="str">
        <f t="shared" si="13"/>
        <v/>
      </c>
      <c r="Z13" s="4" t="str">
        <f t="shared" si="13"/>
        <v/>
      </c>
      <c r="AA13" s="4" t="str">
        <f t="shared" si="13"/>
        <v/>
      </c>
      <c r="AB13" s="4" t="str">
        <f t="shared" si="13"/>
        <v/>
      </c>
      <c r="AC13" s="4" t="str">
        <f t="shared" si="13"/>
        <v/>
      </c>
      <c r="AD13" s="4" t="str">
        <f t="shared" si="13"/>
        <v/>
      </c>
      <c r="AE13" s="4" t="str">
        <f t="shared" si="13"/>
        <v/>
      </c>
      <c r="AF13" s="4" t="str">
        <f t="shared" si="13"/>
        <v/>
      </c>
      <c r="AG13" s="4" t="str">
        <f t="shared" si="13"/>
        <v/>
      </c>
      <c r="AH13" s="4" t="str">
        <f t="shared" si="13"/>
        <v/>
      </c>
      <c r="AI13" s="4" t="str">
        <f t="shared" si="13"/>
        <v/>
      </c>
      <c r="AJ13" s="4" t="str">
        <f t="shared" si="13"/>
        <v/>
      </c>
      <c r="AM13" s="5">
        <v>4</v>
      </c>
      <c r="AN13" s="5" t="s">
        <v>31</v>
      </c>
    </row>
    <row r="14" spans="2:40" x14ac:dyDescent="0.3">
      <c r="B14" s="7"/>
      <c r="C14" s="7" t="str">
        <f>IFERROR(VLOOKUP(B14,PRODUTOS!C:D,2,0),"")</f>
        <v/>
      </c>
      <c r="D14" s="8" t="str">
        <f>IFERROR(VLOOKUP(B14,PRODUTOS!C:E,3,0),"")</f>
        <v/>
      </c>
      <c r="E14" s="8" t="str">
        <f>IFERROR(VLOOKUP(B14,PRODUTOS!C:F,4,0),"")</f>
        <v/>
      </c>
      <c r="F14" s="4" t="str">
        <f>IF(B14="","",(F6-$D$14)/($E$14-F6))</f>
        <v/>
      </c>
      <c r="G14" s="4" t="str">
        <f t="shared" ref="G14:AJ14" si="14">IF(C14="","",(G6-$D$14)/($E$14-G6))</f>
        <v/>
      </c>
      <c r="H14" s="4" t="str">
        <f t="shared" si="14"/>
        <v/>
      </c>
      <c r="I14" s="4" t="str">
        <f t="shared" si="14"/>
        <v/>
      </c>
      <c r="J14" s="4" t="str">
        <f t="shared" si="14"/>
        <v/>
      </c>
      <c r="K14" s="4" t="str">
        <f t="shared" si="14"/>
        <v/>
      </c>
      <c r="L14" s="4" t="str">
        <f t="shared" si="14"/>
        <v/>
      </c>
      <c r="M14" s="4" t="str">
        <f t="shared" si="14"/>
        <v/>
      </c>
      <c r="N14" s="4" t="str">
        <f t="shared" si="14"/>
        <v/>
      </c>
      <c r="O14" s="4" t="str">
        <f t="shared" si="14"/>
        <v/>
      </c>
      <c r="P14" s="4" t="str">
        <f t="shared" si="14"/>
        <v/>
      </c>
      <c r="Q14" s="4" t="str">
        <f t="shared" si="14"/>
        <v/>
      </c>
      <c r="R14" s="4" t="str">
        <f t="shared" si="14"/>
        <v/>
      </c>
      <c r="S14" s="4" t="str">
        <f t="shared" si="14"/>
        <v/>
      </c>
      <c r="T14" s="4" t="str">
        <f t="shared" si="14"/>
        <v/>
      </c>
      <c r="U14" s="4" t="str">
        <f t="shared" si="14"/>
        <v/>
      </c>
      <c r="V14" s="4" t="str">
        <f t="shared" si="9"/>
        <v/>
      </c>
      <c r="W14" s="4" t="str">
        <f t="shared" si="14"/>
        <v/>
      </c>
      <c r="X14" s="4" t="str">
        <f t="shared" si="14"/>
        <v/>
      </c>
      <c r="Y14" s="4" t="str">
        <f t="shared" si="14"/>
        <v/>
      </c>
      <c r="Z14" s="4" t="str">
        <f t="shared" si="14"/>
        <v/>
      </c>
      <c r="AA14" s="4" t="str">
        <f t="shared" si="14"/>
        <v/>
      </c>
      <c r="AB14" s="4" t="str">
        <f t="shared" si="14"/>
        <v/>
      </c>
      <c r="AC14" s="4" t="str">
        <f t="shared" si="14"/>
        <v/>
      </c>
      <c r="AD14" s="4" t="str">
        <f t="shared" si="14"/>
        <v/>
      </c>
      <c r="AE14" s="4" t="str">
        <f t="shared" si="14"/>
        <v/>
      </c>
      <c r="AF14" s="4" t="str">
        <f t="shared" si="14"/>
        <v/>
      </c>
      <c r="AG14" s="4" t="str">
        <f t="shared" si="14"/>
        <v/>
      </c>
      <c r="AH14" s="4" t="str">
        <f t="shared" si="14"/>
        <v/>
      </c>
      <c r="AI14" s="4" t="str">
        <f t="shared" si="14"/>
        <v/>
      </c>
      <c r="AJ14" s="4" t="str">
        <f t="shared" si="14"/>
        <v/>
      </c>
      <c r="AM14" s="5">
        <v>5</v>
      </c>
      <c r="AN14" s="5" t="s">
        <v>32</v>
      </c>
    </row>
    <row r="15" spans="2:40" x14ac:dyDescent="0.3">
      <c r="B15" s="7"/>
      <c r="C15" s="7" t="str">
        <f>IFERROR(VLOOKUP(B15,PRODUTOS!C:D,2,0),"")</f>
        <v/>
      </c>
      <c r="D15" s="8" t="str">
        <f>IFERROR(VLOOKUP(B15,PRODUTOS!C:E,3,0),"")</f>
        <v/>
      </c>
      <c r="E15" s="8" t="str">
        <f>IFERROR(VLOOKUP(B15,PRODUTOS!C:F,4,0),"")</f>
        <v/>
      </c>
      <c r="F15" s="4" t="str">
        <f>IF(B15="","",(F6-$D$15)/($E$15-F6))</f>
        <v/>
      </c>
      <c r="G15" s="4" t="str">
        <f t="shared" ref="G15:AJ15" si="15">IF(C15="","",(G6-$D$15)/($E$15-G6))</f>
        <v/>
      </c>
      <c r="H15" s="4" t="str">
        <f t="shared" si="15"/>
        <v/>
      </c>
      <c r="I15" s="4" t="str">
        <f t="shared" si="15"/>
        <v/>
      </c>
      <c r="J15" s="4" t="str">
        <f t="shared" si="15"/>
        <v/>
      </c>
      <c r="K15" s="4" t="str">
        <f t="shared" si="15"/>
        <v/>
      </c>
      <c r="L15" s="4" t="str">
        <f t="shared" si="15"/>
        <v/>
      </c>
      <c r="M15" s="4" t="str">
        <f t="shared" si="15"/>
        <v/>
      </c>
      <c r="N15" s="4" t="str">
        <f t="shared" si="15"/>
        <v/>
      </c>
      <c r="O15" s="4" t="str">
        <f t="shared" si="15"/>
        <v/>
      </c>
      <c r="P15" s="4" t="str">
        <f t="shared" si="15"/>
        <v/>
      </c>
      <c r="Q15" s="4" t="str">
        <f t="shared" si="15"/>
        <v/>
      </c>
      <c r="R15" s="4" t="str">
        <f t="shared" si="15"/>
        <v/>
      </c>
      <c r="S15" s="4" t="str">
        <f t="shared" si="15"/>
        <v/>
      </c>
      <c r="T15" s="4" t="str">
        <f t="shared" si="15"/>
        <v/>
      </c>
      <c r="U15" s="4" t="str">
        <f t="shared" si="15"/>
        <v/>
      </c>
      <c r="V15" s="4" t="str">
        <f t="shared" si="9"/>
        <v/>
      </c>
      <c r="W15" s="4" t="str">
        <f t="shared" si="15"/>
        <v/>
      </c>
      <c r="X15" s="4" t="str">
        <f t="shared" si="15"/>
        <v/>
      </c>
      <c r="Y15" s="4" t="str">
        <f t="shared" si="15"/>
        <v/>
      </c>
      <c r="Z15" s="4" t="str">
        <f t="shared" si="15"/>
        <v/>
      </c>
      <c r="AA15" s="4" t="str">
        <f t="shared" si="15"/>
        <v/>
      </c>
      <c r="AB15" s="4" t="str">
        <f t="shared" si="15"/>
        <v/>
      </c>
      <c r="AC15" s="4" t="str">
        <f t="shared" si="15"/>
        <v/>
      </c>
      <c r="AD15" s="4" t="str">
        <f t="shared" si="15"/>
        <v/>
      </c>
      <c r="AE15" s="4" t="str">
        <f t="shared" si="15"/>
        <v/>
      </c>
      <c r="AF15" s="4" t="str">
        <f t="shared" si="15"/>
        <v/>
      </c>
      <c r="AG15" s="4" t="str">
        <f t="shared" si="15"/>
        <v/>
      </c>
      <c r="AH15" s="4" t="str">
        <f t="shared" si="15"/>
        <v/>
      </c>
      <c r="AI15" s="4" t="str">
        <f t="shared" si="15"/>
        <v/>
      </c>
      <c r="AJ15" s="4" t="str">
        <f t="shared" si="15"/>
        <v/>
      </c>
      <c r="AM15" s="5">
        <v>6</v>
      </c>
      <c r="AN15" s="5" t="s">
        <v>33</v>
      </c>
    </row>
    <row r="16" spans="2:40" x14ac:dyDescent="0.3">
      <c r="B16" s="7"/>
      <c r="C16" s="7" t="str">
        <f>IFERROR(VLOOKUP(B16,PRODUTOS!C:D,2,0),"")</f>
        <v/>
      </c>
      <c r="D16" s="8" t="str">
        <f>IFERROR(VLOOKUP(B16,PRODUTOS!C:E,3,0),"")</f>
        <v/>
      </c>
      <c r="E16" s="8" t="str">
        <f>IFERROR(VLOOKUP(B16,PRODUTOS!C:F,4,0),"")</f>
        <v/>
      </c>
      <c r="F16" s="4" t="str">
        <f>IF(B16="","",(F6-$D$16)/($E$16-F6))</f>
        <v/>
      </c>
      <c r="G16" s="4" t="str">
        <f t="shared" ref="G16:AJ16" si="16">IF(C16="","",(G6-$D$16)/($E$16-G6))</f>
        <v/>
      </c>
      <c r="H16" s="4" t="str">
        <f t="shared" si="16"/>
        <v/>
      </c>
      <c r="I16" s="4" t="str">
        <f t="shared" si="16"/>
        <v/>
      </c>
      <c r="J16" s="4" t="str">
        <f t="shared" si="16"/>
        <v/>
      </c>
      <c r="K16" s="4" t="str">
        <f t="shared" si="16"/>
        <v/>
      </c>
      <c r="L16" s="4" t="str">
        <f t="shared" si="16"/>
        <v/>
      </c>
      <c r="M16" s="4" t="str">
        <f t="shared" si="16"/>
        <v/>
      </c>
      <c r="N16" s="4" t="str">
        <f t="shared" si="16"/>
        <v/>
      </c>
      <c r="O16" s="4" t="str">
        <f t="shared" si="16"/>
        <v/>
      </c>
      <c r="P16" s="4" t="str">
        <f t="shared" si="16"/>
        <v/>
      </c>
      <c r="Q16" s="4" t="str">
        <f t="shared" si="16"/>
        <v/>
      </c>
      <c r="R16" s="4" t="str">
        <f t="shared" si="16"/>
        <v/>
      </c>
      <c r="S16" s="4" t="str">
        <f t="shared" si="16"/>
        <v/>
      </c>
      <c r="T16" s="4" t="str">
        <f t="shared" si="16"/>
        <v/>
      </c>
      <c r="U16" s="4" t="str">
        <f t="shared" si="16"/>
        <v/>
      </c>
      <c r="V16" s="4" t="str">
        <f t="shared" si="16"/>
        <v/>
      </c>
      <c r="W16" s="4" t="str">
        <f t="shared" si="16"/>
        <v/>
      </c>
      <c r="X16" s="4" t="str">
        <f t="shared" si="16"/>
        <v/>
      </c>
      <c r="Y16" s="4" t="str">
        <f t="shared" si="16"/>
        <v/>
      </c>
      <c r="Z16" s="4" t="str">
        <f t="shared" si="16"/>
        <v/>
      </c>
      <c r="AA16" s="4" t="str">
        <f t="shared" si="16"/>
        <v/>
      </c>
      <c r="AB16" s="4" t="str">
        <f t="shared" si="16"/>
        <v/>
      </c>
      <c r="AC16" s="4" t="str">
        <f t="shared" si="16"/>
        <v/>
      </c>
      <c r="AD16" s="4" t="str">
        <f t="shared" si="16"/>
        <v/>
      </c>
      <c r="AE16" s="4" t="str">
        <f t="shared" si="16"/>
        <v/>
      </c>
      <c r="AF16" s="4" t="str">
        <f t="shared" si="16"/>
        <v/>
      </c>
      <c r="AG16" s="4" t="str">
        <f t="shared" si="16"/>
        <v/>
      </c>
      <c r="AH16" s="4" t="str">
        <f t="shared" si="16"/>
        <v/>
      </c>
      <c r="AI16" s="4" t="str">
        <f t="shared" si="16"/>
        <v/>
      </c>
      <c r="AJ16" s="4" t="str">
        <f t="shared" si="16"/>
        <v/>
      </c>
      <c r="AM16" s="5">
        <v>7</v>
      </c>
      <c r="AN16" s="5" t="s">
        <v>34</v>
      </c>
    </row>
    <row r="17" spans="2:36" x14ac:dyDescent="0.3">
      <c r="B17" s="7"/>
      <c r="C17" s="7" t="str">
        <f>IFERROR(VLOOKUP(B17,PRODUTOS!C:D,2,0),"")</f>
        <v/>
      </c>
      <c r="D17" s="8" t="str">
        <f>IFERROR(VLOOKUP(B17,PRODUTOS!C:E,3,0),"")</f>
        <v/>
      </c>
      <c r="E17" s="8" t="str">
        <f>IFERROR(VLOOKUP(B17,PRODUTOS!C:F,4,0),"")</f>
        <v/>
      </c>
      <c r="F17" s="4" t="str">
        <f>IF(B17="","",(F6-$D$17)/($E$17-F6))</f>
        <v/>
      </c>
      <c r="G17" s="4" t="str">
        <f t="shared" ref="G17:AJ17" si="17">IF(C17="","",(G6-$D$17)/($E$17-G6))</f>
        <v/>
      </c>
      <c r="H17" s="4" t="str">
        <f t="shared" si="17"/>
        <v/>
      </c>
      <c r="I17" s="4" t="str">
        <f t="shared" si="17"/>
        <v/>
      </c>
      <c r="J17" s="4" t="str">
        <f t="shared" si="17"/>
        <v/>
      </c>
      <c r="K17" s="4" t="str">
        <f t="shared" si="17"/>
        <v/>
      </c>
      <c r="L17" s="4" t="str">
        <f t="shared" si="17"/>
        <v/>
      </c>
      <c r="M17" s="4" t="str">
        <f t="shared" si="17"/>
        <v/>
      </c>
      <c r="N17" s="4" t="str">
        <f t="shared" si="17"/>
        <v/>
      </c>
      <c r="O17" s="4" t="str">
        <f t="shared" si="17"/>
        <v/>
      </c>
      <c r="P17" s="4" t="str">
        <f t="shared" si="17"/>
        <v/>
      </c>
      <c r="Q17" s="4" t="str">
        <f t="shared" si="17"/>
        <v/>
      </c>
      <c r="R17" s="4" t="str">
        <f t="shared" si="17"/>
        <v/>
      </c>
      <c r="S17" s="4" t="str">
        <f t="shared" si="17"/>
        <v/>
      </c>
      <c r="T17" s="4" t="str">
        <f t="shared" si="17"/>
        <v/>
      </c>
      <c r="U17" s="4" t="str">
        <f t="shared" si="17"/>
        <v/>
      </c>
      <c r="V17" s="4" t="str">
        <f t="shared" si="17"/>
        <v/>
      </c>
      <c r="W17" s="4" t="str">
        <f t="shared" si="17"/>
        <v/>
      </c>
      <c r="X17" s="4" t="str">
        <f t="shared" si="17"/>
        <v/>
      </c>
      <c r="Y17" s="4" t="str">
        <f t="shared" si="17"/>
        <v/>
      </c>
      <c r="Z17" s="4" t="str">
        <f t="shared" si="17"/>
        <v/>
      </c>
      <c r="AA17" s="4" t="str">
        <f t="shared" si="17"/>
        <v/>
      </c>
      <c r="AB17" s="4" t="str">
        <f t="shared" si="17"/>
        <v/>
      </c>
      <c r="AC17" s="4" t="str">
        <f t="shared" si="17"/>
        <v/>
      </c>
      <c r="AD17" s="4" t="str">
        <f t="shared" si="17"/>
        <v/>
      </c>
      <c r="AE17" s="4" t="str">
        <f t="shared" si="17"/>
        <v/>
      </c>
      <c r="AF17" s="4" t="str">
        <f t="shared" si="17"/>
        <v/>
      </c>
      <c r="AG17" s="4" t="str">
        <f t="shared" si="17"/>
        <v/>
      </c>
      <c r="AH17" s="4" t="str">
        <f t="shared" si="17"/>
        <v/>
      </c>
      <c r="AI17" s="4" t="str">
        <f t="shared" si="17"/>
        <v/>
      </c>
      <c r="AJ17" s="4" t="str">
        <f t="shared" si="17"/>
        <v/>
      </c>
    </row>
  </sheetData>
  <conditionalFormatting sqref="F11:U11 W11:AJ11">
    <cfRule type="cellIs" dxfId="29" priority="54" operator="between">
      <formula>0%</formula>
      <formula>33%</formula>
    </cfRule>
    <cfRule type="cellIs" dxfId="28" priority="49" operator="between">
      <formula>1</formula>
      <formula>3</formula>
    </cfRule>
    <cfRule type="cellIs" dxfId="27" priority="50" operator="between">
      <formula>0.99</formula>
      <formula>1</formula>
    </cfRule>
    <cfRule type="cellIs" dxfId="26" priority="51" operator="between">
      <formula>0.801</formula>
      <formula>0.99</formula>
    </cfRule>
    <cfRule type="cellIs" dxfId="25" priority="52" operator="between">
      <formula>0.601</formula>
      <formula>0.8</formula>
    </cfRule>
    <cfRule type="cellIs" dxfId="24" priority="53" operator="between">
      <formula>0.331</formula>
      <formula>0.6</formula>
    </cfRule>
  </conditionalFormatting>
  <conditionalFormatting sqref="F7:AJ9 V10:V15">
    <cfRule type="cellIs" dxfId="23" priority="61" operator="between">
      <formula>1</formula>
      <formula>3</formula>
    </cfRule>
    <cfRule type="cellIs" dxfId="22" priority="62" operator="between">
      <formula>0.99</formula>
      <formula>1</formula>
    </cfRule>
    <cfRule type="cellIs" dxfId="21" priority="63" operator="between">
      <formula>0.801</formula>
      <formula>0.99</formula>
    </cfRule>
    <cfRule type="cellIs" dxfId="20" priority="64" operator="between">
      <formula>0.601</formula>
      <formula>0.8</formula>
    </cfRule>
    <cfRule type="cellIs" dxfId="19" priority="65" operator="between">
      <formula>0.331</formula>
      <formula>0.6</formula>
    </cfRule>
    <cfRule type="cellIs" dxfId="18" priority="66" operator="between">
      <formula>0%</formula>
      <formula>33%</formula>
    </cfRule>
  </conditionalFormatting>
  <conditionalFormatting sqref="F10:U10 W10:AJ10">
    <cfRule type="cellIs" dxfId="17" priority="55" operator="between">
      <formula>1</formula>
      <formula>3</formula>
    </cfRule>
    <cfRule type="cellIs" dxfId="16" priority="56" operator="between">
      <formula>0.99</formula>
      <formula>1</formula>
    </cfRule>
  </conditionalFormatting>
  <conditionalFormatting sqref="F16:AJ17 F12:U15 W12:AJ15">
    <cfRule type="cellIs" dxfId="15" priority="15" operator="between">
      <formula>0.801</formula>
      <formula>0.99</formula>
    </cfRule>
    <cfRule type="cellIs" dxfId="14" priority="13" operator="between">
      <formula>1</formula>
      <formula>3</formula>
    </cfRule>
    <cfRule type="cellIs" dxfId="13" priority="14" operator="between">
      <formula>0.99</formula>
      <formula>1</formula>
    </cfRule>
    <cfRule type="cellIs" dxfId="12" priority="16" operator="between">
      <formula>0.601</formula>
      <formula>0.8</formula>
    </cfRule>
    <cfRule type="cellIs" dxfId="11" priority="17" operator="between">
      <formula>0.331</formula>
      <formula>0.6</formula>
    </cfRule>
    <cfRule type="cellIs" dxfId="10" priority="18" operator="between">
      <formula>0%</formula>
      <formula>33%</formula>
    </cfRule>
  </conditionalFormatting>
  <conditionalFormatting sqref="F10:U10 W10:AJ10 V9:V15">
    <cfRule type="cellIs" dxfId="9" priority="57" operator="between">
      <formula>0.801</formula>
      <formula>0.99</formula>
    </cfRule>
    <cfRule type="cellIs" dxfId="8" priority="58" operator="between">
      <formula>0.601</formula>
      <formula>0.8</formula>
    </cfRule>
    <cfRule type="cellIs" dxfId="7" priority="59" operator="between">
      <formula>0.331</formula>
      <formula>0.6</formula>
    </cfRule>
    <cfRule type="cellIs" dxfId="6" priority="60" operator="between">
      <formula>0%</formula>
      <formula>33%</formula>
    </cfRule>
  </conditionalFormatting>
  <conditionalFormatting sqref="V9:V15">
    <cfRule type="cellIs" dxfId="5" priority="2" operator="between">
      <formula>0.99</formula>
      <formula>1</formula>
    </cfRule>
    <cfRule type="cellIs" dxfId="4" priority="1" operator="between">
      <formula>1</formula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V10:V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22"/>
  <sheetViews>
    <sheetView workbookViewId="0">
      <selection activeCell="C28" sqref="C28"/>
    </sheetView>
  </sheetViews>
  <sheetFormatPr defaultRowHeight="14.4" x14ac:dyDescent="0.3"/>
  <cols>
    <col min="3" max="3" width="9.109375" style="1"/>
    <col min="4" max="4" width="12.33203125" style="1" bestFit="1" customWidth="1"/>
    <col min="5" max="5" width="12.44140625" style="1" bestFit="1" customWidth="1"/>
    <col min="6" max="6" width="10.6640625" style="1" bestFit="1" customWidth="1"/>
    <col min="7" max="7" width="12.6640625" style="1" bestFit="1" customWidth="1"/>
  </cols>
  <sheetData>
    <row r="1" spans="3:7" x14ac:dyDescent="0.3"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</row>
    <row r="2" spans="3:7" x14ac:dyDescent="0.3">
      <c r="C2" s="2">
        <v>1</v>
      </c>
      <c r="D2" s="2" t="s">
        <v>1</v>
      </c>
      <c r="E2" s="3">
        <v>45841</v>
      </c>
      <c r="F2" s="3">
        <v>46021</v>
      </c>
      <c r="G2" s="2">
        <f>F2-E2</f>
        <v>180</v>
      </c>
    </row>
    <row r="3" spans="3:7" x14ac:dyDescent="0.3">
      <c r="C3" s="2">
        <v>2</v>
      </c>
      <c r="D3" s="2" t="s">
        <v>2</v>
      </c>
      <c r="E3" s="3">
        <v>45756</v>
      </c>
      <c r="F3" s="3">
        <v>45936</v>
      </c>
      <c r="G3" s="2">
        <f t="shared" ref="G3:G22" si="0">F3-E3</f>
        <v>180</v>
      </c>
    </row>
    <row r="4" spans="3:7" x14ac:dyDescent="0.3">
      <c r="C4" s="2">
        <v>3</v>
      </c>
      <c r="D4" s="2" t="s">
        <v>3</v>
      </c>
      <c r="E4" s="3">
        <v>45829</v>
      </c>
      <c r="F4" s="3">
        <v>46009</v>
      </c>
      <c r="G4" s="2">
        <f t="shared" si="0"/>
        <v>180</v>
      </c>
    </row>
    <row r="5" spans="3:7" x14ac:dyDescent="0.3">
      <c r="C5" s="2">
        <v>4</v>
      </c>
      <c r="D5" s="2" t="s">
        <v>4</v>
      </c>
      <c r="E5" s="3">
        <v>45831</v>
      </c>
      <c r="F5" s="3">
        <v>46011</v>
      </c>
      <c r="G5" s="2">
        <f t="shared" si="0"/>
        <v>180</v>
      </c>
    </row>
    <row r="6" spans="3:7" x14ac:dyDescent="0.3">
      <c r="C6" s="2">
        <v>5</v>
      </c>
      <c r="D6" s="2" t="s">
        <v>5</v>
      </c>
      <c r="E6" s="3">
        <v>45756</v>
      </c>
      <c r="F6" s="3">
        <v>45936</v>
      </c>
      <c r="G6" s="2">
        <f t="shared" si="0"/>
        <v>180</v>
      </c>
    </row>
    <row r="7" spans="3:7" x14ac:dyDescent="0.3">
      <c r="C7" s="2">
        <v>6</v>
      </c>
      <c r="D7" s="2" t="s">
        <v>6</v>
      </c>
      <c r="E7" s="3">
        <v>45761</v>
      </c>
      <c r="F7" s="3">
        <v>45941</v>
      </c>
      <c r="G7" s="2">
        <f t="shared" si="0"/>
        <v>180</v>
      </c>
    </row>
    <row r="8" spans="3:7" x14ac:dyDescent="0.3">
      <c r="C8" s="2">
        <v>7</v>
      </c>
      <c r="D8" s="2" t="s">
        <v>7</v>
      </c>
      <c r="E8" s="3">
        <v>45801</v>
      </c>
      <c r="F8" s="3">
        <v>45981</v>
      </c>
      <c r="G8" s="2">
        <f t="shared" si="0"/>
        <v>180</v>
      </c>
    </row>
    <row r="9" spans="3:7" x14ac:dyDescent="0.3">
      <c r="C9" s="2">
        <v>8</v>
      </c>
      <c r="D9" s="2" t="s">
        <v>8</v>
      </c>
      <c r="E9" s="3">
        <v>45829</v>
      </c>
      <c r="F9" s="3">
        <v>46009</v>
      </c>
      <c r="G9" s="2">
        <f t="shared" si="0"/>
        <v>180</v>
      </c>
    </row>
    <row r="10" spans="3:7" x14ac:dyDescent="0.3">
      <c r="C10" s="2">
        <v>9</v>
      </c>
      <c r="D10" s="2" t="s">
        <v>9</v>
      </c>
      <c r="E10" s="3">
        <v>45826</v>
      </c>
      <c r="F10" s="3">
        <v>46006</v>
      </c>
      <c r="G10" s="2">
        <f t="shared" si="0"/>
        <v>180</v>
      </c>
    </row>
    <row r="11" spans="3:7" x14ac:dyDescent="0.3">
      <c r="C11" s="2">
        <v>10</v>
      </c>
      <c r="D11" s="2" t="s">
        <v>10</v>
      </c>
      <c r="E11" s="3">
        <v>45794</v>
      </c>
      <c r="F11" s="3">
        <v>45974</v>
      </c>
      <c r="G11" s="2">
        <f t="shared" si="0"/>
        <v>180</v>
      </c>
    </row>
    <row r="12" spans="3:7" x14ac:dyDescent="0.3">
      <c r="C12" s="2">
        <v>11</v>
      </c>
      <c r="D12" s="2" t="s">
        <v>11</v>
      </c>
      <c r="E12" s="3">
        <v>45764</v>
      </c>
      <c r="F12" s="3">
        <v>45944</v>
      </c>
      <c r="G12" s="2">
        <f t="shared" si="0"/>
        <v>180</v>
      </c>
    </row>
    <row r="13" spans="3:7" x14ac:dyDescent="0.3">
      <c r="C13" s="2">
        <v>12</v>
      </c>
      <c r="D13" s="2" t="s">
        <v>12</v>
      </c>
      <c r="E13" s="3">
        <v>45750</v>
      </c>
      <c r="F13" s="3">
        <v>45930</v>
      </c>
      <c r="G13" s="2">
        <f t="shared" si="0"/>
        <v>180</v>
      </c>
    </row>
    <row r="14" spans="3:7" x14ac:dyDescent="0.3">
      <c r="C14" s="2">
        <v>13</v>
      </c>
      <c r="D14" s="2" t="s">
        <v>13</v>
      </c>
      <c r="E14" s="3">
        <v>45771</v>
      </c>
      <c r="F14" s="3">
        <v>45951</v>
      </c>
      <c r="G14" s="2">
        <f t="shared" si="0"/>
        <v>180</v>
      </c>
    </row>
    <row r="15" spans="3:7" x14ac:dyDescent="0.3">
      <c r="C15" s="2">
        <v>14</v>
      </c>
      <c r="D15" s="2" t="s">
        <v>14</v>
      </c>
      <c r="E15" s="3">
        <v>45810</v>
      </c>
      <c r="F15" s="3">
        <v>45990</v>
      </c>
      <c r="G15" s="2">
        <f t="shared" si="0"/>
        <v>180</v>
      </c>
    </row>
    <row r="16" spans="3:7" x14ac:dyDescent="0.3">
      <c r="C16" s="2">
        <v>15</v>
      </c>
      <c r="D16" s="2" t="s">
        <v>15</v>
      </c>
      <c r="E16" s="3">
        <v>45840</v>
      </c>
      <c r="F16" s="3">
        <v>46020</v>
      </c>
      <c r="G16" s="2">
        <f t="shared" si="0"/>
        <v>180</v>
      </c>
    </row>
    <row r="17" spans="3:7" x14ac:dyDescent="0.3">
      <c r="C17" s="2">
        <v>16</v>
      </c>
      <c r="D17" s="2" t="s">
        <v>12</v>
      </c>
      <c r="E17" s="3">
        <v>45827</v>
      </c>
      <c r="F17" s="3">
        <v>46007</v>
      </c>
      <c r="G17" s="2">
        <f t="shared" si="0"/>
        <v>180</v>
      </c>
    </row>
    <row r="18" spans="3:7" x14ac:dyDescent="0.3">
      <c r="C18" s="2">
        <v>17</v>
      </c>
      <c r="D18" s="2" t="s">
        <v>16</v>
      </c>
      <c r="E18" s="3">
        <v>45812</v>
      </c>
      <c r="F18" s="3">
        <v>45992</v>
      </c>
      <c r="G18" s="2">
        <f t="shared" si="0"/>
        <v>180</v>
      </c>
    </row>
    <row r="19" spans="3:7" x14ac:dyDescent="0.3">
      <c r="C19" s="2">
        <v>18</v>
      </c>
      <c r="D19" s="2" t="s">
        <v>17</v>
      </c>
      <c r="E19" s="3">
        <v>45814</v>
      </c>
      <c r="F19" s="3">
        <v>45994</v>
      </c>
      <c r="G19" s="2">
        <f t="shared" si="0"/>
        <v>180</v>
      </c>
    </row>
    <row r="20" spans="3:7" x14ac:dyDescent="0.3">
      <c r="C20" s="2">
        <v>19</v>
      </c>
      <c r="D20" s="2" t="s">
        <v>16</v>
      </c>
      <c r="E20" s="3">
        <v>45829</v>
      </c>
      <c r="F20" s="3">
        <v>46009</v>
      </c>
      <c r="G20" s="2">
        <f t="shared" si="0"/>
        <v>180</v>
      </c>
    </row>
    <row r="21" spans="3:7" x14ac:dyDescent="0.3">
      <c r="C21" s="2">
        <v>20</v>
      </c>
      <c r="D21" s="2" t="s">
        <v>18</v>
      </c>
      <c r="E21" s="3">
        <v>45839</v>
      </c>
      <c r="F21" s="3">
        <v>46019</v>
      </c>
      <c r="G21" s="2">
        <f t="shared" si="0"/>
        <v>180</v>
      </c>
    </row>
    <row r="22" spans="3:7" x14ac:dyDescent="0.3">
      <c r="C22" s="2">
        <v>21</v>
      </c>
      <c r="D22" s="2" t="s">
        <v>0</v>
      </c>
      <c r="E22" s="3">
        <v>45767</v>
      </c>
      <c r="F22" s="3">
        <v>45827</v>
      </c>
      <c r="G22" s="2">
        <f t="shared" si="0"/>
        <v>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 DE SHELF LIFE</vt:lpstr>
      <vt:lpstr>PRODUTOS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moura</dc:creator>
  <cp:lastModifiedBy>Vicente Faustino</cp:lastModifiedBy>
  <dcterms:created xsi:type="dcterms:W3CDTF">2019-09-20T16:30:30Z</dcterms:created>
  <dcterms:modified xsi:type="dcterms:W3CDTF">2025-09-13T15:31:10Z</dcterms:modified>
</cp:coreProperties>
</file>