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icen\Desktop\estadistica\R\"/>
    </mc:Choice>
  </mc:AlternateContent>
  <xr:revisionPtr revIDLastSave="0" documentId="13_ncr:1_{30A5BC53-20F5-4F06-ACAC-236C17CFCADF}" xr6:coauthVersionLast="47" xr6:coauthVersionMax="47" xr10:uidLastSave="{00000000-0000-0000-0000-000000000000}"/>
  <bookViews>
    <workbookView xWindow="1290" yWindow="0" windowWidth="14400" windowHeight="73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F9" i="1"/>
  <c r="E9" i="1"/>
  <c r="K15" i="1"/>
  <c r="L15" i="1"/>
  <c r="M15" i="1"/>
  <c r="M30" i="1" s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K30" i="1" s="1"/>
  <c r="E32" i="1" s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M14" i="1"/>
  <c r="L14" i="1"/>
  <c r="K14" i="1"/>
  <c r="D32" i="1"/>
  <c r="C32" i="1"/>
  <c r="B34" i="1"/>
  <c r="B33" i="1"/>
  <c r="D11" i="1"/>
  <c r="D10" i="1"/>
  <c r="D9" i="1"/>
  <c r="Q3" i="1"/>
  <c r="Q7" i="1" s="1"/>
  <c r="Q4" i="1"/>
  <c r="Q5" i="1"/>
  <c r="Q6" i="1"/>
  <c r="Q2" i="1"/>
  <c r="P2" i="1"/>
  <c r="P3" i="1"/>
  <c r="P4" i="1"/>
  <c r="P5" i="1"/>
  <c r="P6" i="1"/>
  <c r="P7" i="1"/>
  <c r="O7" i="1"/>
  <c r="O3" i="1"/>
  <c r="O4" i="1"/>
  <c r="O5" i="1"/>
  <c r="O6" i="1"/>
  <c r="O2" i="1"/>
  <c r="C11" i="1"/>
  <c r="C10" i="1"/>
  <c r="C9" i="1"/>
  <c r="B11" i="1"/>
  <c r="B10" i="1"/>
  <c r="B9" i="1"/>
  <c r="B32" i="1"/>
  <c r="F7" i="1"/>
  <c r="F2" i="1"/>
  <c r="I7" i="1"/>
  <c r="J7" i="1"/>
  <c r="K7" i="1"/>
  <c r="I3" i="1"/>
  <c r="J3" i="1"/>
  <c r="K3" i="1"/>
  <c r="I4" i="1"/>
  <c r="J4" i="1"/>
  <c r="K4" i="1"/>
  <c r="I5" i="1"/>
  <c r="J5" i="1"/>
  <c r="K5" i="1"/>
  <c r="I6" i="1"/>
  <c r="J6" i="1"/>
  <c r="K6" i="1"/>
  <c r="K2" i="1"/>
  <c r="J2" i="1"/>
  <c r="I2" i="1"/>
  <c r="E30" i="1"/>
  <c r="F30" i="1"/>
  <c r="G30" i="1"/>
  <c r="H30" i="1"/>
  <c r="I30" i="1"/>
  <c r="J30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J14" i="1"/>
  <c r="I14" i="1"/>
  <c r="H14" i="1"/>
  <c r="G14" i="1"/>
  <c r="F14" i="1"/>
  <c r="E14" i="1"/>
  <c r="A30" i="1"/>
  <c r="C30" i="1"/>
  <c r="D30" i="1"/>
  <c r="L3" i="1"/>
  <c r="M3" i="1"/>
  <c r="N3" i="1"/>
  <c r="L4" i="1"/>
  <c r="M4" i="1"/>
  <c r="N4" i="1"/>
  <c r="L5" i="1"/>
  <c r="M5" i="1"/>
  <c r="N5" i="1"/>
  <c r="L6" i="1"/>
  <c r="M6" i="1"/>
  <c r="N6" i="1"/>
  <c r="N2" i="1"/>
  <c r="L2" i="1"/>
  <c r="M2" i="1"/>
  <c r="A7" i="1"/>
  <c r="C7" i="1"/>
  <c r="D7" i="1"/>
  <c r="E7" i="1"/>
  <c r="F3" i="1"/>
  <c r="G3" i="1"/>
  <c r="H3" i="1"/>
  <c r="F4" i="1"/>
  <c r="G4" i="1"/>
  <c r="H4" i="1"/>
  <c r="F5" i="1"/>
  <c r="G5" i="1"/>
  <c r="H5" i="1"/>
  <c r="F6" i="1"/>
  <c r="G6" i="1"/>
  <c r="H6" i="1"/>
  <c r="H2" i="1"/>
  <c r="G2" i="1"/>
  <c r="L30" i="1" l="1"/>
  <c r="N7" i="1"/>
  <c r="G7" i="1"/>
  <c r="H7" i="1"/>
  <c r="M7" i="1"/>
  <c r="L7" i="1"/>
</calcChain>
</file>

<file path=xl/sharedStrings.xml><?xml version="1.0" encoding="utf-8"?>
<sst xmlns="http://schemas.openxmlformats.org/spreadsheetml/2006/main" count="41" uniqueCount="34">
  <si>
    <t>X</t>
  </si>
  <si>
    <t>Y</t>
  </si>
  <si>
    <t>Z</t>
  </si>
  <si>
    <t>n</t>
  </si>
  <si>
    <t>xn</t>
  </si>
  <si>
    <t>yn</t>
  </si>
  <si>
    <t>zn</t>
  </si>
  <si>
    <t>xyn</t>
  </si>
  <si>
    <t>xzn</t>
  </si>
  <si>
    <t>yzn</t>
  </si>
  <si>
    <t>grupo</t>
  </si>
  <si>
    <t>x</t>
  </si>
  <si>
    <t>y</t>
  </si>
  <si>
    <t>z</t>
  </si>
  <si>
    <t>x2</t>
  </si>
  <si>
    <t>y2</t>
  </si>
  <si>
    <t>z2</t>
  </si>
  <si>
    <t>xy</t>
  </si>
  <si>
    <t>xz</t>
  </si>
  <si>
    <t>yz</t>
  </si>
  <si>
    <t>media</t>
  </si>
  <si>
    <t>var_m</t>
  </si>
  <si>
    <t>x2n</t>
  </si>
  <si>
    <t>y2n</t>
  </si>
  <si>
    <t>z2n</t>
  </si>
  <si>
    <t>var_cuasi</t>
  </si>
  <si>
    <t>(x-me)2n</t>
  </si>
  <si>
    <t>(y-me)2n</t>
  </si>
  <si>
    <t>(z-me)2n</t>
  </si>
  <si>
    <t>(x-me)2</t>
  </si>
  <si>
    <t>(y-me)2</t>
  </si>
  <si>
    <t>(z-me)2</t>
  </si>
  <si>
    <t>desv._mu</t>
  </si>
  <si>
    <t>desv_cuasi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</si>
</sst>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A7" workbookViewId="0">
      <selection activeCell="E9" sqref="E9:F11"/>
    </sheetView>
  </sheetViews>
  <sheetFormatPr baseColWidth="10" defaultRowHeight="14.5" x14ac:dyDescent="0.35"/>
  <sheetData>
    <row r="1" spans="1:17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22</v>
      </c>
      <c r="J1" t="s">
        <v>23</v>
      </c>
      <c r="K1" t="s">
        <v>24</v>
      </c>
      <c r="L1" t="s">
        <v>7</v>
      </c>
      <c r="M1" t="s">
        <v>8</v>
      </c>
      <c r="N1" t="s">
        <v>9</v>
      </c>
      <c r="O1" t="s">
        <v>26</v>
      </c>
      <c r="P1" t="s">
        <v>27</v>
      </c>
      <c r="Q1" t="s">
        <v>28</v>
      </c>
    </row>
    <row r="2" spans="1:17" x14ac:dyDescent="0.35">
      <c r="A2">
        <v>1</v>
      </c>
      <c r="B2">
        <v>8</v>
      </c>
      <c r="C2">
        <v>10</v>
      </c>
      <c r="D2">
        <v>20</v>
      </c>
      <c r="E2">
        <v>2</v>
      </c>
      <c r="F2">
        <f>A2*E2</f>
        <v>2</v>
      </c>
      <c r="G2">
        <f>C2*E2</f>
        <v>20</v>
      </c>
      <c r="H2">
        <f>D2*E2</f>
        <v>40</v>
      </c>
      <c r="I2">
        <f>F2*A2</f>
        <v>2</v>
      </c>
      <c r="J2">
        <f>G2*C2</f>
        <v>200</v>
      </c>
      <c r="K2">
        <f>H2*D2</f>
        <v>800</v>
      </c>
      <c r="L2">
        <f>A2*C2*E2</f>
        <v>20</v>
      </c>
      <c r="M2">
        <f>A2*D2*E2</f>
        <v>40</v>
      </c>
      <c r="N2">
        <f>C2*D2*E2</f>
        <v>400</v>
      </c>
      <c r="O2">
        <f>(A2-$B$9)^2*E2</f>
        <v>9.03125</v>
      </c>
      <c r="P2">
        <f>(C2-$B$10)^2*E2</f>
        <v>9.03125</v>
      </c>
      <c r="Q2">
        <f>(D2-$B$11)^2*E2</f>
        <v>9.03125</v>
      </c>
    </row>
    <row r="3" spans="1:17" x14ac:dyDescent="0.35">
      <c r="A3">
        <v>2</v>
      </c>
      <c r="B3">
        <v>6</v>
      </c>
      <c r="C3">
        <v>11</v>
      </c>
      <c r="D3">
        <v>21</v>
      </c>
      <c r="E3">
        <v>3</v>
      </c>
      <c r="F3">
        <f t="shared" ref="F3:F6" si="0">A3*E3</f>
        <v>6</v>
      </c>
      <c r="G3">
        <f t="shared" ref="G3:G6" si="1">C3*E3</f>
        <v>33</v>
      </c>
      <c r="H3">
        <f t="shared" ref="H3:H6" si="2">D3*E3</f>
        <v>63</v>
      </c>
      <c r="I3">
        <f t="shared" ref="I3:I6" si="3">F3*A3</f>
        <v>12</v>
      </c>
      <c r="J3">
        <f t="shared" ref="J3:J6" si="4">G3*C3</f>
        <v>363</v>
      </c>
      <c r="K3">
        <f t="shared" ref="K3:K6" si="5">H3*D3</f>
        <v>1323</v>
      </c>
      <c r="L3">
        <f>A3*C3*E3</f>
        <v>66</v>
      </c>
      <c r="M3">
        <f>A3*D3*E3</f>
        <v>126</v>
      </c>
      <c r="N3">
        <f>C3*D3*E3</f>
        <v>693</v>
      </c>
      <c r="O3">
        <f t="shared" ref="O3:O6" si="6">(A3-$B$9)^2*E3</f>
        <v>3.796875</v>
      </c>
      <c r="P3">
        <f t="shared" ref="P3:P6" si="7">(C3-$B$10)^2*E3</f>
        <v>3.796875</v>
      </c>
      <c r="Q3">
        <f t="shared" ref="Q3:Q6" si="8">(D3-$B$11)^2*E3</f>
        <v>3.796875</v>
      </c>
    </row>
    <row r="4" spans="1:17" x14ac:dyDescent="0.35">
      <c r="A4">
        <v>3</v>
      </c>
      <c r="B4">
        <v>4</v>
      </c>
      <c r="C4">
        <v>12</v>
      </c>
      <c r="D4">
        <v>22</v>
      </c>
      <c r="E4">
        <v>4</v>
      </c>
      <c r="F4">
        <f t="shared" si="0"/>
        <v>12</v>
      </c>
      <c r="G4">
        <f t="shared" si="1"/>
        <v>48</v>
      </c>
      <c r="H4">
        <f t="shared" si="2"/>
        <v>88</v>
      </c>
      <c r="I4">
        <f t="shared" si="3"/>
        <v>36</v>
      </c>
      <c r="J4">
        <f t="shared" si="4"/>
        <v>576</v>
      </c>
      <c r="K4">
        <f t="shared" si="5"/>
        <v>1936</v>
      </c>
      <c r="L4">
        <f>A4*C4*E4</f>
        <v>144</v>
      </c>
      <c r="M4">
        <f>A4*D4*E4</f>
        <v>264</v>
      </c>
      <c r="N4">
        <f>C4*D4*E4</f>
        <v>1056</v>
      </c>
      <c r="O4">
        <f t="shared" si="6"/>
        <v>6.25E-2</v>
      </c>
      <c r="P4">
        <f t="shared" si="7"/>
        <v>6.25E-2</v>
      </c>
      <c r="Q4">
        <f t="shared" si="8"/>
        <v>6.25E-2</v>
      </c>
    </row>
    <row r="5" spans="1:17" x14ac:dyDescent="0.35">
      <c r="A5">
        <v>4</v>
      </c>
      <c r="B5">
        <v>6</v>
      </c>
      <c r="C5">
        <v>13</v>
      </c>
      <c r="D5">
        <v>23</v>
      </c>
      <c r="E5">
        <v>5</v>
      </c>
      <c r="F5">
        <f t="shared" si="0"/>
        <v>20</v>
      </c>
      <c r="G5">
        <f t="shared" si="1"/>
        <v>65</v>
      </c>
      <c r="H5">
        <f t="shared" si="2"/>
        <v>115</v>
      </c>
      <c r="I5">
        <f t="shared" si="3"/>
        <v>80</v>
      </c>
      <c r="J5">
        <f t="shared" si="4"/>
        <v>845</v>
      </c>
      <c r="K5">
        <f t="shared" si="5"/>
        <v>2645</v>
      </c>
      <c r="L5">
        <f>A5*C5*E5</f>
        <v>260</v>
      </c>
      <c r="M5">
        <f>A5*D5*E5</f>
        <v>460</v>
      </c>
      <c r="N5">
        <f>C5*D5*E5</f>
        <v>1495</v>
      </c>
      <c r="O5">
        <f t="shared" si="6"/>
        <v>3.828125</v>
      </c>
      <c r="P5">
        <f t="shared" si="7"/>
        <v>3.828125</v>
      </c>
      <c r="Q5">
        <f t="shared" si="8"/>
        <v>3.828125</v>
      </c>
    </row>
    <row r="6" spans="1:17" x14ac:dyDescent="0.35">
      <c r="A6">
        <v>5</v>
      </c>
      <c r="B6">
        <v>8</v>
      </c>
      <c r="C6">
        <v>14</v>
      </c>
      <c r="D6">
        <v>24</v>
      </c>
      <c r="E6">
        <v>2</v>
      </c>
      <c r="F6">
        <f t="shared" si="0"/>
        <v>10</v>
      </c>
      <c r="G6">
        <f t="shared" si="1"/>
        <v>28</v>
      </c>
      <c r="H6">
        <f t="shared" si="2"/>
        <v>48</v>
      </c>
      <c r="I6">
        <f t="shared" si="3"/>
        <v>50</v>
      </c>
      <c r="J6">
        <f t="shared" si="4"/>
        <v>392</v>
      </c>
      <c r="K6">
        <f t="shared" si="5"/>
        <v>1152</v>
      </c>
      <c r="L6">
        <f>A6*C6*E6</f>
        <v>140</v>
      </c>
      <c r="M6">
        <f>A6*D6*E6</f>
        <v>240</v>
      </c>
      <c r="N6">
        <f>C6*D6*E6</f>
        <v>672</v>
      </c>
      <c r="O6">
        <f t="shared" si="6"/>
        <v>7.03125</v>
      </c>
      <c r="P6">
        <f t="shared" si="7"/>
        <v>7.03125</v>
      </c>
      <c r="Q6">
        <f t="shared" si="8"/>
        <v>7.03125</v>
      </c>
    </row>
    <row r="7" spans="1:17" x14ac:dyDescent="0.35">
      <c r="A7" s="1">
        <f>SUM(A2:A6)</f>
        <v>15</v>
      </c>
      <c r="B7" s="1"/>
      <c r="C7" s="1">
        <f t="shared" ref="C7:H7" si="9">SUM(C2:C6)</f>
        <v>60</v>
      </c>
      <c r="D7" s="1">
        <f t="shared" si="9"/>
        <v>110</v>
      </c>
      <c r="E7" s="1">
        <f t="shared" si="9"/>
        <v>16</v>
      </c>
      <c r="F7" s="1">
        <f t="shared" si="9"/>
        <v>50</v>
      </c>
      <c r="G7" s="1">
        <f t="shared" si="9"/>
        <v>194</v>
      </c>
      <c r="H7" s="1">
        <f t="shared" si="9"/>
        <v>354</v>
      </c>
      <c r="I7" s="1">
        <f t="shared" ref="I7:K7" si="10">SUM(I2:I6)</f>
        <v>180</v>
      </c>
      <c r="J7" s="1">
        <f t="shared" si="10"/>
        <v>2376</v>
      </c>
      <c r="K7" s="1">
        <f t="shared" si="10"/>
        <v>7856</v>
      </c>
      <c r="L7" s="1">
        <f>SUM(L2:L6)</f>
        <v>630</v>
      </c>
      <c r="M7" s="1">
        <f>SUM(M2:M6)</f>
        <v>1130</v>
      </c>
      <c r="N7" s="1">
        <f>SUM(N2:N6)</f>
        <v>4316</v>
      </c>
      <c r="O7" s="1">
        <f t="shared" ref="O7:Q7" si="11">SUM(O2:O6)</f>
        <v>23.75</v>
      </c>
      <c r="P7" s="1">
        <f t="shared" si="11"/>
        <v>23.75</v>
      </c>
      <c r="Q7" s="1">
        <f t="shared" si="11"/>
        <v>23.75</v>
      </c>
    </row>
    <row r="8" spans="1:17" x14ac:dyDescent="0.35">
      <c r="B8" t="s">
        <v>20</v>
      </c>
      <c r="C8" t="s">
        <v>21</v>
      </c>
      <c r="D8" t="s">
        <v>25</v>
      </c>
      <c r="E8" t="s">
        <v>32</v>
      </c>
      <c r="F8" t="s">
        <v>33</v>
      </c>
    </row>
    <row r="9" spans="1:17" x14ac:dyDescent="0.35">
      <c r="A9" t="s">
        <v>11</v>
      </c>
      <c r="B9">
        <f>F7/E7</f>
        <v>3.125</v>
      </c>
      <c r="C9">
        <f>(I7/E7)-(B9^2)</f>
        <v>1.484375</v>
      </c>
      <c r="D9">
        <f>O7/(E7-1)</f>
        <v>1.5833333333333333</v>
      </c>
      <c r="E9">
        <f>SQRT(C9)</f>
        <v>1.2183492931011204</v>
      </c>
      <c r="F9">
        <f>SQRT(D9)</f>
        <v>1.2583057392117916</v>
      </c>
    </row>
    <row r="10" spans="1:17" x14ac:dyDescent="0.35">
      <c r="A10" t="s">
        <v>12</v>
      </c>
      <c r="B10">
        <f>G7/E7</f>
        <v>12.125</v>
      </c>
      <c r="C10">
        <f>(J7/E7)-B10^2</f>
        <v>1.484375</v>
      </c>
      <c r="D10">
        <f>P7/(E7-1)</f>
        <v>1.5833333333333333</v>
      </c>
      <c r="E10">
        <f t="shared" ref="E10:E11" si="12">SQRT(C10)</f>
        <v>1.2183492931011204</v>
      </c>
      <c r="F10">
        <f t="shared" ref="F10:F11" si="13">SQRT(D10)</f>
        <v>1.2583057392117916</v>
      </c>
    </row>
    <row r="11" spans="1:17" x14ac:dyDescent="0.35">
      <c r="A11" t="s">
        <v>13</v>
      </c>
      <c r="B11">
        <f>H7/E7</f>
        <v>22.125</v>
      </c>
      <c r="C11">
        <f>K7/E7-B11^2</f>
        <v>1.484375</v>
      </c>
      <c r="D11">
        <f>Q7/(E7-1)</f>
        <v>1.5833333333333333</v>
      </c>
      <c r="E11">
        <f t="shared" si="12"/>
        <v>1.2183492931011204</v>
      </c>
      <c r="F11">
        <f t="shared" si="13"/>
        <v>1.2583057392117916</v>
      </c>
    </row>
    <row r="13" spans="1:17" x14ac:dyDescent="0.35">
      <c r="A13" t="s">
        <v>11</v>
      </c>
      <c r="B13" t="s">
        <v>10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29</v>
      </c>
      <c r="L13" t="s">
        <v>30</v>
      </c>
      <c r="M13" t="s">
        <v>31</v>
      </c>
    </row>
    <row r="14" spans="1:17" x14ac:dyDescent="0.35">
      <c r="A14">
        <v>1</v>
      </c>
      <c r="B14">
        <v>8</v>
      </c>
      <c r="C14">
        <v>10</v>
      </c>
      <c r="D14">
        <v>20</v>
      </c>
      <c r="E14">
        <f>A14^2</f>
        <v>1</v>
      </c>
      <c r="F14">
        <f>C14^2</f>
        <v>100</v>
      </c>
      <c r="G14">
        <f>D14^2</f>
        <v>400</v>
      </c>
      <c r="H14">
        <f>A14*C14</f>
        <v>10</v>
      </c>
      <c r="I14">
        <f>A14*D14</f>
        <v>20</v>
      </c>
      <c r="J14">
        <f>C14*D14</f>
        <v>200</v>
      </c>
      <c r="K14">
        <f>(A14-$B$32)^2</f>
        <v>4.515625</v>
      </c>
      <c r="L14">
        <f>(C14-$B$33)^2</f>
        <v>4.515625</v>
      </c>
      <c r="M14">
        <f>(D14-$B$34)^2</f>
        <v>4.515625</v>
      </c>
    </row>
    <row r="15" spans="1:17" x14ac:dyDescent="0.35">
      <c r="A15">
        <v>1</v>
      </c>
      <c r="B15">
        <v>8</v>
      </c>
      <c r="C15">
        <v>10</v>
      </c>
      <c r="D15">
        <v>20</v>
      </c>
      <c r="E15">
        <f t="shared" ref="E15:E29" si="14">A15^2</f>
        <v>1</v>
      </c>
      <c r="F15">
        <f t="shared" ref="F15:F29" si="15">C15^2</f>
        <v>100</v>
      </c>
      <c r="G15">
        <f t="shared" ref="G15:G29" si="16">D15^2</f>
        <v>400</v>
      </c>
      <c r="H15">
        <f t="shared" ref="H15:H29" si="17">A15*C15</f>
        <v>10</v>
      </c>
      <c r="I15">
        <f t="shared" ref="I15:I29" si="18">A15*D15</f>
        <v>20</v>
      </c>
      <c r="J15">
        <f t="shared" ref="J15:J29" si="19">C15*D15</f>
        <v>200</v>
      </c>
      <c r="K15">
        <f t="shared" ref="K15:K29" si="20">(A15-$B$32)^2</f>
        <v>4.515625</v>
      </c>
      <c r="L15">
        <f t="shared" ref="L15:L29" si="21">(C15-$B$33)^2</f>
        <v>4.515625</v>
      </c>
      <c r="M15">
        <f t="shared" ref="M15:M29" si="22">(D15-$B$34)^2</f>
        <v>4.515625</v>
      </c>
    </row>
    <row r="16" spans="1:17" x14ac:dyDescent="0.35">
      <c r="A16">
        <v>2</v>
      </c>
      <c r="B16">
        <v>6</v>
      </c>
      <c r="C16">
        <v>11</v>
      </c>
      <c r="D16">
        <v>21</v>
      </c>
      <c r="E16">
        <f t="shared" si="14"/>
        <v>4</v>
      </c>
      <c r="F16">
        <f t="shared" si="15"/>
        <v>121</v>
      </c>
      <c r="G16">
        <f t="shared" si="16"/>
        <v>441</v>
      </c>
      <c r="H16">
        <f t="shared" si="17"/>
        <v>22</v>
      </c>
      <c r="I16">
        <f t="shared" si="18"/>
        <v>42</v>
      </c>
      <c r="J16">
        <f t="shared" si="19"/>
        <v>231</v>
      </c>
      <c r="K16">
        <f t="shared" si="20"/>
        <v>1.265625</v>
      </c>
      <c r="L16">
        <f t="shared" si="21"/>
        <v>1.265625</v>
      </c>
      <c r="M16">
        <f t="shared" si="22"/>
        <v>1.265625</v>
      </c>
    </row>
    <row r="17" spans="1:13" x14ac:dyDescent="0.35">
      <c r="A17">
        <v>2</v>
      </c>
      <c r="B17">
        <v>6</v>
      </c>
      <c r="C17">
        <v>11</v>
      </c>
      <c r="D17">
        <v>21</v>
      </c>
      <c r="E17">
        <f t="shared" si="14"/>
        <v>4</v>
      </c>
      <c r="F17">
        <f t="shared" si="15"/>
        <v>121</v>
      </c>
      <c r="G17">
        <f t="shared" si="16"/>
        <v>441</v>
      </c>
      <c r="H17">
        <f t="shared" si="17"/>
        <v>22</v>
      </c>
      <c r="I17">
        <f t="shared" si="18"/>
        <v>42</v>
      </c>
      <c r="J17">
        <f t="shared" si="19"/>
        <v>231</v>
      </c>
      <c r="K17">
        <f t="shared" si="20"/>
        <v>1.265625</v>
      </c>
      <c r="L17">
        <f t="shared" si="21"/>
        <v>1.265625</v>
      </c>
      <c r="M17">
        <f t="shared" si="22"/>
        <v>1.265625</v>
      </c>
    </row>
    <row r="18" spans="1:13" x14ac:dyDescent="0.35">
      <c r="A18">
        <v>2</v>
      </c>
      <c r="B18">
        <v>6</v>
      </c>
      <c r="C18">
        <v>11</v>
      </c>
      <c r="D18">
        <v>21</v>
      </c>
      <c r="E18">
        <f t="shared" si="14"/>
        <v>4</v>
      </c>
      <c r="F18">
        <f t="shared" si="15"/>
        <v>121</v>
      </c>
      <c r="G18">
        <f t="shared" si="16"/>
        <v>441</v>
      </c>
      <c r="H18">
        <f t="shared" si="17"/>
        <v>22</v>
      </c>
      <c r="I18">
        <f t="shared" si="18"/>
        <v>42</v>
      </c>
      <c r="J18">
        <f t="shared" si="19"/>
        <v>231</v>
      </c>
      <c r="K18">
        <f t="shared" si="20"/>
        <v>1.265625</v>
      </c>
      <c r="L18">
        <f t="shared" si="21"/>
        <v>1.265625</v>
      </c>
      <c r="M18">
        <f t="shared" si="22"/>
        <v>1.265625</v>
      </c>
    </row>
    <row r="19" spans="1:13" x14ac:dyDescent="0.35">
      <c r="A19">
        <v>3</v>
      </c>
      <c r="B19">
        <v>4</v>
      </c>
      <c r="C19">
        <v>12</v>
      </c>
      <c r="D19">
        <v>22</v>
      </c>
      <c r="E19">
        <f t="shared" si="14"/>
        <v>9</v>
      </c>
      <c r="F19">
        <f t="shared" si="15"/>
        <v>144</v>
      </c>
      <c r="G19">
        <f t="shared" si="16"/>
        <v>484</v>
      </c>
      <c r="H19">
        <f t="shared" si="17"/>
        <v>36</v>
      </c>
      <c r="I19">
        <f t="shared" si="18"/>
        <v>66</v>
      </c>
      <c r="J19">
        <f t="shared" si="19"/>
        <v>264</v>
      </c>
      <c r="K19">
        <f t="shared" si="20"/>
        <v>1.5625E-2</v>
      </c>
      <c r="L19">
        <f t="shared" si="21"/>
        <v>1.5625E-2</v>
      </c>
      <c r="M19">
        <f t="shared" si="22"/>
        <v>1.5625E-2</v>
      </c>
    </row>
    <row r="20" spans="1:13" x14ac:dyDescent="0.35">
      <c r="A20">
        <v>3</v>
      </c>
      <c r="B20">
        <v>4</v>
      </c>
      <c r="C20">
        <v>12</v>
      </c>
      <c r="D20">
        <v>22</v>
      </c>
      <c r="E20">
        <f t="shared" si="14"/>
        <v>9</v>
      </c>
      <c r="F20">
        <f t="shared" si="15"/>
        <v>144</v>
      </c>
      <c r="G20">
        <f t="shared" si="16"/>
        <v>484</v>
      </c>
      <c r="H20">
        <f t="shared" si="17"/>
        <v>36</v>
      </c>
      <c r="I20">
        <f t="shared" si="18"/>
        <v>66</v>
      </c>
      <c r="J20">
        <f t="shared" si="19"/>
        <v>264</v>
      </c>
      <c r="K20">
        <f t="shared" si="20"/>
        <v>1.5625E-2</v>
      </c>
      <c r="L20">
        <f t="shared" si="21"/>
        <v>1.5625E-2</v>
      </c>
      <c r="M20">
        <f t="shared" si="22"/>
        <v>1.5625E-2</v>
      </c>
    </row>
    <row r="21" spans="1:13" x14ac:dyDescent="0.35">
      <c r="A21">
        <v>3</v>
      </c>
      <c r="B21">
        <v>4</v>
      </c>
      <c r="C21">
        <v>12</v>
      </c>
      <c r="D21">
        <v>22</v>
      </c>
      <c r="E21">
        <f t="shared" si="14"/>
        <v>9</v>
      </c>
      <c r="F21">
        <f t="shared" si="15"/>
        <v>144</v>
      </c>
      <c r="G21">
        <f t="shared" si="16"/>
        <v>484</v>
      </c>
      <c r="H21">
        <f t="shared" si="17"/>
        <v>36</v>
      </c>
      <c r="I21">
        <f t="shared" si="18"/>
        <v>66</v>
      </c>
      <c r="J21">
        <f t="shared" si="19"/>
        <v>264</v>
      </c>
      <c r="K21">
        <f t="shared" si="20"/>
        <v>1.5625E-2</v>
      </c>
      <c r="L21">
        <f t="shared" si="21"/>
        <v>1.5625E-2</v>
      </c>
      <c r="M21">
        <f t="shared" si="22"/>
        <v>1.5625E-2</v>
      </c>
    </row>
    <row r="22" spans="1:13" x14ac:dyDescent="0.35">
      <c r="A22">
        <v>3</v>
      </c>
      <c r="B22">
        <v>4</v>
      </c>
      <c r="C22">
        <v>12</v>
      </c>
      <c r="D22">
        <v>22</v>
      </c>
      <c r="E22">
        <f t="shared" si="14"/>
        <v>9</v>
      </c>
      <c r="F22">
        <f t="shared" si="15"/>
        <v>144</v>
      </c>
      <c r="G22">
        <f t="shared" si="16"/>
        <v>484</v>
      </c>
      <c r="H22">
        <f t="shared" si="17"/>
        <v>36</v>
      </c>
      <c r="I22">
        <f t="shared" si="18"/>
        <v>66</v>
      </c>
      <c r="J22">
        <f t="shared" si="19"/>
        <v>264</v>
      </c>
      <c r="K22">
        <f t="shared" si="20"/>
        <v>1.5625E-2</v>
      </c>
      <c r="L22">
        <f t="shared" si="21"/>
        <v>1.5625E-2</v>
      </c>
      <c r="M22">
        <f t="shared" si="22"/>
        <v>1.5625E-2</v>
      </c>
    </row>
    <row r="23" spans="1:13" x14ac:dyDescent="0.35">
      <c r="A23">
        <v>4</v>
      </c>
      <c r="B23">
        <v>6</v>
      </c>
      <c r="C23">
        <v>13</v>
      </c>
      <c r="D23">
        <v>23</v>
      </c>
      <c r="E23">
        <f t="shared" si="14"/>
        <v>16</v>
      </c>
      <c r="F23">
        <f t="shared" si="15"/>
        <v>169</v>
      </c>
      <c r="G23">
        <f t="shared" si="16"/>
        <v>529</v>
      </c>
      <c r="H23">
        <f t="shared" si="17"/>
        <v>52</v>
      </c>
      <c r="I23">
        <f t="shared" si="18"/>
        <v>92</v>
      </c>
      <c r="J23">
        <f t="shared" si="19"/>
        <v>299</v>
      </c>
      <c r="K23">
        <f t="shared" si="20"/>
        <v>0.765625</v>
      </c>
      <c r="L23">
        <f t="shared" si="21"/>
        <v>0.765625</v>
      </c>
      <c r="M23">
        <f t="shared" si="22"/>
        <v>0.765625</v>
      </c>
    </row>
    <row r="24" spans="1:13" x14ac:dyDescent="0.35">
      <c r="A24">
        <v>4</v>
      </c>
      <c r="B24">
        <v>6</v>
      </c>
      <c r="C24">
        <v>13</v>
      </c>
      <c r="D24">
        <v>23</v>
      </c>
      <c r="E24">
        <f t="shared" si="14"/>
        <v>16</v>
      </c>
      <c r="F24">
        <f t="shared" si="15"/>
        <v>169</v>
      </c>
      <c r="G24">
        <f t="shared" si="16"/>
        <v>529</v>
      </c>
      <c r="H24">
        <f t="shared" si="17"/>
        <v>52</v>
      </c>
      <c r="I24">
        <f t="shared" si="18"/>
        <v>92</v>
      </c>
      <c r="J24">
        <f t="shared" si="19"/>
        <v>299</v>
      </c>
      <c r="K24">
        <f t="shared" si="20"/>
        <v>0.765625</v>
      </c>
      <c r="L24">
        <f t="shared" si="21"/>
        <v>0.765625</v>
      </c>
      <c r="M24">
        <f t="shared" si="22"/>
        <v>0.765625</v>
      </c>
    </row>
    <row r="25" spans="1:13" x14ac:dyDescent="0.35">
      <c r="A25">
        <v>4</v>
      </c>
      <c r="B25">
        <v>6</v>
      </c>
      <c r="C25">
        <v>13</v>
      </c>
      <c r="D25">
        <v>23</v>
      </c>
      <c r="E25">
        <f t="shared" si="14"/>
        <v>16</v>
      </c>
      <c r="F25">
        <f t="shared" si="15"/>
        <v>169</v>
      </c>
      <c r="G25">
        <f t="shared" si="16"/>
        <v>529</v>
      </c>
      <c r="H25">
        <f t="shared" si="17"/>
        <v>52</v>
      </c>
      <c r="I25">
        <f t="shared" si="18"/>
        <v>92</v>
      </c>
      <c r="J25">
        <f t="shared" si="19"/>
        <v>299</v>
      </c>
      <c r="K25">
        <f t="shared" si="20"/>
        <v>0.765625</v>
      </c>
      <c r="L25">
        <f t="shared" si="21"/>
        <v>0.765625</v>
      </c>
      <c r="M25">
        <f t="shared" si="22"/>
        <v>0.765625</v>
      </c>
    </row>
    <row r="26" spans="1:13" x14ac:dyDescent="0.35">
      <c r="A26">
        <v>4</v>
      </c>
      <c r="B26">
        <v>6</v>
      </c>
      <c r="C26">
        <v>13</v>
      </c>
      <c r="D26">
        <v>23</v>
      </c>
      <c r="E26">
        <f t="shared" si="14"/>
        <v>16</v>
      </c>
      <c r="F26">
        <f t="shared" si="15"/>
        <v>169</v>
      </c>
      <c r="G26">
        <f t="shared" si="16"/>
        <v>529</v>
      </c>
      <c r="H26">
        <f t="shared" si="17"/>
        <v>52</v>
      </c>
      <c r="I26">
        <f t="shared" si="18"/>
        <v>92</v>
      </c>
      <c r="J26">
        <f t="shared" si="19"/>
        <v>299</v>
      </c>
      <c r="K26">
        <f t="shared" si="20"/>
        <v>0.765625</v>
      </c>
      <c r="L26">
        <f t="shared" si="21"/>
        <v>0.765625</v>
      </c>
      <c r="M26">
        <f t="shared" si="22"/>
        <v>0.765625</v>
      </c>
    </row>
    <row r="27" spans="1:13" x14ac:dyDescent="0.35">
      <c r="A27">
        <v>4</v>
      </c>
      <c r="B27">
        <v>6</v>
      </c>
      <c r="C27">
        <v>13</v>
      </c>
      <c r="D27">
        <v>23</v>
      </c>
      <c r="E27">
        <f t="shared" si="14"/>
        <v>16</v>
      </c>
      <c r="F27">
        <f t="shared" si="15"/>
        <v>169</v>
      </c>
      <c r="G27">
        <f t="shared" si="16"/>
        <v>529</v>
      </c>
      <c r="H27">
        <f t="shared" si="17"/>
        <v>52</v>
      </c>
      <c r="I27">
        <f t="shared" si="18"/>
        <v>92</v>
      </c>
      <c r="J27">
        <f t="shared" si="19"/>
        <v>299</v>
      </c>
      <c r="K27">
        <f t="shared" si="20"/>
        <v>0.765625</v>
      </c>
      <c r="L27">
        <f t="shared" si="21"/>
        <v>0.765625</v>
      </c>
      <c r="M27">
        <f t="shared" si="22"/>
        <v>0.765625</v>
      </c>
    </row>
    <row r="28" spans="1:13" x14ac:dyDescent="0.35">
      <c r="A28">
        <v>5</v>
      </c>
      <c r="B28">
        <v>8</v>
      </c>
      <c r="C28">
        <v>14</v>
      </c>
      <c r="D28">
        <v>24</v>
      </c>
      <c r="E28">
        <f t="shared" si="14"/>
        <v>25</v>
      </c>
      <c r="F28">
        <f t="shared" si="15"/>
        <v>196</v>
      </c>
      <c r="G28">
        <f t="shared" si="16"/>
        <v>576</v>
      </c>
      <c r="H28">
        <f t="shared" si="17"/>
        <v>70</v>
      </c>
      <c r="I28">
        <f t="shared" si="18"/>
        <v>120</v>
      </c>
      <c r="J28">
        <f t="shared" si="19"/>
        <v>336</v>
      </c>
      <c r="K28">
        <f t="shared" si="20"/>
        <v>3.515625</v>
      </c>
      <c r="L28">
        <f t="shared" si="21"/>
        <v>3.515625</v>
      </c>
      <c r="M28">
        <f t="shared" si="22"/>
        <v>3.515625</v>
      </c>
    </row>
    <row r="29" spans="1:13" x14ac:dyDescent="0.35">
      <c r="A29">
        <v>5</v>
      </c>
      <c r="B29">
        <v>8</v>
      </c>
      <c r="C29">
        <v>14</v>
      </c>
      <c r="D29">
        <v>24</v>
      </c>
      <c r="E29">
        <f t="shared" si="14"/>
        <v>25</v>
      </c>
      <c r="F29">
        <f t="shared" si="15"/>
        <v>196</v>
      </c>
      <c r="G29">
        <f t="shared" si="16"/>
        <v>576</v>
      </c>
      <c r="H29">
        <f t="shared" si="17"/>
        <v>70</v>
      </c>
      <c r="I29">
        <f t="shared" si="18"/>
        <v>120</v>
      </c>
      <c r="J29">
        <f t="shared" si="19"/>
        <v>336</v>
      </c>
      <c r="K29">
        <f t="shared" si="20"/>
        <v>3.515625</v>
      </c>
      <c r="L29">
        <f t="shared" si="21"/>
        <v>3.515625</v>
      </c>
      <c r="M29">
        <f t="shared" si="22"/>
        <v>3.515625</v>
      </c>
    </row>
    <row r="30" spans="1:13" x14ac:dyDescent="0.35">
      <c r="A30" s="1">
        <f t="shared" ref="A30:D30" si="23">SUM(A14:A29)</f>
        <v>50</v>
      </c>
      <c r="B30" s="1"/>
      <c r="C30" s="1">
        <f t="shared" si="23"/>
        <v>194</v>
      </c>
      <c r="D30" s="1">
        <f t="shared" si="23"/>
        <v>354</v>
      </c>
      <c r="E30" s="1">
        <f t="shared" ref="E30" si="24">SUM(E14:E29)</f>
        <v>180</v>
      </c>
      <c r="F30" s="1">
        <f t="shared" ref="F30" si="25">SUM(F14:F29)</f>
        <v>2376</v>
      </c>
      <c r="G30" s="1">
        <f t="shared" ref="G30" si="26">SUM(G14:G29)</f>
        <v>7856</v>
      </c>
      <c r="H30" s="1">
        <f t="shared" ref="H30" si="27">SUM(H14:H29)</f>
        <v>630</v>
      </c>
      <c r="I30" s="1">
        <f t="shared" ref="I30" si="28">SUM(I14:I29)</f>
        <v>1130</v>
      </c>
      <c r="J30" s="1">
        <f t="shared" ref="J30" si="29">SUM(J14:J29)</f>
        <v>4316</v>
      </c>
      <c r="K30" s="1">
        <f>SUM(K14:K29)</f>
        <v>23.75</v>
      </c>
      <c r="L30" s="1">
        <f t="shared" ref="L30" si="30">SUM(L14:L29)</f>
        <v>23.75</v>
      </c>
      <c r="M30" s="1">
        <f t="shared" ref="M30" si="31">SUM(M14:M29)</f>
        <v>23.75</v>
      </c>
    </row>
    <row r="32" spans="1:13" x14ac:dyDescent="0.35">
      <c r="A32" t="s">
        <v>11</v>
      </c>
      <c r="B32">
        <f>AVERAGE(A14:A29)</f>
        <v>3.125</v>
      </c>
      <c r="C32">
        <f>_xlfn.VAR.P(A14:A29)</f>
        <v>1.484375</v>
      </c>
      <c r="D32">
        <f>_xlfn.VAR.S(A14:A29)</f>
        <v>1.5833333333333333</v>
      </c>
      <c r="E32">
        <f>K30/16</f>
        <v>1.484375</v>
      </c>
    </row>
    <row r="33" spans="1:2" x14ac:dyDescent="0.35">
      <c r="A33" t="s">
        <v>12</v>
      </c>
      <c r="B33">
        <f>AVERAGE(C14:C29)</f>
        <v>12.125</v>
      </c>
    </row>
    <row r="34" spans="1:2" x14ac:dyDescent="0.35">
      <c r="A34" t="s">
        <v>13</v>
      </c>
      <c r="B34">
        <f>AVERAGE(D14:D29)</f>
        <v>22.125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</dc:creator>
  <cp:lastModifiedBy>Vicente Coll</cp:lastModifiedBy>
  <dcterms:created xsi:type="dcterms:W3CDTF">2024-04-21T18:18:30Z</dcterms:created>
  <dcterms:modified xsi:type="dcterms:W3CDTF">2024-04-22T07:42:13Z</dcterms:modified>
</cp:coreProperties>
</file>