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2nd_Semester\HCI\Results\"/>
    </mc:Choice>
  </mc:AlternateContent>
  <bookViews>
    <workbookView xWindow="0" yWindow="0" windowWidth="23040" windowHeight="9192" tabRatio="798" activeTab="5"/>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62913"/>
</workbook>
</file>

<file path=xl/calcChain.xml><?xml version="1.0" encoding="utf-8"?>
<calcChain xmlns="http://schemas.openxmlformats.org/spreadsheetml/2006/main">
  <c r="AG1004" i="14" l="1"/>
  <c r="AG1003" i="14"/>
  <c r="AG1002" i="14"/>
  <c r="AG1001" i="14"/>
  <c r="AG1000" i="14"/>
  <c r="AG999" i="14"/>
  <c r="AG998" i="14"/>
  <c r="AG997" i="14"/>
  <c r="AG996" i="14"/>
  <c r="AG995" i="14"/>
  <c r="AG994" i="14"/>
  <c r="AG993" i="14"/>
  <c r="AG992" i="14"/>
  <c r="AG991" i="14"/>
  <c r="AG990" i="14"/>
  <c r="AG989" i="14"/>
  <c r="AG988" i="14"/>
  <c r="AG987" i="14"/>
  <c r="AG986" i="14"/>
  <c r="AG985" i="14"/>
  <c r="AG984" i="14"/>
  <c r="AG983" i="14"/>
  <c r="AG982" i="14"/>
  <c r="AG981" i="14"/>
  <c r="AG980" i="14"/>
  <c r="AG979" i="14"/>
  <c r="AG978" i="14"/>
  <c r="AG977" i="14"/>
  <c r="AG976" i="14"/>
  <c r="AG975" i="14"/>
  <c r="AG974" i="14"/>
  <c r="AG973" i="14"/>
  <c r="AG972" i="14"/>
  <c r="AG971" i="14"/>
  <c r="AG970" i="14"/>
  <c r="AG969" i="14"/>
  <c r="AG968" i="14"/>
  <c r="AG967" i="14"/>
  <c r="AG966" i="14"/>
  <c r="AG965" i="14"/>
  <c r="AG964" i="14"/>
  <c r="AG963" i="14"/>
  <c r="AG962" i="14"/>
  <c r="AG961" i="14"/>
  <c r="AG960" i="14"/>
  <c r="AG959" i="14"/>
  <c r="AG958" i="14"/>
  <c r="AG957" i="14"/>
  <c r="AG956" i="14"/>
  <c r="AG955" i="14"/>
  <c r="AG954" i="14"/>
  <c r="AG953" i="14"/>
  <c r="AG952" i="14"/>
  <c r="AG951" i="14"/>
  <c r="AG950" i="14"/>
  <c r="AG949" i="14"/>
  <c r="AG948" i="14"/>
  <c r="AG947" i="14"/>
  <c r="AG946" i="14"/>
  <c r="AG945" i="14"/>
  <c r="AG944" i="14"/>
  <c r="AG943" i="14"/>
  <c r="AG942" i="14"/>
  <c r="AG941" i="14"/>
  <c r="AG940" i="14"/>
  <c r="AG939" i="14"/>
  <c r="AG938" i="14"/>
  <c r="AG937" i="14"/>
  <c r="AG936" i="14"/>
  <c r="AG935" i="14"/>
  <c r="AG934" i="14"/>
  <c r="AG933" i="14"/>
  <c r="AG932" i="14"/>
  <c r="AG931" i="14"/>
  <c r="AG930" i="14"/>
  <c r="AG929" i="14"/>
  <c r="AG928" i="14"/>
  <c r="AG927" i="14"/>
  <c r="AG926" i="14"/>
  <c r="AG925" i="14"/>
  <c r="AG924" i="14"/>
  <c r="AG923" i="14"/>
  <c r="AG922" i="14"/>
  <c r="AG921" i="14"/>
  <c r="AG920" i="14"/>
  <c r="AG919" i="14"/>
  <c r="AG918" i="14"/>
  <c r="AG917" i="14"/>
  <c r="AG916" i="14"/>
  <c r="AG915" i="14"/>
  <c r="AG914" i="14"/>
  <c r="AG913" i="14"/>
  <c r="AG912" i="14"/>
  <c r="AG911" i="14"/>
  <c r="AG910" i="14"/>
  <c r="AG909" i="14"/>
  <c r="AG908" i="14"/>
  <c r="AG907" i="14"/>
  <c r="AG906" i="14"/>
  <c r="AG905" i="14"/>
  <c r="AG904" i="14"/>
  <c r="AG903" i="14"/>
  <c r="AG902" i="14"/>
  <c r="AG901" i="14"/>
  <c r="AG900" i="14"/>
  <c r="AG899" i="14"/>
  <c r="AG898" i="14"/>
  <c r="AG897" i="14"/>
  <c r="AG896" i="14"/>
  <c r="AG895" i="14"/>
  <c r="AG894" i="14"/>
  <c r="AG893" i="14"/>
  <c r="AG892" i="14"/>
  <c r="AG891" i="14"/>
  <c r="AG890" i="14"/>
  <c r="AG889" i="14"/>
  <c r="AG888" i="14"/>
  <c r="AG887" i="14"/>
  <c r="AG886" i="14"/>
  <c r="AG885" i="14"/>
  <c r="AG884" i="14"/>
  <c r="AG883" i="14"/>
  <c r="AG882" i="14"/>
  <c r="AG881" i="14"/>
  <c r="AG880" i="14"/>
  <c r="AG879" i="14"/>
  <c r="AG878" i="14"/>
  <c r="AG877" i="14"/>
  <c r="AG876" i="14"/>
  <c r="AG875" i="14"/>
  <c r="AG874" i="14"/>
  <c r="AG873" i="14"/>
  <c r="AG872" i="14"/>
  <c r="AG871" i="14"/>
  <c r="AG870" i="14"/>
  <c r="AG869" i="14"/>
  <c r="AG868" i="14"/>
  <c r="AG867" i="14"/>
  <c r="AG866" i="14"/>
  <c r="AG865" i="14"/>
  <c r="AG864" i="14"/>
  <c r="AG863" i="14"/>
  <c r="AG862" i="14"/>
  <c r="AG861" i="14"/>
  <c r="AG860" i="14"/>
  <c r="AG859" i="14"/>
  <c r="AG858" i="14"/>
  <c r="AG857" i="14"/>
  <c r="AG856" i="14"/>
  <c r="AG855" i="14"/>
  <c r="AG854" i="14"/>
  <c r="AG853" i="14"/>
  <c r="AG852" i="14"/>
  <c r="AG851" i="14"/>
  <c r="AG850" i="14"/>
  <c r="AG849" i="14"/>
  <c r="AG848" i="14"/>
  <c r="AG847" i="14"/>
  <c r="AG846" i="14"/>
  <c r="AG845" i="14"/>
  <c r="AG844" i="14"/>
  <c r="AG843" i="14"/>
  <c r="AG842" i="14"/>
  <c r="AG841" i="14"/>
  <c r="AG840" i="14"/>
  <c r="AG839" i="14"/>
  <c r="AG838" i="14"/>
  <c r="AG837" i="14"/>
  <c r="AG836" i="14"/>
  <c r="AG835" i="14"/>
  <c r="AG834" i="14"/>
  <c r="AG833" i="14"/>
  <c r="AG832" i="14"/>
  <c r="AG831" i="14"/>
  <c r="AG830" i="14"/>
  <c r="AG829" i="14"/>
  <c r="AG828" i="14"/>
  <c r="AG827" i="14"/>
  <c r="AG826" i="14"/>
  <c r="AG825" i="14"/>
  <c r="AG824" i="14"/>
  <c r="AG823" i="14"/>
  <c r="AG822" i="14"/>
  <c r="AG821" i="14"/>
  <c r="AG820" i="14"/>
  <c r="AG819" i="14"/>
  <c r="AG818" i="14"/>
  <c r="AG817" i="14"/>
  <c r="AG816" i="14"/>
  <c r="AG815" i="14"/>
  <c r="AG814" i="14"/>
  <c r="AG813" i="14"/>
  <c r="AG812" i="14"/>
  <c r="AG811" i="14"/>
  <c r="AG810" i="14"/>
  <c r="AG809" i="14"/>
  <c r="AG808" i="14"/>
  <c r="AG807" i="14"/>
  <c r="AG806" i="14"/>
  <c r="AG805" i="14"/>
  <c r="AG804" i="14"/>
  <c r="AG803" i="14"/>
  <c r="AG802" i="14"/>
  <c r="AG801" i="14"/>
  <c r="AG800" i="14"/>
  <c r="AG799" i="14"/>
  <c r="AG798" i="14"/>
  <c r="AG797" i="14"/>
  <c r="AG796" i="14"/>
  <c r="AG795" i="14"/>
  <c r="AG794" i="14"/>
  <c r="AG793" i="14"/>
  <c r="AG792" i="14"/>
  <c r="AG791" i="14"/>
  <c r="AG790" i="14"/>
  <c r="AG789" i="14"/>
  <c r="AG788" i="14"/>
  <c r="AG787" i="14"/>
  <c r="AG786" i="14"/>
  <c r="AG785" i="14"/>
  <c r="AG784" i="14"/>
  <c r="AG783" i="14"/>
  <c r="AG782" i="14"/>
  <c r="AG781" i="14"/>
  <c r="AG780" i="14"/>
  <c r="AG779" i="14"/>
  <c r="AG778" i="14"/>
  <c r="AG777" i="14"/>
  <c r="AG776" i="14"/>
  <c r="AG775" i="14"/>
  <c r="AG774" i="14"/>
  <c r="AG773" i="14"/>
  <c r="AG772" i="14"/>
  <c r="AG771" i="14"/>
  <c r="AG770" i="14"/>
  <c r="AG769" i="14"/>
  <c r="AG768" i="14"/>
  <c r="AG767" i="14"/>
  <c r="AG766" i="14"/>
  <c r="AG765" i="14"/>
  <c r="AG764" i="14"/>
  <c r="AG763" i="14"/>
  <c r="AG762" i="14"/>
  <c r="AG761" i="14"/>
  <c r="AG760" i="14"/>
  <c r="AG759" i="14"/>
  <c r="AG758" i="14"/>
  <c r="AG757" i="14"/>
  <c r="AG756" i="14"/>
  <c r="AG755" i="14"/>
  <c r="AG754" i="14"/>
  <c r="AG753" i="14"/>
  <c r="AG752" i="14"/>
  <c r="AG751" i="14"/>
  <c r="AG750" i="14"/>
  <c r="AG749" i="14"/>
  <c r="AG748" i="14"/>
  <c r="AG747" i="14"/>
  <c r="AG746" i="14"/>
  <c r="AG745" i="14"/>
  <c r="AG744" i="14"/>
  <c r="AG743" i="14"/>
  <c r="AG742" i="14"/>
  <c r="AG741" i="14"/>
  <c r="AG740" i="14"/>
  <c r="AG739" i="14"/>
  <c r="AG738" i="14"/>
  <c r="AG737" i="14"/>
  <c r="AG736" i="14"/>
  <c r="AG735" i="14"/>
  <c r="AG734" i="14"/>
  <c r="AG733" i="14"/>
  <c r="AG732" i="14"/>
  <c r="AG731" i="14"/>
  <c r="AG730" i="14"/>
  <c r="AG729" i="14"/>
  <c r="AG728" i="14"/>
  <c r="AG727" i="14"/>
  <c r="AG726" i="14"/>
  <c r="AG725" i="14"/>
  <c r="AG724" i="14"/>
  <c r="AG723" i="14"/>
  <c r="AG722" i="14"/>
  <c r="AG721" i="14"/>
  <c r="AG720" i="14"/>
  <c r="AG719" i="14"/>
  <c r="AG718" i="14"/>
  <c r="AG717" i="14"/>
  <c r="AG716" i="14"/>
  <c r="AG715" i="14"/>
  <c r="AG714" i="14"/>
  <c r="AG713" i="14"/>
  <c r="AG712" i="14"/>
  <c r="AG711" i="14"/>
  <c r="AG710" i="14"/>
  <c r="AG709" i="14"/>
  <c r="AG708" i="14"/>
  <c r="AG707" i="14"/>
  <c r="AG706" i="14"/>
  <c r="AG705" i="14"/>
  <c r="AG704" i="14"/>
  <c r="AG703" i="14"/>
  <c r="AG702" i="14"/>
  <c r="AG701" i="14"/>
  <c r="AG700" i="14"/>
  <c r="AG699" i="14"/>
  <c r="AG698" i="14"/>
  <c r="AG697" i="14"/>
  <c r="AG696" i="14"/>
  <c r="AG695" i="14"/>
  <c r="AG694" i="14"/>
  <c r="AG693" i="14"/>
  <c r="AG692" i="14"/>
  <c r="AG691" i="14"/>
  <c r="AG690" i="14"/>
  <c r="AG689" i="14"/>
  <c r="AG688" i="14"/>
  <c r="AG687" i="14"/>
  <c r="AG686" i="14"/>
  <c r="AG685" i="14"/>
  <c r="AG684" i="14"/>
  <c r="AG683" i="14"/>
  <c r="AG682" i="14"/>
  <c r="AG681" i="14"/>
  <c r="AG680" i="14"/>
  <c r="AG679" i="14"/>
  <c r="AG678" i="14"/>
  <c r="AG677" i="14"/>
  <c r="AG676" i="14"/>
  <c r="AG675" i="14"/>
  <c r="AG674" i="14"/>
  <c r="AG673" i="14"/>
  <c r="AG672" i="14"/>
  <c r="AG671" i="14"/>
  <c r="AG670" i="14"/>
  <c r="AG669" i="14"/>
  <c r="AG668" i="14"/>
  <c r="AG667" i="14"/>
  <c r="AG666" i="14"/>
  <c r="AG665" i="14"/>
  <c r="AG664" i="14"/>
  <c r="AG663" i="14"/>
  <c r="AG662" i="14"/>
  <c r="AG661" i="14"/>
  <c r="AG660" i="14"/>
  <c r="AG659" i="14"/>
  <c r="AG658" i="14"/>
  <c r="AG657" i="14"/>
  <c r="AG656" i="14"/>
  <c r="AG655" i="14"/>
  <c r="AG654" i="14"/>
  <c r="AG653" i="14"/>
  <c r="AG652" i="14"/>
  <c r="AG651" i="14"/>
  <c r="AG650" i="14"/>
  <c r="AG649" i="14"/>
  <c r="AG648" i="14"/>
  <c r="AG647" i="14"/>
  <c r="AG646" i="14"/>
  <c r="AG645" i="14"/>
  <c r="AG644" i="14"/>
  <c r="AG643" i="14"/>
  <c r="AG642" i="14"/>
  <c r="AG641" i="14"/>
  <c r="AG640" i="14"/>
  <c r="AG639" i="14"/>
  <c r="AG638" i="14"/>
  <c r="AG637" i="14"/>
  <c r="AG636" i="14"/>
  <c r="AG635" i="14"/>
  <c r="AG634" i="14"/>
  <c r="AG633" i="14"/>
  <c r="AG632" i="14"/>
  <c r="AG631" i="14"/>
  <c r="AG630" i="14"/>
  <c r="AG629" i="14"/>
  <c r="AG628" i="14"/>
  <c r="AG627" i="14"/>
  <c r="AG626" i="14"/>
  <c r="AG625" i="14"/>
  <c r="AG624" i="14"/>
  <c r="AG623" i="14"/>
  <c r="AG622" i="14"/>
  <c r="AG621" i="14"/>
  <c r="AG620" i="14"/>
  <c r="AG619" i="14"/>
  <c r="AG618" i="14"/>
  <c r="AG617" i="14"/>
  <c r="AG616" i="14"/>
  <c r="AG615" i="14"/>
  <c r="AG614" i="14"/>
  <c r="AG613" i="14"/>
  <c r="AG612" i="14"/>
  <c r="AG611" i="14"/>
  <c r="AG610" i="14"/>
  <c r="AG609" i="14"/>
  <c r="AG608" i="14"/>
  <c r="AG607" i="14"/>
  <c r="AG606" i="14"/>
  <c r="AG605" i="14"/>
  <c r="AG604" i="14"/>
  <c r="AG603" i="14"/>
  <c r="AG602" i="14"/>
  <c r="AG601" i="14"/>
  <c r="AG600" i="14"/>
  <c r="AG599" i="14"/>
  <c r="AG598" i="14"/>
  <c r="AG597" i="14"/>
  <c r="AG596" i="14"/>
  <c r="AG595" i="14"/>
  <c r="AG594" i="14"/>
  <c r="AG593" i="14"/>
  <c r="AG592" i="14"/>
  <c r="AG591" i="14"/>
  <c r="AG590" i="14"/>
  <c r="AG589" i="14"/>
  <c r="AG588" i="14"/>
  <c r="AG587" i="14"/>
  <c r="AG586" i="14"/>
  <c r="AG585" i="14"/>
  <c r="AG584" i="14"/>
  <c r="AG583" i="14"/>
  <c r="AG582" i="14"/>
  <c r="AG581" i="14"/>
  <c r="AG580" i="14"/>
  <c r="AG579" i="14"/>
  <c r="AG578" i="14"/>
  <c r="AG577" i="14"/>
  <c r="AG576" i="14"/>
  <c r="AG575" i="14"/>
  <c r="AG574" i="14"/>
  <c r="AG573" i="14"/>
  <c r="AG572" i="14"/>
  <c r="AG571" i="14"/>
  <c r="AG570" i="14"/>
  <c r="AG569" i="14"/>
  <c r="AG568" i="14"/>
  <c r="AG567" i="14"/>
  <c r="AG566" i="14"/>
  <c r="AG565" i="14"/>
  <c r="AG564" i="14"/>
  <c r="AG563" i="14"/>
  <c r="AG562" i="14"/>
  <c r="AG561" i="14"/>
  <c r="AG560" i="14"/>
  <c r="AG559" i="14"/>
  <c r="AG558" i="14"/>
  <c r="AG557" i="14"/>
  <c r="AG556" i="14"/>
  <c r="AG555" i="14"/>
  <c r="AG554" i="14"/>
  <c r="AG553" i="14"/>
  <c r="AG552" i="14"/>
  <c r="AG551" i="14"/>
  <c r="AG550" i="14"/>
  <c r="AG549" i="14"/>
  <c r="AG548" i="14"/>
  <c r="AG547" i="14"/>
  <c r="AG546" i="14"/>
  <c r="AG545" i="14"/>
  <c r="AG544" i="14"/>
  <c r="AG543" i="14"/>
  <c r="AG542" i="14"/>
  <c r="AG541" i="14"/>
  <c r="AG540" i="14"/>
  <c r="AG539" i="14"/>
  <c r="AG538" i="14"/>
  <c r="AG537" i="14"/>
  <c r="AG536" i="14"/>
  <c r="AG535" i="14"/>
  <c r="AG534" i="14"/>
  <c r="AG533" i="14"/>
  <c r="AG532" i="14"/>
  <c r="AG531" i="14"/>
  <c r="AG530" i="14"/>
  <c r="AG529" i="14"/>
  <c r="AG528" i="14"/>
  <c r="AG527" i="14"/>
  <c r="AG526" i="14"/>
  <c r="AG525" i="14"/>
  <c r="AG524" i="14"/>
  <c r="AG523" i="14"/>
  <c r="AG522" i="14"/>
  <c r="AG521" i="14"/>
  <c r="AG520" i="14"/>
  <c r="AG519" i="14"/>
  <c r="AG518" i="14"/>
  <c r="AG517" i="14"/>
  <c r="AG516" i="14"/>
  <c r="AG515" i="14"/>
  <c r="AG514" i="14"/>
  <c r="AG513" i="14"/>
  <c r="AG512" i="14"/>
  <c r="AG511" i="14"/>
  <c r="AG510" i="14"/>
  <c r="AG509" i="14"/>
  <c r="AG508" i="14"/>
  <c r="AG507" i="14"/>
  <c r="AG506" i="14"/>
  <c r="AG505" i="14"/>
  <c r="AG504" i="14"/>
  <c r="AG503" i="14"/>
  <c r="AG502" i="14"/>
  <c r="AG501" i="14"/>
  <c r="AG500" i="14"/>
  <c r="AG499" i="14"/>
  <c r="AG498" i="14"/>
  <c r="AG497" i="14"/>
  <c r="AG496" i="14"/>
  <c r="AG495" i="14"/>
  <c r="AG494" i="14"/>
  <c r="AG493" i="14"/>
  <c r="AG492" i="14"/>
  <c r="AG491" i="14"/>
  <c r="AG490" i="14"/>
  <c r="AG489" i="14"/>
  <c r="AG488" i="14"/>
  <c r="AG487" i="14"/>
  <c r="AG486" i="14"/>
  <c r="AG485" i="14"/>
  <c r="AG484" i="14"/>
  <c r="AG483" i="14"/>
  <c r="AG482" i="14"/>
  <c r="AG481" i="14"/>
  <c r="AG480" i="14"/>
  <c r="AG479" i="14"/>
  <c r="AG478" i="14"/>
  <c r="AG477" i="14"/>
  <c r="AG476" i="14"/>
  <c r="AG475" i="14"/>
  <c r="AG474" i="14"/>
  <c r="AG473" i="14"/>
  <c r="AG472" i="14"/>
  <c r="AG471" i="14"/>
  <c r="AG470" i="14"/>
  <c r="AG469" i="14"/>
  <c r="AG468" i="14"/>
  <c r="AG467" i="14"/>
  <c r="AG466" i="14"/>
  <c r="AG465" i="14"/>
  <c r="AG464" i="14"/>
  <c r="AG463" i="14"/>
  <c r="AG462" i="14"/>
  <c r="AG461" i="14"/>
  <c r="AG460" i="14"/>
  <c r="AG459" i="14"/>
  <c r="AG458" i="14"/>
  <c r="AG457" i="14"/>
  <c r="AG456" i="14"/>
  <c r="AG455" i="14"/>
  <c r="AG454" i="14"/>
  <c r="AG453" i="14"/>
  <c r="AG452" i="14"/>
  <c r="AG451" i="14"/>
  <c r="AG450" i="14"/>
  <c r="AG449" i="14"/>
  <c r="AG448" i="14"/>
  <c r="AG447" i="14"/>
  <c r="AG446" i="14"/>
  <c r="AG445" i="14"/>
  <c r="AG444" i="14"/>
  <c r="AG443" i="14"/>
  <c r="AG442" i="14"/>
  <c r="AG441" i="14"/>
  <c r="AG440" i="14"/>
  <c r="AG439" i="14"/>
  <c r="AG438" i="14"/>
  <c r="AG437" i="14"/>
  <c r="AG436" i="14"/>
  <c r="AG435" i="14"/>
  <c r="AG434" i="14"/>
  <c r="AG433" i="14"/>
  <c r="AG432" i="14"/>
  <c r="AG431" i="14"/>
  <c r="AG430" i="14"/>
  <c r="AG429" i="14"/>
  <c r="AG428" i="14"/>
  <c r="AG427" i="14"/>
  <c r="AG426" i="14"/>
  <c r="AG425" i="14"/>
  <c r="AG424" i="14"/>
  <c r="AG423" i="14"/>
  <c r="AG422" i="14"/>
  <c r="AG421" i="14"/>
  <c r="AG420" i="14"/>
  <c r="AG419" i="14"/>
  <c r="AG418" i="14"/>
  <c r="AG417" i="14"/>
  <c r="AG416" i="14"/>
  <c r="AG415" i="14"/>
  <c r="AG414" i="14"/>
  <c r="AG413" i="14"/>
  <c r="AG412" i="14"/>
  <c r="AG411" i="14"/>
  <c r="AG410" i="14"/>
  <c r="AG409" i="14"/>
  <c r="AG408" i="14"/>
  <c r="AG407" i="14"/>
  <c r="AG406" i="14"/>
  <c r="AG405" i="14"/>
  <c r="AG404" i="14"/>
  <c r="AG403" i="14"/>
  <c r="AG402" i="14"/>
  <c r="AG401" i="14"/>
  <c r="AG400" i="14"/>
  <c r="AG399" i="14"/>
  <c r="AG398" i="14"/>
  <c r="AG397" i="14"/>
  <c r="AG396" i="14"/>
  <c r="AG395" i="14"/>
  <c r="AG394" i="14"/>
  <c r="AG393" i="14"/>
  <c r="AG392" i="14"/>
  <c r="AG391" i="14"/>
  <c r="AG390" i="14"/>
  <c r="AG389" i="14"/>
  <c r="AG388" i="14"/>
  <c r="AG387" i="14"/>
  <c r="AG386" i="14"/>
  <c r="AG385" i="14"/>
  <c r="AG384" i="14"/>
  <c r="AG383" i="14"/>
  <c r="AG382" i="14"/>
  <c r="AG381" i="14"/>
  <c r="AG380" i="14"/>
  <c r="AG379" i="14"/>
  <c r="AG378" i="14"/>
  <c r="AG377" i="14"/>
  <c r="AG376" i="14"/>
  <c r="AG375" i="14"/>
  <c r="AG374" i="14"/>
  <c r="AG373" i="14"/>
  <c r="AG372" i="14"/>
  <c r="AG371" i="14"/>
  <c r="AG370" i="14"/>
  <c r="AG369" i="14"/>
  <c r="AG368" i="14"/>
  <c r="AG367" i="14"/>
  <c r="AG366" i="14"/>
  <c r="AG365" i="14"/>
  <c r="AG364" i="14"/>
  <c r="AG363" i="14"/>
  <c r="AG362" i="14"/>
  <c r="AG361" i="14"/>
  <c r="AG360" i="14"/>
  <c r="AG359" i="14"/>
  <c r="AG358" i="14"/>
  <c r="AG357" i="14"/>
  <c r="AG356" i="14"/>
  <c r="AG355" i="14"/>
  <c r="AG354" i="14"/>
  <c r="AG353" i="14"/>
  <c r="AG352" i="14"/>
  <c r="AG351" i="14"/>
  <c r="AG350" i="14"/>
  <c r="AG349" i="14"/>
  <c r="AG348" i="14"/>
  <c r="AG347" i="14"/>
  <c r="AG346" i="14"/>
  <c r="AG345" i="14"/>
  <c r="AG344" i="14"/>
  <c r="AG343" i="14"/>
  <c r="AG342" i="14"/>
  <c r="AG341" i="14"/>
  <c r="AG340" i="14"/>
  <c r="AG339" i="14"/>
  <c r="AG338" i="14"/>
  <c r="AG337" i="14"/>
  <c r="AG336" i="14"/>
  <c r="AG335" i="14"/>
  <c r="AG334" i="14"/>
  <c r="AG333" i="14"/>
  <c r="AG332" i="14"/>
  <c r="AG331" i="14"/>
  <c r="AG330" i="14"/>
  <c r="AG329" i="14"/>
  <c r="AG328" i="14"/>
  <c r="AG327" i="14"/>
  <c r="AG326" i="14"/>
  <c r="AG325" i="14"/>
  <c r="AG324" i="14"/>
  <c r="AG323" i="14"/>
  <c r="AG322" i="14"/>
  <c r="AG321" i="14"/>
  <c r="AG320" i="14"/>
  <c r="AG319" i="14"/>
  <c r="AG318" i="14"/>
  <c r="AG317" i="14"/>
  <c r="AG316" i="14"/>
  <c r="AG315" i="14"/>
  <c r="AG314" i="14"/>
  <c r="AG313" i="14"/>
  <c r="AG312" i="14"/>
  <c r="AG311" i="14"/>
  <c r="AG310" i="14"/>
  <c r="AG309" i="14"/>
  <c r="AG308" i="14"/>
  <c r="AG307" i="14"/>
  <c r="AG306" i="14"/>
  <c r="AG305" i="14"/>
  <c r="AG304" i="14"/>
  <c r="AG303" i="14"/>
  <c r="AG302" i="14"/>
  <c r="AG301" i="14"/>
  <c r="AG300" i="14"/>
  <c r="AG299" i="14"/>
  <c r="AG298" i="14"/>
  <c r="AG297" i="14"/>
  <c r="AG296" i="14"/>
  <c r="AG295" i="14"/>
  <c r="AG294" i="14"/>
  <c r="AG293" i="14"/>
  <c r="AG292" i="14"/>
  <c r="AG291" i="14"/>
  <c r="AG290" i="14"/>
  <c r="AG289" i="14"/>
  <c r="AG288" i="14"/>
  <c r="AG287" i="14"/>
  <c r="AG286" i="14"/>
  <c r="AG285" i="14"/>
  <c r="AG284" i="14"/>
  <c r="AG283" i="14"/>
  <c r="AG282" i="14"/>
  <c r="AG281" i="14"/>
  <c r="AG280" i="14"/>
  <c r="AG279" i="14"/>
  <c r="AG278" i="14"/>
  <c r="AG277" i="14"/>
  <c r="AG276" i="14"/>
  <c r="AG275" i="14"/>
  <c r="AG274" i="14"/>
  <c r="AG273" i="14"/>
  <c r="AG272" i="14"/>
  <c r="AG271" i="14"/>
  <c r="AG270" i="14"/>
  <c r="AG269" i="14"/>
  <c r="AG268" i="14"/>
  <c r="AG267" i="14"/>
  <c r="AG266" i="14"/>
  <c r="AG265" i="14"/>
  <c r="AG264" i="14"/>
  <c r="AG263" i="14"/>
  <c r="AG262" i="14"/>
  <c r="AG261" i="14"/>
  <c r="AG260" i="14"/>
  <c r="AG259" i="14"/>
  <c r="AG258" i="14"/>
  <c r="AG257" i="14"/>
  <c r="AG256" i="14"/>
  <c r="AG255" i="14"/>
  <c r="AG254" i="14"/>
  <c r="AG253" i="14"/>
  <c r="AG252" i="14"/>
  <c r="AG251" i="14"/>
  <c r="AG250" i="14"/>
  <c r="AG249" i="14"/>
  <c r="AG248" i="14"/>
  <c r="AG247" i="14"/>
  <c r="AG246" i="14"/>
  <c r="AG245" i="14"/>
  <c r="AG244" i="14"/>
  <c r="AG243" i="14"/>
  <c r="AG242" i="14"/>
  <c r="AG241" i="14"/>
  <c r="AG240" i="14"/>
  <c r="AG239" i="14"/>
  <c r="AG238" i="14"/>
  <c r="AG237" i="14"/>
  <c r="AG236" i="14"/>
  <c r="AG235" i="14"/>
  <c r="AG234" i="14"/>
  <c r="AG233" i="14"/>
  <c r="AG232" i="14"/>
  <c r="AG231" i="14"/>
  <c r="AG230" i="14"/>
  <c r="AG229" i="14"/>
  <c r="AG228" i="14"/>
  <c r="AG227" i="14"/>
  <c r="AG226" i="14"/>
  <c r="AG225" i="14"/>
  <c r="AG224" i="14"/>
  <c r="AG223" i="14"/>
  <c r="AG222" i="14"/>
  <c r="AG221" i="14"/>
  <c r="AG220" i="14"/>
  <c r="AG219" i="14"/>
  <c r="AG218" i="14"/>
  <c r="AG217" i="14"/>
  <c r="AG216" i="14"/>
  <c r="AG215" i="14"/>
  <c r="AG214" i="14"/>
  <c r="AG213" i="14"/>
  <c r="AG212" i="14"/>
  <c r="AG211" i="14"/>
  <c r="AG210" i="14"/>
  <c r="AG209" i="14"/>
  <c r="AG208" i="14"/>
  <c r="AG207" i="14"/>
  <c r="AG206" i="14"/>
  <c r="AG205" i="14"/>
  <c r="AG204" i="14"/>
  <c r="AG203" i="14"/>
  <c r="AG202" i="14"/>
  <c r="AG201" i="14"/>
  <c r="AG200" i="14"/>
  <c r="AG199" i="14"/>
  <c r="AG198" i="14"/>
  <c r="AG197" i="14"/>
  <c r="AG196" i="14"/>
  <c r="AG195" i="14"/>
  <c r="AG194" i="14"/>
  <c r="AG193" i="14"/>
  <c r="AG192" i="14"/>
  <c r="AG191" i="14"/>
  <c r="AG190" i="14"/>
  <c r="AG189" i="14"/>
  <c r="AG188" i="14"/>
  <c r="AG187" i="14"/>
  <c r="AG186" i="14"/>
  <c r="AG185" i="14"/>
  <c r="AG184" i="14"/>
  <c r="AG183" i="14"/>
  <c r="AG182" i="14"/>
  <c r="AG181" i="14"/>
  <c r="AG180" i="14"/>
  <c r="AG179" i="14"/>
  <c r="AG178" i="14"/>
  <c r="AG177" i="14"/>
  <c r="AG176" i="14"/>
  <c r="AG175" i="14"/>
  <c r="AG174" i="14"/>
  <c r="AG173" i="14"/>
  <c r="AG172" i="14"/>
  <c r="AG171" i="14"/>
  <c r="AG170" i="14"/>
  <c r="AG169" i="14"/>
  <c r="AG168" i="14"/>
  <c r="AG167" i="14"/>
  <c r="AG166" i="14"/>
  <c r="AG165" i="14"/>
  <c r="AG164" i="14"/>
  <c r="AG163" i="14"/>
  <c r="AG162" i="14"/>
  <c r="AG161" i="14"/>
  <c r="AG160" i="14"/>
  <c r="AG159" i="14"/>
  <c r="AG158" i="14"/>
  <c r="AG157" i="14"/>
  <c r="AG156" i="14"/>
  <c r="AG155" i="14"/>
  <c r="AG154" i="14"/>
  <c r="AG153" i="14"/>
  <c r="AG152" i="14"/>
  <c r="AG151" i="14"/>
  <c r="AG150" i="14"/>
  <c r="AG149" i="14"/>
  <c r="AG148" i="14"/>
  <c r="AG147" i="14"/>
  <c r="AG146" i="14"/>
  <c r="AG145" i="14"/>
  <c r="AG144" i="14"/>
  <c r="AG143" i="14"/>
  <c r="AG142" i="14"/>
  <c r="AG141" i="14"/>
  <c r="AG140" i="14"/>
  <c r="AG139" i="14"/>
  <c r="AG138" i="14"/>
  <c r="AG137" i="14"/>
  <c r="AG136" i="14"/>
  <c r="AG135" i="14"/>
  <c r="AG134" i="14"/>
  <c r="AG133" i="14"/>
  <c r="AG132" i="14"/>
  <c r="AG131" i="14"/>
  <c r="AG130" i="14"/>
  <c r="AG129" i="14"/>
  <c r="AG128" i="14"/>
  <c r="AG127" i="14"/>
  <c r="AG126" i="14"/>
  <c r="AG125" i="14"/>
  <c r="AG124" i="14"/>
  <c r="AG123" i="14"/>
  <c r="AG122" i="14"/>
  <c r="AG121" i="14"/>
  <c r="AG120" i="14"/>
  <c r="AG119" i="14"/>
  <c r="AG118" i="14"/>
  <c r="AG117" i="14"/>
  <c r="AG116" i="14"/>
  <c r="AG115" i="14"/>
  <c r="AG114" i="14"/>
  <c r="AG113" i="14"/>
  <c r="AG112" i="14"/>
  <c r="AG111" i="14"/>
  <c r="AG110" i="14"/>
  <c r="AG109" i="14"/>
  <c r="AG108" i="14"/>
  <c r="AG107" i="14"/>
  <c r="AG106" i="14"/>
  <c r="AG105" i="14"/>
  <c r="AG104" i="14"/>
  <c r="AG103" i="14"/>
  <c r="AG102" i="14"/>
  <c r="AG101" i="14"/>
  <c r="AG100" i="14"/>
  <c r="AG99" i="14"/>
  <c r="AG98" i="14"/>
  <c r="AG97" i="14"/>
  <c r="AG96" i="14"/>
  <c r="AG95" i="14"/>
  <c r="AG94" i="14"/>
  <c r="AG93" i="14"/>
  <c r="AG92" i="14"/>
  <c r="AG91" i="14"/>
  <c r="AG90" i="14"/>
  <c r="AG89" i="14"/>
  <c r="AG88" i="14"/>
  <c r="AG87" i="14"/>
  <c r="AG86" i="14"/>
  <c r="AG85" i="14"/>
  <c r="AG84" i="14"/>
  <c r="AG83" i="14"/>
  <c r="AG82" i="14"/>
  <c r="AG81" i="14"/>
  <c r="AG80" i="14"/>
  <c r="AG79" i="14"/>
  <c r="AG78" i="14"/>
  <c r="AG77" i="14"/>
  <c r="AG76" i="14"/>
  <c r="AG75" i="14"/>
  <c r="AG74" i="14"/>
  <c r="AG73" i="14"/>
  <c r="AG72" i="14"/>
  <c r="AG71" i="14"/>
  <c r="AG70" i="14"/>
  <c r="AG69" i="14"/>
  <c r="AG68" i="14"/>
  <c r="AG67" i="14"/>
  <c r="AG66" i="14"/>
  <c r="AG65" i="14"/>
  <c r="AG64" i="14"/>
  <c r="AG63" i="14"/>
  <c r="AG62" i="14"/>
  <c r="AG61" i="14"/>
  <c r="AG60" i="14"/>
  <c r="AG59" i="14"/>
  <c r="AG58" i="14"/>
  <c r="AG57" i="14"/>
  <c r="AG56" i="14"/>
  <c r="AG55" i="14"/>
  <c r="AG54" i="14"/>
  <c r="AG53" i="14"/>
  <c r="AG52" i="14"/>
  <c r="AG51" i="14"/>
  <c r="AG50" i="14"/>
  <c r="AG49" i="14"/>
  <c r="AG48" i="14"/>
  <c r="AG47" i="14"/>
  <c r="AG46" i="14"/>
  <c r="AG45" i="14"/>
  <c r="AG44" i="14"/>
  <c r="AG43" i="14"/>
  <c r="AG42" i="14"/>
  <c r="AG41" i="14"/>
  <c r="AG40" i="14"/>
  <c r="AG39" i="14"/>
  <c r="AG38" i="14"/>
  <c r="AG37" i="14"/>
  <c r="AG36" i="14"/>
  <c r="AG35" i="14"/>
  <c r="AG34" i="14"/>
  <c r="AG33" i="14"/>
  <c r="AG32" i="14"/>
  <c r="AG31" i="14"/>
  <c r="AG30" i="14"/>
  <c r="AG29" i="14"/>
  <c r="AG28" i="14"/>
  <c r="AG27" i="14"/>
  <c r="AG26" i="14"/>
  <c r="AG25" i="14"/>
  <c r="AG24" i="14"/>
  <c r="AG23" i="14"/>
  <c r="AG22" i="14"/>
  <c r="AG21" i="14"/>
  <c r="AG20" i="14"/>
  <c r="AG19" i="14"/>
  <c r="AG18" i="14"/>
  <c r="AG17" i="14"/>
  <c r="AG16" i="14"/>
  <c r="AG15" i="14"/>
  <c r="AG14" i="14"/>
  <c r="G13" i="15" l="1"/>
  <c r="A10" i="15"/>
  <c r="F13" i="15"/>
  <c r="A9" i="15"/>
  <c r="E13" i="15"/>
  <c r="A8" i="15"/>
  <c r="D13" i="15"/>
  <c r="A7" i="15"/>
  <c r="C13" i="15"/>
  <c r="A6" i="15"/>
  <c r="B13" i="15"/>
  <c r="A5" i="15"/>
  <c r="K9" i="2"/>
  <c r="K8" i="2"/>
  <c r="K7" i="2"/>
  <c r="K6" i="2"/>
  <c r="K5" i="2"/>
  <c r="K4" i="2"/>
  <c r="K41"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AF1002" i="14" s="1"/>
  <c r="G1002" i="14"/>
  <c r="F1002" i="14"/>
  <c r="E1002" i="14"/>
  <c r="D1002" i="14"/>
  <c r="C1002" i="14"/>
  <c r="B1002" i="14"/>
  <c r="AD1002" i="14" s="1"/>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D1001" i="14" s="1"/>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D1000" i="14" s="1"/>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AF998" i="14" s="1"/>
  <c r="G998" i="14"/>
  <c r="F998" i="14"/>
  <c r="E998" i="14"/>
  <c r="D998" i="14"/>
  <c r="C998" i="14"/>
  <c r="B998" i="14"/>
  <c r="AD998" i="14" s="1"/>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D996" i="14" s="1"/>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D994" i="14" s="1"/>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D992" i="14" s="1"/>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D990" i="14" s="1"/>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D988" i="14" s="1"/>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D986" i="14" s="1"/>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D984" i="14" s="1"/>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AH983" i="14" s="1"/>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D980" i="14" s="1"/>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AH979" i="14" s="1"/>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D976" i="14" s="1"/>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D975" i="14"/>
  <c r="C975" i="14"/>
  <c r="AH975" i="14" s="1"/>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D974" i="14" s="1"/>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D972" i="14" s="1"/>
  <c r="A972" i="14"/>
  <c r="Z971" i="14"/>
  <c r="Y971" i="14"/>
  <c r="X971" i="14"/>
  <c r="W971" i="14"/>
  <c r="V971" i="14"/>
  <c r="U971" i="14"/>
  <c r="T971" i="14"/>
  <c r="S971" i="14"/>
  <c r="R971" i="14"/>
  <c r="Q971" i="14"/>
  <c r="P971" i="14"/>
  <c r="O971" i="14"/>
  <c r="N971" i="14"/>
  <c r="M971" i="14"/>
  <c r="L971" i="14"/>
  <c r="K971" i="14"/>
  <c r="J971" i="14"/>
  <c r="I971" i="14"/>
  <c r="H971" i="14"/>
  <c r="AF971" i="14" s="1"/>
  <c r="G971" i="14"/>
  <c r="F971" i="14"/>
  <c r="E971" i="14"/>
  <c r="D971" i="14"/>
  <c r="C971" i="14"/>
  <c r="AH971" i="14" s="1"/>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D970" i="14" s="1"/>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D968" i="14" s="1"/>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D967" i="14"/>
  <c r="C967" i="14"/>
  <c r="AH967" i="14" s="1"/>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D966" i="14" s="1"/>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D964" i="14" s="1"/>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AH963" i="14" s="1"/>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D962" i="14" s="1"/>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D960" i="14" s="1"/>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AH959" i="14" s="1"/>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D958" i="14" s="1"/>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D956" i="14" s="1"/>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AH955" i="14" s="1"/>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D954" i="14" s="1"/>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D952" i="14" s="1"/>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D951" i="14"/>
  <c r="C951" i="14"/>
  <c r="AH951" i="14" s="1"/>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D950" i="14" s="1"/>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D948" i="14" s="1"/>
  <c r="A948" i="14"/>
  <c r="Z947" i="14"/>
  <c r="Y947" i="14"/>
  <c r="X947" i="14"/>
  <c r="W947" i="14"/>
  <c r="V947" i="14"/>
  <c r="U947" i="14"/>
  <c r="T947" i="14"/>
  <c r="S947" i="14"/>
  <c r="R947" i="14"/>
  <c r="Q947" i="14"/>
  <c r="P947" i="14"/>
  <c r="O947" i="14"/>
  <c r="N947" i="14"/>
  <c r="M947" i="14"/>
  <c r="L947" i="14"/>
  <c r="K947" i="14"/>
  <c r="J947" i="14"/>
  <c r="I947" i="14"/>
  <c r="H947" i="14"/>
  <c r="AF947" i="14" s="1"/>
  <c r="G947" i="14"/>
  <c r="F947" i="14"/>
  <c r="E947" i="14"/>
  <c r="D947" i="14"/>
  <c r="C947" i="14"/>
  <c r="AH947" i="14" s="1"/>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D946" i="14" s="1"/>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D944" i="14" s="1"/>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D943" i="14"/>
  <c r="C943" i="14"/>
  <c r="AH943" i="14" s="1"/>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D942" i="14" s="1"/>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D940" i="14" s="1"/>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D939" i="14"/>
  <c r="C939" i="14"/>
  <c r="AH939" i="14" s="1"/>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D936" i="14" s="1"/>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D935" i="14"/>
  <c r="C935" i="14"/>
  <c r="AH935" i="14" s="1"/>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D932" i="14" s="1"/>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D931" i="14"/>
  <c r="C931" i="14"/>
  <c r="AH931" i="14" s="1"/>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D928" i="14" s="1"/>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D927" i="14"/>
  <c r="C927" i="14"/>
  <c r="AH927" i="14" s="1"/>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D924" i="14" s="1"/>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D923" i="14"/>
  <c r="C923" i="14"/>
  <c r="AH923" i="14" s="1"/>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D920" i="14" s="1"/>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D919" i="14"/>
  <c r="C919" i="14"/>
  <c r="AH919" i="14" s="1"/>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D916" i="14" s="1"/>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D915" i="14"/>
  <c r="C915" i="14"/>
  <c r="AH915" i="14" s="1"/>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D912" i="14" s="1"/>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D911" i="14"/>
  <c r="C911" i="14"/>
  <c r="AH911" i="14" s="1"/>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D908" i="14" s="1"/>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D907" i="14"/>
  <c r="C907" i="14"/>
  <c r="AH907" i="14" s="1"/>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D904" i="14" s="1"/>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D903" i="14"/>
  <c r="C903" i="14"/>
  <c r="AH903" i="14" s="1"/>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D900" i="14" s="1"/>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D899" i="14"/>
  <c r="C899" i="14"/>
  <c r="AH899" i="14" s="1"/>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D896" i="14" s="1"/>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D895" i="14"/>
  <c r="C895" i="14"/>
  <c r="AH895" i="14" s="1"/>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D892" i="14" s="1"/>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AH891" i="14" s="1"/>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D888" i="14" s="1"/>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D887" i="14"/>
  <c r="C887" i="14"/>
  <c r="AH887" i="14" s="1"/>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D884" i="14" s="1"/>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D883" i="14"/>
  <c r="C883" i="14"/>
  <c r="AH883" i="14" s="1"/>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D880" i="14" s="1"/>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AH879" i="14" s="1"/>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D876" i="14" s="1"/>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AH875" i="14" s="1"/>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D872" i="14" s="1"/>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D868" i="14" s="1"/>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D864" i="14" s="1"/>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D860" i="14" s="1"/>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D856" i="14" s="1"/>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D852" i="14" s="1"/>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D848" i="14" s="1"/>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D844" i="14" s="1"/>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D840" i="14" s="1"/>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D836" i="14" s="1"/>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D832" i="14" s="1"/>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D828" i="14" s="1"/>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D824" i="14" s="1"/>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D820" i="14" s="1"/>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D816" i="14" s="1"/>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AH815" i="14" s="1"/>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D812" i="14" s="1"/>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AH811" i="14" s="1"/>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D808" i="14" s="1"/>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AH807" i="14" s="1"/>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D804" i="14" s="1"/>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AH803" i="14" s="1"/>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D800" i="14" s="1"/>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AH799" i="14" s="1"/>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D796" i="14" s="1"/>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AH795" i="14" s="1"/>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D792" i="14" s="1"/>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AH791" i="14" s="1"/>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D788" i="14" s="1"/>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AH787" i="14" s="1"/>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D784" i="14" s="1"/>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AH783" i="14" s="1"/>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D780" i="14" s="1"/>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AH779" i="14" s="1"/>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D776" i="14" s="1"/>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AH775" i="14" s="1"/>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D772" i="14" s="1"/>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AH771" i="14" s="1"/>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D768" i="14" s="1"/>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AH767" i="14" s="1"/>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D764" i="14" s="1"/>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AH763" i="14" s="1"/>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D760" i="14" s="1"/>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AH759" i="14" s="1"/>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D756" i="14" s="1"/>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AH755" i="14" s="1"/>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D752" i="14" s="1"/>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AH751" i="14" s="1"/>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D748" i="14" s="1"/>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AH747" i="14" s="1"/>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D744" i="14" s="1"/>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AH743" i="14" s="1"/>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AH740" i="14" s="1"/>
  <c r="B740" i="14"/>
  <c r="AD740" i="14" s="1"/>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AH739" i="14" s="1"/>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D736" i="14"/>
  <c r="C736" i="14"/>
  <c r="AH736" i="14" s="1"/>
  <c r="B736" i="14"/>
  <c r="AD736" i="14" s="1"/>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AH735" i="14" s="1"/>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AH732" i="14" s="1"/>
  <c r="B732" i="14"/>
  <c r="AD732" i="14" s="1"/>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AH731" i="14" s="1"/>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AH728" i="14" s="1"/>
  <c r="B728" i="14"/>
  <c r="AD728" i="14" s="1"/>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AH727" i="14" s="1"/>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AH724" i="14" s="1"/>
  <c r="B724" i="14"/>
  <c r="AD724" i="14" s="1"/>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AH723" i="14" s="1"/>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AH720" i="14" s="1"/>
  <c r="B720" i="14"/>
  <c r="AD720" i="14" s="1"/>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AH719" i="14" s="1"/>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AH716" i="14" s="1"/>
  <c r="B716" i="14"/>
  <c r="AD716" i="14" s="1"/>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AH715" i="14" s="1"/>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AH712" i="14" s="1"/>
  <c r="B712" i="14"/>
  <c r="AD712" i="14" s="1"/>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AH711" i="14" s="1"/>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AH708" i="14" s="1"/>
  <c r="B708" i="14"/>
  <c r="AD708" i="14" s="1"/>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AH707" i="14" s="1"/>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AH704" i="14" s="1"/>
  <c r="B704" i="14"/>
  <c r="AD704" i="14" s="1"/>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AH703" i="14" s="1"/>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AH700" i="14" s="1"/>
  <c r="B700" i="14"/>
  <c r="AD700" i="14" s="1"/>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AH699" i="14" s="1"/>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AH696" i="14" s="1"/>
  <c r="B696" i="14"/>
  <c r="AD696" i="14" s="1"/>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AH695" i="14" s="1"/>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AH692" i="14" s="1"/>
  <c r="B692" i="14"/>
  <c r="AD692" i="14" s="1"/>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AH691" i="14" s="1"/>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AH688" i="14" s="1"/>
  <c r="B688" i="14"/>
  <c r="AD688" i="14" s="1"/>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AH687" i="14" s="1"/>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AH684" i="14" s="1"/>
  <c r="B684" i="14"/>
  <c r="AD684" i="14" s="1"/>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AH683" i="14" s="1"/>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AH680" i="14" s="1"/>
  <c r="B680" i="14"/>
  <c r="AD680" i="14" s="1"/>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AH679" i="14" s="1"/>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AH676" i="14" s="1"/>
  <c r="B676" i="14"/>
  <c r="AD676" i="14" s="1"/>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AH675" i="14" s="1"/>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AH672" i="14" s="1"/>
  <c r="B672" i="14"/>
  <c r="AD672" i="14" s="1"/>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AH671" i="14" s="1"/>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AH668" i="14" s="1"/>
  <c r="B668" i="14"/>
  <c r="AD668" i="14" s="1"/>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AH667" i="14" s="1"/>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AH664" i="14" s="1"/>
  <c r="B664" i="14"/>
  <c r="AD664" i="14" s="1"/>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AH663" i="14" s="1"/>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AH660" i="14" s="1"/>
  <c r="B660" i="14"/>
  <c r="AD660" i="14" s="1"/>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AH659" i="14" s="1"/>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AH656" i="14" s="1"/>
  <c r="B656" i="14"/>
  <c r="AD656" i="14" s="1"/>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AH655" i="14" s="1"/>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AH652" i="14" s="1"/>
  <c r="B652" i="14"/>
  <c r="AD652" i="14" s="1"/>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AH651" i="14" s="1"/>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AH648" i="14" s="1"/>
  <c r="B648" i="14"/>
  <c r="AD648" i="14" s="1"/>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AH647" i="14" s="1"/>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AH644" i="14" s="1"/>
  <c r="B644" i="14"/>
  <c r="AD644" i="14" s="1"/>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AH643" i="14" s="1"/>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AH640" i="14" s="1"/>
  <c r="B640" i="14"/>
  <c r="AD640" i="14" s="1"/>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AH639" i="14" s="1"/>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AH636" i="14" s="1"/>
  <c r="B636" i="14"/>
  <c r="AD636" i="14" s="1"/>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AH635" i="14" s="1"/>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AH632" i="14" s="1"/>
  <c r="B632" i="14"/>
  <c r="AD632" i="14" s="1"/>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AH631" i="14" s="1"/>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AH628" i="14" s="1"/>
  <c r="B628" i="14"/>
  <c r="AD628" i="14" s="1"/>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AH627" i="14" s="1"/>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AH624" i="14" s="1"/>
  <c r="B624" i="14"/>
  <c r="AD624" i="14" s="1"/>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AH623" i="14" s="1"/>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AH620" i="14" s="1"/>
  <c r="B620" i="14"/>
  <c r="AD620" i="14" s="1"/>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AH619" i="14" s="1"/>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AH616" i="14" s="1"/>
  <c r="B616" i="14"/>
  <c r="AD616" i="14" s="1"/>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AH615" i="14" s="1"/>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AH612" i="14" s="1"/>
  <c r="B612" i="14"/>
  <c r="AD612" i="14" s="1"/>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AH611" i="14" s="1"/>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AH608" i="14" s="1"/>
  <c r="B608" i="14"/>
  <c r="AD608" i="14" s="1"/>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AH607" i="14" s="1"/>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AH604" i="14" s="1"/>
  <c r="B604" i="14"/>
  <c r="AD604" i="14" s="1"/>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AH603" i="14" s="1"/>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AH600" i="14" s="1"/>
  <c r="B600" i="14"/>
  <c r="AD600" i="14" s="1"/>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AH599" i="14" s="1"/>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AH596" i="14" s="1"/>
  <c r="B596" i="14"/>
  <c r="AD596" i="14" s="1"/>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AH595" i="14" s="1"/>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AH592" i="14" s="1"/>
  <c r="B592" i="14"/>
  <c r="AD592" i="14" s="1"/>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AH591" i="14" s="1"/>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AH588" i="14" s="1"/>
  <c r="B588" i="14"/>
  <c r="AD588" i="14" s="1"/>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AH587" i="14" s="1"/>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AH584" i="14" s="1"/>
  <c r="B584" i="14"/>
  <c r="AD584" i="14" s="1"/>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AH583" i="14" s="1"/>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AH580" i="14" s="1"/>
  <c r="B580" i="14"/>
  <c r="AD580" i="14" s="1"/>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AH579" i="14" s="1"/>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AH576" i="14" s="1"/>
  <c r="B576" i="14"/>
  <c r="AD576" i="14" s="1"/>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AH575" i="14" s="1"/>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AH572" i="14" s="1"/>
  <c r="B572" i="14"/>
  <c r="AD572" i="14" s="1"/>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AH571" i="14" s="1"/>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AH568" i="14" s="1"/>
  <c r="B568" i="14"/>
  <c r="AD568" i="14" s="1"/>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AH567" i="14" s="1"/>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AH564" i="14" s="1"/>
  <c r="B564" i="14"/>
  <c r="AD564" i="14" s="1"/>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AH563" i="14" s="1"/>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AH560" i="14" s="1"/>
  <c r="B560" i="14"/>
  <c r="AD560" i="14" s="1"/>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AH559" i="14" s="1"/>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AH556" i="14" s="1"/>
  <c r="B556" i="14"/>
  <c r="AD556" i="14" s="1"/>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AH555" i="14" s="1"/>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AH552" i="14" s="1"/>
  <c r="B552" i="14"/>
  <c r="AD552" i="14" s="1"/>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AH551" i="14" s="1"/>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AH548" i="14" s="1"/>
  <c r="B548" i="14"/>
  <c r="AD548" i="14" s="1"/>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AH547" i="14" s="1"/>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AH544" i="14" s="1"/>
  <c r="B544" i="14"/>
  <c r="AD544" i="14" s="1"/>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AH543" i="14" s="1"/>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AH540" i="14" s="1"/>
  <c r="B540" i="14"/>
  <c r="AD540" i="14" s="1"/>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AH539" i="14" s="1"/>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AH536" i="14" s="1"/>
  <c r="B536" i="14"/>
  <c r="AD536" i="14" s="1"/>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AH535" i="14" s="1"/>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AH532" i="14" s="1"/>
  <c r="B532" i="14"/>
  <c r="AD532" i="14" s="1"/>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AH531" i="14" s="1"/>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AH528" i="14" s="1"/>
  <c r="B528" i="14"/>
  <c r="AD528" i="14" s="1"/>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AH527" i="14" s="1"/>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AH524" i="14" s="1"/>
  <c r="B524" i="14"/>
  <c r="AD524" i="14" s="1"/>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AH523" i="14" s="1"/>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AH520" i="14" s="1"/>
  <c r="B520" i="14"/>
  <c r="AD520" i="14" s="1"/>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AH519" i="14" s="1"/>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AH516" i="14" s="1"/>
  <c r="B516" i="14"/>
  <c r="AD516" i="14" s="1"/>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AH515" i="14" s="1"/>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AH512" i="14" s="1"/>
  <c r="B512" i="14"/>
  <c r="AD512" i="14" s="1"/>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AH511" i="14" s="1"/>
  <c r="B511" i="14"/>
  <c r="A511" i="14"/>
  <c r="Z510" i="14"/>
  <c r="Y510" i="14"/>
  <c r="X510" i="14"/>
  <c r="W510" i="14"/>
  <c r="V510" i="14"/>
  <c r="U510" i="14"/>
  <c r="T510" i="14"/>
  <c r="S510" i="14"/>
  <c r="R510" i="14"/>
  <c r="Q510" i="14"/>
  <c r="P510" i="14"/>
  <c r="O510" i="14"/>
  <c r="N510" i="14"/>
  <c r="M510" i="14"/>
  <c r="L510" i="14"/>
  <c r="K510" i="14"/>
  <c r="J510" i="14"/>
  <c r="I510" i="14"/>
  <c r="H510" i="14"/>
  <c r="AF510" i="14" s="1"/>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D509" i="14" s="1"/>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AH508" i="14" s="1"/>
  <c r="B508" i="14"/>
  <c r="AD508" i="14" s="1"/>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AH507" i="14" s="1"/>
  <c r="B507" i="14"/>
  <c r="A507" i="14"/>
  <c r="Z506" i="14"/>
  <c r="Y506" i="14"/>
  <c r="X506" i="14"/>
  <c r="W506" i="14"/>
  <c r="V506" i="14"/>
  <c r="U506" i="14"/>
  <c r="T506" i="14"/>
  <c r="S506" i="14"/>
  <c r="R506" i="14"/>
  <c r="Q506" i="14"/>
  <c r="P506" i="14"/>
  <c r="O506" i="14"/>
  <c r="N506" i="14"/>
  <c r="M506" i="14"/>
  <c r="L506" i="14"/>
  <c r="K506" i="14"/>
  <c r="J506" i="14"/>
  <c r="I506" i="14"/>
  <c r="H506" i="14"/>
  <c r="AF506" i="14" s="1"/>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D505" i="14" s="1"/>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AH504" i="14" s="1"/>
  <c r="B504" i="14"/>
  <c r="AD504" i="14" s="1"/>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AH503" i="14" s="1"/>
  <c r="B503" i="14"/>
  <c r="A503" i="14"/>
  <c r="Z502" i="14"/>
  <c r="Y502" i="14"/>
  <c r="X502" i="14"/>
  <c r="W502" i="14"/>
  <c r="V502" i="14"/>
  <c r="U502" i="14"/>
  <c r="T502" i="14"/>
  <c r="S502" i="14"/>
  <c r="R502" i="14"/>
  <c r="Q502" i="14"/>
  <c r="P502" i="14"/>
  <c r="O502" i="14"/>
  <c r="N502" i="14"/>
  <c r="M502" i="14"/>
  <c r="L502" i="14"/>
  <c r="K502" i="14"/>
  <c r="J502" i="14"/>
  <c r="I502" i="14"/>
  <c r="H502" i="14"/>
  <c r="AF502" i="14" s="1"/>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D501" i="14" s="1"/>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AH500" i="14" s="1"/>
  <c r="B500" i="14"/>
  <c r="AD500" i="14" s="1"/>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AH499" i="14" s="1"/>
  <c r="B499" i="14"/>
  <c r="A499" i="14"/>
  <c r="Z498" i="14"/>
  <c r="Y498" i="14"/>
  <c r="X498" i="14"/>
  <c r="W498" i="14"/>
  <c r="V498" i="14"/>
  <c r="U498" i="14"/>
  <c r="T498" i="14"/>
  <c r="S498" i="14"/>
  <c r="R498" i="14"/>
  <c r="Q498" i="14"/>
  <c r="P498" i="14"/>
  <c r="O498" i="14"/>
  <c r="N498" i="14"/>
  <c r="M498" i="14"/>
  <c r="L498" i="14"/>
  <c r="K498" i="14"/>
  <c r="J498" i="14"/>
  <c r="I498" i="14"/>
  <c r="H498" i="14"/>
  <c r="AF498" i="14" s="1"/>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D497" i="14" s="1"/>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AH496" i="14" s="1"/>
  <c r="B496" i="14"/>
  <c r="AD496" i="14" s="1"/>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AH495" i="14" s="1"/>
  <c r="B495" i="14"/>
  <c r="A495" i="14"/>
  <c r="Z494" i="14"/>
  <c r="Y494" i="14"/>
  <c r="X494" i="14"/>
  <c r="W494" i="14"/>
  <c r="V494" i="14"/>
  <c r="U494" i="14"/>
  <c r="T494" i="14"/>
  <c r="S494" i="14"/>
  <c r="R494" i="14"/>
  <c r="Q494" i="14"/>
  <c r="P494" i="14"/>
  <c r="O494" i="14"/>
  <c r="N494" i="14"/>
  <c r="M494" i="14"/>
  <c r="L494" i="14"/>
  <c r="K494" i="14"/>
  <c r="J494" i="14"/>
  <c r="I494" i="14"/>
  <c r="H494" i="14"/>
  <c r="AF494" i="14" s="1"/>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D493" i="14" s="1"/>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AH492" i="14" s="1"/>
  <c r="B492" i="14"/>
  <c r="AD492" i="14" s="1"/>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AH491" i="14" s="1"/>
  <c r="B491" i="14"/>
  <c r="A491" i="14"/>
  <c r="Z490" i="14"/>
  <c r="Y490" i="14"/>
  <c r="X490" i="14"/>
  <c r="W490" i="14"/>
  <c r="V490" i="14"/>
  <c r="U490" i="14"/>
  <c r="T490" i="14"/>
  <c r="S490" i="14"/>
  <c r="R490" i="14"/>
  <c r="Q490" i="14"/>
  <c r="P490" i="14"/>
  <c r="O490" i="14"/>
  <c r="N490" i="14"/>
  <c r="M490" i="14"/>
  <c r="L490" i="14"/>
  <c r="K490" i="14"/>
  <c r="J490" i="14"/>
  <c r="I490" i="14"/>
  <c r="H490" i="14"/>
  <c r="AF490" i="14" s="1"/>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D489" i="14" s="1"/>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AH488" i="14" s="1"/>
  <c r="B488" i="14"/>
  <c r="AD488" i="14" s="1"/>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AH487" i="14" s="1"/>
  <c r="B487" i="14"/>
  <c r="A487" i="14"/>
  <c r="Z486" i="14"/>
  <c r="Y486" i="14"/>
  <c r="X486" i="14"/>
  <c r="W486" i="14"/>
  <c r="V486" i="14"/>
  <c r="U486" i="14"/>
  <c r="T486" i="14"/>
  <c r="S486" i="14"/>
  <c r="R486" i="14"/>
  <c r="Q486" i="14"/>
  <c r="P486" i="14"/>
  <c r="O486" i="14"/>
  <c r="N486" i="14"/>
  <c r="M486" i="14"/>
  <c r="L486" i="14"/>
  <c r="K486" i="14"/>
  <c r="J486" i="14"/>
  <c r="I486" i="14"/>
  <c r="H486" i="14"/>
  <c r="AF486" i="14" s="1"/>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D485" i="14" s="1"/>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AH484" i="14" s="1"/>
  <c r="B484" i="14"/>
  <c r="AD484" i="14" s="1"/>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AH483" i="14" s="1"/>
  <c r="B483" i="14"/>
  <c r="A483" i="14"/>
  <c r="Z482" i="14"/>
  <c r="Y482" i="14"/>
  <c r="X482" i="14"/>
  <c r="W482" i="14"/>
  <c r="V482" i="14"/>
  <c r="U482" i="14"/>
  <c r="T482" i="14"/>
  <c r="S482" i="14"/>
  <c r="R482" i="14"/>
  <c r="Q482" i="14"/>
  <c r="P482" i="14"/>
  <c r="O482" i="14"/>
  <c r="N482" i="14"/>
  <c r="M482" i="14"/>
  <c r="L482" i="14"/>
  <c r="K482" i="14"/>
  <c r="J482" i="14"/>
  <c r="I482" i="14"/>
  <c r="H482" i="14"/>
  <c r="AF482" i="14" s="1"/>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D481" i="14" s="1"/>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AH480" i="14" s="1"/>
  <c r="B480" i="14"/>
  <c r="AD480" i="14" s="1"/>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AH479" i="14" s="1"/>
  <c r="B479" i="14"/>
  <c r="A479" i="14"/>
  <c r="Z478" i="14"/>
  <c r="Y478" i="14"/>
  <c r="X478" i="14"/>
  <c r="W478" i="14"/>
  <c r="V478" i="14"/>
  <c r="U478" i="14"/>
  <c r="T478" i="14"/>
  <c r="S478" i="14"/>
  <c r="R478" i="14"/>
  <c r="Q478" i="14"/>
  <c r="P478" i="14"/>
  <c r="O478" i="14"/>
  <c r="N478" i="14"/>
  <c r="M478" i="14"/>
  <c r="L478" i="14"/>
  <c r="K478" i="14"/>
  <c r="J478" i="14"/>
  <c r="I478" i="14"/>
  <c r="H478" i="14"/>
  <c r="AF478" i="14" s="1"/>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D477" i="14" s="1"/>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AH476" i="14" s="1"/>
  <c r="B476" i="14"/>
  <c r="AD476" i="14" s="1"/>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AH475" i="14" s="1"/>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D473" i="14" s="1"/>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AH472" i="14" s="1"/>
  <c r="B472" i="14"/>
  <c r="AD472" i="14" s="1"/>
  <c r="A472" i="14"/>
  <c r="Z471" i="14"/>
  <c r="Y471" i="14"/>
  <c r="X471" i="14"/>
  <c r="W471" i="14"/>
  <c r="V471" i="14"/>
  <c r="U471" i="14"/>
  <c r="T471" i="14"/>
  <c r="S471" i="14"/>
  <c r="R471" i="14"/>
  <c r="Q471" i="14"/>
  <c r="P471" i="14"/>
  <c r="O471" i="14"/>
  <c r="N471" i="14"/>
  <c r="M471" i="14"/>
  <c r="L471" i="14"/>
  <c r="K471" i="14"/>
  <c r="J471" i="14"/>
  <c r="I471" i="14"/>
  <c r="H471" i="14"/>
  <c r="AF471" i="14" s="1"/>
  <c r="G471" i="14"/>
  <c r="F471" i="14"/>
  <c r="E471" i="14"/>
  <c r="D471" i="14"/>
  <c r="C471" i="14"/>
  <c r="AH471" i="14" s="1"/>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D470" i="14" s="1"/>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AH468" i="14" s="1"/>
  <c r="B468" i="14"/>
  <c r="AD468" i="14" s="1"/>
  <c r="A468" i="14"/>
  <c r="Z467" i="14"/>
  <c r="Y467" i="14"/>
  <c r="X467" i="14"/>
  <c r="W467" i="14"/>
  <c r="V467" i="14"/>
  <c r="U467" i="14"/>
  <c r="T467" i="14"/>
  <c r="S467" i="14"/>
  <c r="R467" i="14"/>
  <c r="Q467" i="14"/>
  <c r="P467" i="14"/>
  <c r="O467" i="14"/>
  <c r="N467" i="14"/>
  <c r="M467" i="14"/>
  <c r="L467" i="14"/>
  <c r="K467" i="14"/>
  <c r="J467" i="14"/>
  <c r="I467" i="14"/>
  <c r="H467" i="14"/>
  <c r="AF467" i="14" s="1"/>
  <c r="G467" i="14"/>
  <c r="F467" i="14"/>
  <c r="E467" i="14"/>
  <c r="D467" i="14"/>
  <c r="C467" i="14"/>
  <c r="AH467" i="14" s="1"/>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D466" i="14" s="1"/>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AH465" i="14" s="1"/>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AH464" i="14" s="1"/>
  <c r="B464" i="14"/>
  <c r="AD464" i="14" s="1"/>
  <c r="A464" i="14"/>
  <c r="Z463" i="14"/>
  <c r="Y463" i="14"/>
  <c r="X463" i="14"/>
  <c r="W463" i="14"/>
  <c r="V463" i="14"/>
  <c r="U463" i="14"/>
  <c r="T463" i="14"/>
  <c r="S463" i="14"/>
  <c r="R463" i="14"/>
  <c r="Q463" i="14"/>
  <c r="P463" i="14"/>
  <c r="O463" i="14"/>
  <c r="N463" i="14"/>
  <c r="M463" i="14"/>
  <c r="L463" i="14"/>
  <c r="K463" i="14"/>
  <c r="J463" i="14"/>
  <c r="I463" i="14"/>
  <c r="H463" i="14"/>
  <c r="AF463" i="14" s="1"/>
  <c r="G463" i="14"/>
  <c r="F463" i="14"/>
  <c r="E463" i="14"/>
  <c r="D463" i="14"/>
  <c r="C463" i="14"/>
  <c r="AH463" i="14" s="1"/>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D462" i="14" s="1"/>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AH460" i="14" s="1"/>
  <c r="B460" i="14"/>
  <c r="AD460" i="14" s="1"/>
  <c r="A460" i="14"/>
  <c r="Z459" i="14"/>
  <c r="Y459" i="14"/>
  <c r="X459" i="14"/>
  <c r="W459" i="14"/>
  <c r="V459" i="14"/>
  <c r="U459" i="14"/>
  <c r="T459" i="14"/>
  <c r="S459" i="14"/>
  <c r="R459" i="14"/>
  <c r="Q459" i="14"/>
  <c r="P459" i="14"/>
  <c r="O459" i="14"/>
  <c r="N459" i="14"/>
  <c r="M459" i="14"/>
  <c r="L459" i="14"/>
  <c r="K459" i="14"/>
  <c r="J459" i="14"/>
  <c r="I459" i="14"/>
  <c r="H459" i="14"/>
  <c r="AF459" i="14" s="1"/>
  <c r="G459" i="14"/>
  <c r="F459" i="14"/>
  <c r="E459" i="14"/>
  <c r="D459" i="14"/>
  <c r="C459" i="14"/>
  <c r="AH459" i="14" s="1"/>
  <c r="B459" i="14"/>
  <c r="A459" i="14"/>
  <c r="Z458" i="14"/>
  <c r="Y458" i="14"/>
  <c r="X458" i="14"/>
  <c r="W458" i="14"/>
  <c r="V458" i="14"/>
  <c r="U458" i="14"/>
  <c r="T458" i="14"/>
  <c r="S458" i="14"/>
  <c r="R458" i="14"/>
  <c r="Q458" i="14"/>
  <c r="P458" i="14"/>
  <c r="O458" i="14"/>
  <c r="N458" i="14"/>
  <c r="M458" i="14"/>
  <c r="L458" i="14"/>
  <c r="K458" i="14"/>
  <c r="J458" i="14"/>
  <c r="I458" i="14"/>
  <c r="H458" i="14"/>
  <c r="AF458" i="14" s="1"/>
  <c r="G458" i="14"/>
  <c r="F458" i="14"/>
  <c r="E458" i="14"/>
  <c r="D458" i="14"/>
  <c r="C458" i="14"/>
  <c r="B458" i="14"/>
  <c r="AD458" i="14" s="1"/>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AH456" i="14" s="1"/>
  <c r="B456" i="14"/>
  <c r="AD456" i="14" s="1"/>
  <c r="A456" i="14"/>
  <c r="Z455" i="14"/>
  <c r="Y455" i="14"/>
  <c r="X455" i="14"/>
  <c r="W455" i="14"/>
  <c r="V455" i="14"/>
  <c r="U455" i="14"/>
  <c r="T455" i="14"/>
  <c r="S455" i="14"/>
  <c r="R455" i="14"/>
  <c r="Q455" i="14"/>
  <c r="P455" i="14"/>
  <c r="O455" i="14"/>
  <c r="N455" i="14"/>
  <c r="M455" i="14"/>
  <c r="L455" i="14"/>
  <c r="K455" i="14"/>
  <c r="J455" i="14"/>
  <c r="I455" i="14"/>
  <c r="H455" i="14"/>
  <c r="AF455" i="14" s="1"/>
  <c r="G455" i="14"/>
  <c r="F455" i="14"/>
  <c r="E455" i="14"/>
  <c r="D455" i="14"/>
  <c r="C455" i="14"/>
  <c r="AH455" i="14" s="1"/>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D454" i="14" s="1"/>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AH452" i="14" s="1"/>
  <c r="B452" i="14"/>
  <c r="AD452" i="14" s="1"/>
  <c r="A452" i="14"/>
  <c r="Z451" i="14"/>
  <c r="Y451" i="14"/>
  <c r="X451" i="14"/>
  <c r="W451" i="14"/>
  <c r="V451" i="14"/>
  <c r="U451" i="14"/>
  <c r="T451" i="14"/>
  <c r="S451" i="14"/>
  <c r="R451" i="14"/>
  <c r="Q451" i="14"/>
  <c r="P451" i="14"/>
  <c r="O451" i="14"/>
  <c r="N451" i="14"/>
  <c r="M451" i="14"/>
  <c r="L451" i="14"/>
  <c r="K451" i="14"/>
  <c r="J451" i="14"/>
  <c r="I451" i="14"/>
  <c r="H451" i="14"/>
  <c r="AF451" i="14" s="1"/>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D450" i="14" s="1"/>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AH448" i="14" s="1"/>
  <c r="B448" i="14"/>
  <c r="AD448" i="14" s="1"/>
  <c r="A448" i="14"/>
  <c r="Z447" i="14"/>
  <c r="Y447" i="14"/>
  <c r="X447" i="14"/>
  <c r="W447" i="14"/>
  <c r="V447" i="14"/>
  <c r="U447" i="14"/>
  <c r="T447" i="14"/>
  <c r="S447" i="14"/>
  <c r="R447" i="14"/>
  <c r="Q447" i="14"/>
  <c r="P447" i="14"/>
  <c r="O447" i="14"/>
  <c r="N447" i="14"/>
  <c r="M447" i="14"/>
  <c r="L447" i="14"/>
  <c r="K447" i="14"/>
  <c r="J447" i="14"/>
  <c r="I447" i="14"/>
  <c r="H447" i="14"/>
  <c r="AF447" i="14" s="1"/>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D446" i="14" s="1"/>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AH444" i="14" s="1"/>
  <c r="B444" i="14"/>
  <c r="AD444" i="14" s="1"/>
  <c r="A444" i="14"/>
  <c r="Z443" i="14"/>
  <c r="Y443" i="14"/>
  <c r="X443" i="14"/>
  <c r="W443" i="14"/>
  <c r="V443" i="14"/>
  <c r="U443" i="14"/>
  <c r="T443" i="14"/>
  <c r="S443" i="14"/>
  <c r="R443" i="14"/>
  <c r="Q443" i="14"/>
  <c r="P443" i="14"/>
  <c r="O443" i="14"/>
  <c r="N443" i="14"/>
  <c r="M443" i="14"/>
  <c r="L443" i="14"/>
  <c r="K443" i="14"/>
  <c r="J443" i="14"/>
  <c r="I443" i="14"/>
  <c r="H443" i="14"/>
  <c r="AF443" i="14" s="1"/>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D442" i="14" s="1"/>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AH440" i="14" s="1"/>
  <c r="B440" i="14"/>
  <c r="AD440" i="14" s="1"/>
  <c r="A440" i="14"/>
  <c r="Z439" i="14"/>
  <c r="Y439" i="14"/>
  <c r="X439" i="14"/>
  <c r="W439" i="14"/>
  <c r="V439" i="14"/>
  <c r="U439" i="14"/>
  <c r="T439" i="14"/>
  <c r="S439" i="14"/>
  <c r="R439" i="14"/>
  <c r="Q439" i="14"/>
  <c r="P439" i="14"/>
  <c r="O439" i="14"/>
  <c r="N439" i="14"/>
  <c r="M439" i="14"/>
  <c r="L439" i="14"/>
  <c r="K439" i="14"/>
  <c r="J439" i="14"/>
  <c r="I439" i="14"/>
  <c r="H439" i="14"/>
  <c r="AF439" i="14" s="1"/>
  <c r="G439" i="14"/>
  <c r="F439" i="14"/>
  <c r="E439" i="14"/>
  <c r="D439" i="14"/>
  <c r="C439" i="14"/>
  <c r="AH439" i="14" s="1"/>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D438" i="14" s="1"/>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AH437" i="14" s="1"/>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AH436" i="14" s="1"/>
  <c r="B436" i="14"/>
  <c r="AD436" i="14" s="1"/>
  <c r="A436" i="14"/>
  <c r="Z435" i="14"/>
  <c r="Y435" i="14"/>
  <c r="X435" i="14"/>
  <c r="W435" i="14"/>
  <c r="V435" i="14"/>
  <c r="U435" i="14"/>
  <c r="T435" i="14"/>
  <c r="S435" i="14"/>
  <c r="R435" i="14"/>
  <c r="Q435" i="14"/>
  <c r="P435" i="14"/>
  <c r="O435" i="14"/>
  <c r="N435" i="14"/>
  <c r="M435" i="14"/>
  <c r="L435" i="14"/>
  <c r="K435" i="14"/>
  <c r="J435" i="14"/>
  <c r="I435" i="14"/>
  <c r="H435" i="14"/>
  <c r="AF435" i="14" s="1"/>
  <c r="G435" i="14"/>
  <c r="F435" i="14"/>
  <c r="E435" i="14"/>
  <c r="D435" i="14"/>
  <c r="C435" i="14"/>
  <c r="AH435" i="14" s="1"/>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D434" i="14" s="1"/>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AH433" i="14" s="1"/>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AH432" i="14" s="1"/>
  <c r="B432" i="14"/>
  <c r="AD432" i="14" s="1"/>
  <c r="A432" i="14"/>
  <c r="Z431" i="14"/>
  <c r="Y431" i="14"/>
  <c r="X431" i="14"/>
  <c r="W431" i="14"/>
  <c r="V431" i="14"/>
  <c r="U431" i="14"/>
  <c r="T431" i="14"/>
  <c r="S431" i="14"/>
  <c r="R431" i="14"/>
  <c r="Q431" i="14"/>
  <c r="P431" i="14"/>
  <c r="O431" i="14"/>
  <c r="N431" i="14"/>
  <c r="M431" i="14"/>
  <c r="L431" i="14"/>
  <c r="K431" i="14"/>
  <c r="J431" i="14"/>
  <c r="I431" i="14"/>
  <c r="H431" i="14"/>
  <c r="AF431" i="14" s="1"/>
  <c r="G431" i="14"/>
  <c r="F431" i="14"/>
  <c r="E431" i="14"/>
  <c r="D431" i="14"/>
  <c r="C431" i="14"/>
  <c r="AH431" i="14" s="1"/>
  <c r="B431" i="14"/>
  <c r="A431" i="14"/>
  <c r="Z430" i="14"/>
  <c r="Y430" i="14"/>
  <c r="X430" i="14"/>
  <c r="W430" i="14"/>
  <c r="V430" i="14"/>
  <c r="U430" i="14"/>
  <c r="T430" i="14"/>
  <c r="S430" i="14"/>
  <c r="R430" i="14"/>
  <c r="Q430" i="14"/>
  <c r="P430" i="14"/>
  <c r="O430" i="14"/>
  <c r="N430" i="14"/>
  <c r="M430" i="14"/>
  <c r="L430" i="14"/>
  <c r="K430" i="14"/>
  <c r="J430" i="14"/>
  <c r="I430" i="14"/>
  <c r="H430" i="14"/>
  <c r="AF430" i="14" s="1"/>
  <c r="G430" i="14"/>
  <c r="F430" i="14"/>
  <c r="E430" i="14"/>
  <c r="D430" i="14"/>
  <c r="C430" i="14"/>
  <c r="B430" i="14"/>
  <c r="AD430" i="14" s="1"/>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AH428" i="14" s="1"/>
  <c r="B428" i="14"/>
  <c r="AD428" i="14" s="1"/>
  <c r="A428" i="14"/>
  <c r="Z427" i="14"/>
  <c r="Y427" i="14"/>
  <c r="X427" i="14"/>
  <c r="W427" i="14"/>
  <c r="V427" i="14"/>
  <c r="U427" i="14"/>
  <c r="T427" i="14"/>
  <c r="S427" i="14"/>
  <c r="R427" i="14"/>
  <c r="Q427" i="14"/>
  <c r="P427" i="14"/>
  <c r="O427" i="14"/>
  <c r="N427" i="14"/>
  <c r="M427" i="14"/>
  <c r="L427" i="14"/>
  <c r="K427" i="14"/>
  <c r="J427" i="14"/>
  <c r="I427" i="14"/>
  <c r="H427" i="14"/>
  <c r="AF427" i="14" s="1"/>
  <c r="G427" i="14"/>
  <c r="F427" i="14"/>
  <c r="E427" i="14"/>
  <c r="D427" i="14"/>
  <c r="C427" i="14"/>
  <c r="AH427" i="14" s="1"/>
  <c r="B427" i="14"/>
  <c r="A427" i="14"/>
  <c r="Z426" i="14"/>
  <c r="Y426" i="14"/>
  <c r="X426" i="14"/>
  <c r="W426" i="14"/>
  <c r="V426" i="14"/>
  <c r="U426" i="14"/>
  <c r="T426" i="14"/>
  <c r="S426" i="14"/>
  <c r="R426" i="14"/>
  <c r="Q426" i="14"/>
  <c r="P426" i="14"/>
  <c r="O426" i="14"/>
  <c r="N426" i="14"/>
  <c r="M426" i="14"/>
  <c r="L426" i="14"/>
  <c r="K426" i="14"/>
  <c r="J426" i="14"/>
  <c r="I426" i="14"/>
  <c r="H426" i="14"/>
  <c r="AF426" i="14" s="1"/>
  <c r="G426" i="14"/>
  <c r="F426" i="14"/>
  <c r="E426" i="14"/>
  <c r="D426" i="14"/>
  <c r="C426" i="14"/>
  <c r="B426" i="14"/>
  <c r="AD426" i="14" s="1"/>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AH424" i="14" s="1"/>
  <c r="B424" i="14"/>
  <c r="AD424" i="14" s="1"/>
  <c r="A424" i="14"/>
  <c r="Z423" i="14"/>
  <c r="Y423" i="14"/>
  <c r="X423" i="14"/>
  <c r="W423" i="14"/>
  <c r="V423" i="14"/>
  <c r="U423" i="14"/>
  <c r="T423" i="14"/>
  <c r="S423" i="14"/>
  <c r="R423" i="14"/>
  <c r="Q423" i="14"/>
  <c r="P423" i="14"/>
  <c r="O423" i="14"/>
  <c r="N423" i="14"/>
  <c r="M423" i="14"/>
  <c r="L423" i="14"/>
  <c r="K423" i="14"/>
  <c r="J423" i="14"/>
  <c r="I423" i="14"/>
  <c r="H423" i="14"/>
  <c r="AF423" i="14" s="1"/>
  <c r="G423" i="14"/>
  <c r="F423" i="14"/>
  <c r="E423" i="14"/>
  <c r="D423" i="14"/>
  <c r="C423" i="14"/>
  <c r="AH423" i="14" s="1"/>
  <c r="B423" i="14"/>
  <c r="A423" i="14"/>
  <c r="Z422" i="14"/>
  <c r="Y422" i="14"/>
  <c r="X422" i="14"/>
  <c r="W422" i="14"/>
  <c r="V422" i="14"/>
  <c r="U422" i="14"/>
  <c r="T422" i="14"/>
  <c r="S422" i="14"/>
  <c r="R422" i="14"/>
  <c r="Q422" i="14"/>
  <c r="P422" i="14"/>
  <c r="O422" i="14"/>
  <c r="N422" i="14"/>
  <c r="M422" i="14"/>
  <c r="L422" i="14"/>
  <c r="K422" i="14"/>
  <c r="J422" i="14"/>
  <c r="I422" i="14"/>
  <c r="H422" i="14"/>
  <c r="AF422" i="14" s="1"/>
  <c r="G422" i="14"/>
  <c r="F422" i="14"/>
  <c r="E422" i="14"/>
  <c r="D422" i="14"/>
  <c r="C422" i="14"/>
  <c r="B422" i="14"/>
  <c r="AD422" i="14" s="1"/>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AH420" i="14" s="1"/>
  <c r="B420" i="14"/>
  <c r="AD420" i="14" s="1"/>
  <c r="A420" i="14"/>
  <c r="Z419" i="14"/>
  <c r="Y419" i="14"/>
  <c r="X419" i="14"/>
  <c r="W419" i="14"/>
  <c r="V419" i="14"/>
  <c r="U419" i="14"/>
  <c r="T419" i="14"/>
  <c r="S419" i="14"/>
  <c r="R419" i="14"/>
  <c r="Q419" i="14"/>
  <c r="P419" i="14"/>
  <c r="O419" i="14"/>
  <c r="N419" i="14"/>
  <c r="M419" i="14"/>
  <c r="L419" i="14"/>
  <c r="K419" i="14"/>
  <c r="J419" i="14"/>
  <c r="I419" i="14"/>
  <c r="H419" i="14"/>
  <c r="AF419" i="14" s="1"/>
  <c r="G419" i="14"/>
  <c r="F419" i="14"/>
  <c r="E419" i="14"/>
  <c r="D419" i="14"/>
  <c r="C419" i="14"/>
  <c r="AH419" i="14" s="1"/>
  <c r="B419" i="14"/>
  <c r="A419" i="14"/>
  <c r="Z418" i="14"/>
  <c r="Y418" i="14"/>
  <c r="X418" i="14"/>
  <c r="W418" i="14"/>
  <c r="V418" i="14"/>
  <c r="U418" i="14"/>
  <c r="T418" i="14"/>
  <c r="S418" i="14"/>
  <c r="R418" i="14"/>
  <c r="Q418" i="14"/>
  <c r="P418" i="14"/>
  <c r="O418" i="14"/>
  <c r="N418" i="14"/>
  <c r="M418" i="14"/>
  <c r="L418" i="14"/>
  <c r="K418" i="14"/>
  <c r="J418" i="14"/>
  <c r="I418" i="14"/>
  <c r="H418" i="14"/>
  <c r="AF418" i="14" s="1"/>
  <c r="G418" i="14"/>
  <c r="F418" i="14"/>
  <c r="E418" i="14"/>
  <c r="D418" i="14"/>
  <c r="C418" i="14"/>
  <c r="B418" i="14"/>
  <c r="AD418" i="14" s="1"/>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AH416" i="14" s="1"/>
  <c r="B416" i="14"/>
  <c r="AD416" i="14" s="1"/>
  <c r="A416" i="14"/>
  <c r="Z415" i="14"/>
  <c r="Y415" i="14"/>
  <c r="X415" i="14"/>
  <c r="W415" i="14"/>
  <c r="V415" i="14"/>
  <c r="U415" i="14"/>
  <c r="T415" i="14"/>
  <c r="S415" i="14"/>
  <c r="R415" i="14"/>
  <c r="Q415" i="14"/>
  <c r="P415" i="14"/>
  <c r="O415" i="14"/>
  <c r="N415" i="14"/>
  <c r="M415" i="14"/>
  <c r="L415" i="14"/>
  <c r="K415" i="14"/>
  <c r="J415" i="14"/>
  <c r="I415" i="14"/>
  <c r="H415" i="14"/>
  <c r="AF415" i="14" s="1"/>
  <c r="G415" i="14"/>
  <c r="F415" i="14"/>
  <c r="E415" i="14"/>
  <c r="D415" i="14"/>
  <c r="C415" i="14"/>
  <c r="AH415" i="14" s="1"/>
  <c r="B415" i="14"/>
  <c r="A415" i="14"/>
  <c r="Z414" i="14"/>
  <c r="Y414" i="14"/>
  <c r="X414" i="14"/>
  <c r="W414" i="14"/>
  <c r="V414" i="14"/>
  <c r="U414" i="14"/>
  <c r="T414" i="14"/>
  <c r="S414" i="14"/>
  <c r="R414" i="14"/>
  <c r="Q414" i="14"/>
  <c r="P414" i="14"/>
  <c r="O414" i="14"/>
  <c r="N414" i="14"/>
  <c r="M414" i="14"/>
  <c r="L414" i="14"/>
  <c r="K414" i="14"/>
  <c r="J414" i="14"/>
  <c r="I414" i="14"/>
  <c r="H414" i="14"/>
  <c r="AF414" i="14" s="1"/>
  <c r="G414" i="14"/>
  <c r="F414" i="14"/>
  <c r="E414" i="14"/>
  <c r="D414" i="14"/>
  <c r="C414" i="14"/>
  <c r="B414" i="14"/>
  <c r="AD414" i="14" s="1"/>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AH412" i="14" s="1"/>
  <c r="B412" i="14"/>
  <c r="AD412" i="14" s="1"/>
  <c r="A412" i="14"/>
  <c r="Z411" i="14"/>
  <c r="Y411" i="14"/>
  <c r="X411" i="14"/>
  <c r="W411" i="14"/>
  <c r="V411" i="14"/>
  <c r="U411" i="14"/>
  <c r="T411" i="14"/>
  <c r="S411" i="14"/>
  <c r="R411" i="14"/>
  <c r="Q411" i="14"/>
  <c r="P411" i="14"/>
  <c r="O411" i="14"/>
  <c r="N411" i="14"/>
  <c r="M411" i="14"/>
  <c r="L411" i="14"/>
  <c r="K411" i="14"/>
  <c r="J411" i="14"/>
  <c r="I411" i="14"/>
  <c r="H411" i="14"/>
  <c r="AF411" i="14" s="1"/>
  <c r="G411" i="14"/>
  <c r="F411" i="14"/>
  <c r="E411" i="14"/>
  <c r="D411" i="14"/>
  <c r="C411" i="14"/>
  <c r="AH411" i="14" s="1"/>
  <c r="B411" i="14"/>
  <c r="A411" i="14"/>
  <c r="Z410" i="14"/>
  <c r="Y410" i="14"/>
  <c r="X410" i="14"/>
  <c r="W410" i="14"/>
  <c r="V410" i="14"/>
  <c r="U410" i="14"/>
  <c r="T410" i="14"/>
  <c r="S410" i="14"/>
  <c r="R410" i="14"/>
  <c r="Q410" i="14"/>
  <c r="P410" i="14"/>
  <c r="O410" i="14"/>
  <c r="N410" i="14"/>
  <c r="M410" i="14"/>
  <c r="L410" i="14"/>
  <c r="K410" i="14"/>
  <c r="J410" i="14"/>
  <c r="I410" i="14"/>
  <c r="H410" i="14"/>
  <c r="AF410" i="14" s="1"/>
  <c r="G410" i="14"/>
  <c r="F410" i="14"/>
  <c r="E410" i="14"/>
  <c r="D410" i="14"/>
  <c r="C410" i="14"/>
  <c r="B410" i="14"/>
  <c r="AD410" i="14" s="1"/>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AH408" i="14" s="1"/>
  <c r="B408" i="14"/>
  <c r="AD408" i="14" s="1"/>
  <c r="A408" i="14"/>
  <c r="Z407" i="14"/>
  <c r="Y407" i="14"/>
  <c r="X407" i="14"/>
  <c r="W407" i="14"/>
  <c r="V407" i="14"/>
  <c r="U407" i="14"/>
  <c r="T407" i="14"/>
  <c r="S407" i="14"/>
  <c r="R407" i="14"/>
  <c r="Q407" i="14"/>
  <c r="P407" i="14"/>
  <c r="O407" i="14"/>
  <c r="N407" i="14"/>
  <c r="M407" i="14"/>
  <c r="L407" i="14"/>
  <c r="K407" i="14"/>
  <c r="J407" i="14"/>
  <c r="I407" i="14"/>
  <c r="H407" i="14"/>
  <c r="AF407" i="14" s="1"/>
  <c r="G407" i="14"/>
  <c r="F407" i="14"/>
  <c r="E407" i="14"/>
  <c r="D407" i="14"/>
  <c r="C407" i="14"/>
  <c r="AH407" i="14" s="1"/>
  <c r="B407" i="14"/>
  <c r="A407" i="14"/>
  <c r="Z406" i="14"/>
  <c r="Y406" i="14"/>
  <c r="X406" i="14"/>
  <c r="W406" i="14"/>
  <c r="V406" i="14"/>
  <c r="U406" i="14"/>
  <c r="T406" i="14"/>
  <c r="S406" i="14"/>
  <c r="R406" i="14"/>
  <c r="Q406" i="14"/>
  <c r="P406" i="14"/>
  <c r="O406" i="14"/>
  <c r="N406" i="14"/>
  <c r="M406" i="14"/>
  <c r="L406" i="14"/>
  <c r="K406" i="14"/>
  <c r="J406" i="14"/>
  <c r="I406" i="14"/>
  <c r="H406" i="14"/>
  <c r="AF406" i="14" s="1"/>
  <c r="G406" i="14"/>
  <c r="F406" i="14"/>
  <c r="E406" i="14"/>
  <c r="D406" i="14"/>
  <c r="C406" i="14"/>
  <c r="B406" i="14"/>
  <c r="AD406" i="14" s="1"/>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AH404" i="14" s="1"/>
  <c r="B404" i="14"/>
  <c r="AD404" i="14" s="1"/>
  <c r="A404" i="14"/>
  <c r="Z403" i="14"/>
  <c r="Y403" i="14"/>
  <c r="X403" i="14"/>
  <c r="W403" i="14"/>
  <c r="V403" i="14"/>
  <c r="U403" i="14"/>
  <c r="T403" i="14"/>
  <c r="S403" i="14"/>
  <c r="R403" i="14"/>
  <c r="Q403" i="14"/>
  <c r="P403" i="14"/>
  <c r="O403" i="14"/>
  <c r="N403" i="14"/>
  <c r="M403" i="14"/>
  <c r="L403" i="14"/>
  <c r="K403" i="14"/>
  <c r="J403" i="14"/>
  <c r="I403" i="14"/>
  <c r="H403" i="14"/>
  <c r="AF403" i="14" s="1"/>
  <c r="G403" i="14"/>
  <c r="F403" i="14"/>
  <c r="E403" i="14"/>
  <c r="D403" i="14"/>
  <c r="C403" i="14"/>
  <c r="AH403" i="14" s="1"/>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D402" i="14" s="1"/>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AH400" i="14" s="1"/>
  <c r="B400" i="14"/>
  <c r="AD400" i="14" s="1"/>
  <c r="A400" i="14"/>
  <c r="Z399" i="14"/>
  <c r="Y399" i="14"/>
  <c r="X399" i="14"/>
  <c r="W399" i="14"/>
  <c r="V399" i="14"/>
  <c r="U399" i="14"/>
  <c r="T399" i="14"/>
  <c r="S399" i="14"/>
  <c r="R399" i="14"/>
  <c r="Q399" i="14"/>
  <c r="P399" i="14"/>
  <c r="O399" i="14"/>
  <c r="N399" i="14"/>
  <c r="M399" i="14"/>
  <c r="L399" i="14"/>
  <c r="K399" i="14"/>
  <c r="J399" i="14"/>
  <c r="I399" i="14"/>
  <c r="H399" i="14"/>
  <c r="AF399" i="14" s="1"/>
  <c r="G399" i="14"/>
  <c r="F399" i="14"/>
  <c r="E399" i="14"/>
  <c r="D399" i="14"/>
  <c r="C399" i="14"/>
  <c r="AH399" i="14" s="1"/>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D398" i="14" s="1"/>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AH396" i="14" s="1"/>
  <c r="B396" i="14"/>
  <c r="AD396" i="14" s="1"/>
  <c r="A396" i="14"/>
  <c r="Z395" i="14"/>
  <c r="Y395" i="14"/>
  <c r="X395" i="14"/>
  <c r="W395" i="14"/>
  <c r="V395" i="14"/>
  <c r="U395" i="14"/>
  <c r="T395" i="14"/>
  <c r="S395" i="14"/>
  <c r="R395" i="14"/>
  <c r="Q395" i="14"/>
  <c r="P395" i="14"/>
  <c r="O395" i="14"/>
  <c r="N395" i="14"/>
  <c r="M395" i="14"/>
  <c r="L395" i="14"/>
  <c r="K395" i="14"/>
  <c r="J395" i="14"/>
  <c r="I395" i="14"/>
  <c r="H395" i="14"/>
  <c r="AF395" i="14" s="1"/>
  <c r="G395" i="14"/>
  <c r="F395" i="14"/>
  <c r="E395" i="14"/>
  <c r="D395" i="14"/>
  <c r="C395" i="14"/>
  <c r="AH395" i="14" s="1"/>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D394" i="14" s="1"/>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AH392" i="14" s="1"/>
  <c r="B392" i="14"/>
  <c r="AD392" i="14" s="1"/>
  <c r="A392" i="14"/>
  <c r="Z391" i="14"/>
  <c r="Y391" i="14"/>
  <c r="X391" i="14"/>
  <c r="W391" i="14"/>
  <c r="V391" i="14"/>
  <c r="U391" i="14"/>
  <c r="T391" i="14"/>
  <c r="S391" i="14"/>
  <c r="R391" i="14"/>
  <c r="Q391" i="14"/>
  <c r="P391" i="14"/>
  <c r="O391" i="14"/>
  <c r="N391" i="14"/>
  <c r="M391" i="14"/>
  <c r="L391" i="14"/>
  <c r="K391" i="14"/>
  <c r="J391" i="14"/>
  <c r="I391" i="14"/>
  <c r="H391" i="14"/>
  <c r="AF391" i="14" s="1"/>
  <c r="G391" i="14"/>
  <c r="F391" i="14"/>
  <c r="E391" i="14"/>
  <c r="D391" i="14"/>
  <c r="C391" i="14"/>
  <c r="AH391" i="14" s="1"/>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D390" i="14" s="1"/>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AH388" i="14" s="1"/>
  <c r="B388" i="14"/>
  <c r="AD388" i="14" s="1"/>
  <c r="A388" i="14"/>
  <c r="Z387" i="14"/>
  <c r="Y387" i="14"/>
  <c r="X387" i="14"/>
  <c r="W387" i="14"/>
  <c r="V387" i="14"/>
  <c r="U387" i="14"/>
  <c r="T387" i="14"/>
  <c r="S387" i="14"/>
  <c r="R387" i="14"/>
  <c r="Q387" i="14"/>
  <c r="P387" i="14"/>
  <c r="O387" i="14"/>
  <c r="N387" i="14"/>
  <c r="M387" i="14"/>
  <c r="L387" i="14"/>
  <c r="K387" i="14"/>
  <c r="J387" i="14"/>
  <c r="I387" i="14"/>
  <c r="H387" i="14"/>
  <c r="AF387" i="14" s="1"/>
  <c r="G387" i="14"/>
  <c r="F387" i="14"/>
  <c r="E387" i="14"/>
  <c r="D387" i="14"/>
  <c r="C387" i="14"/>
  <c r="AH387" i="14" s="1"/>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D386" i="14" s="1"/>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AH384" i="14" s="1"/>
  <c r="B384" i="14"/>
  <c r="AD384" i="14" s="1"/>
  <c r="A384" i="14"/>
  <c r="Z383" i="14"/>
  <c r="Y383" i="14"/>
  <c r="X383" i="14"/>
  <c r="W383" i="14"/>
  <c r="V383" i="14"/>
  <c r="U383" i="14"/>
  <c r="T383" i="14"/>
  <c r="S383" i="14"/>
  <c r="R383" i="14"/>
  <c r="Q383" i="14"/>
  <c r="P383" i="14"/>
  <c r="O383" i="14"/>
  <c r="N383" i="14"/>
  <c r="M383" i="14"/>
  <c r="L383" i="14"/>
  <c r="K383" i="14"/>
  <c r="J383" i="14"/>
  <c r="I383" i="14"/>
  <c r="H383" i="14"/>
  <c r="AF383" i="14" s="1"/>
  <c r="G383" i="14"/>
  <c r="F383" i="14"/>
  <c r="E383" i="14"/>
  <c r="D383" i="14"/>
  <c r="C383" i="14"/>
  <c r="AH383" i="14" s="1"/>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D382" i="14" s="1"/>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AH380" i="14" s="1"/>
  <c r="B380" i="14"/>
  <c r="AD380" i="14" s="1"/>
  <c r="A380" i="14"/>
  <c r="Z379" i="14"/>
  <c r="Y379" i="14"/>
  <c r="X379" i="14"/>
  <c r="W379" i="14"/>
  <c r="V379" i="14"/>
  <c r="U379" i="14"/>
  <c r="T379" i="14"/>
  <c r="S379" i="14"/>
  <c r="R379" i="14"/>
  <c r="Q379" i="14"/>
  <c r="P379" i="14"/>
  <c r="O379" i="14"/>
  <c r="N379" i="14"/>
  <c r="M379" i="14"/>
  <c r="L379" i="14"/>
  <c r="K379" i="14"/>
  <c r="J379" i="14"/>
  <c r="I379" i="14"/>
  <c r="H379" i="14"/>
  <c r="AF379" i="14" s="1"/>
  <c r="G379" i="14"/>
  <c r="F379" i="14"/>
  <c r="E379" i="14"/>
  <c r="D379" i="14"/>
  <c r="C379" i="14"/>
  <c r="AH379" i="14" s="1"/>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D378" i="14" s="1"/>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AH376" i="14" s="1"/>
  <c r="B376" i="14"/>
  <c r="AD376" i="14" s="1"/>
  <c r="A376" i="14"/>
  <c r="Z375" i="14"/>
  <c r="Y375" i="14"/>
  <c r="X375" i="14"/>
  <c r="W375" i="14"/>
  <c r="V375" i="14"/>
  <c r="U375" i="14"/>
  <c r="T375" i="14"/>
  <c r="S375" i="14"/>
  <c r="R375" i="14"/>
  <c r="Q375" i="14"/>
  <c r="P375" i="14"/>
  <c r="O375" i="14"/>
  <c r="N375" i="14"/>
  <c r="M375" i="14"/>
  <c r="L375" i="14"/>
  <c r="K375" i="14"/>
  <c r="J375" i="14"/>
  <c r="I375" i="14"/>
  <c r="H375" i="14"/>
  <c r="AF375" i="14" s="1"/>
  <c r="G375" i="14"/>
  <c r="F375" i="14"/>
  <c r="E375" i="14"/>
  <c r="D375" i="14"/>
  <c r="C375" i="14"/>
  <c r="AH375" i="14" s="1"/>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D374" i="14" s="1"/>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AH372" i="14" s="1"/>
  <c r="B372" i="14"/>
  <c r="AD372" i="14" s="1"/>
  <c r="A372" i="14"/>
  <c r="Z371" i="14"/>
  <c r="Y371" i="14"/>
  <c r="X371" i="14"/>
  <c r="W371" i="14"/>
  <c r="V371" i="14"/>
  <c r="U371" i="14"/>
  <c r="T371" i="14"/>
  <c r="S371" i="14"/>
  <c r="R371" i="14"/>
  <c r="Q371" i="14"/>
  <c r="P371" i="14"/>
  <c r="O371" i="14"/>
  <c r="N371" i="14"/>
  <c r="M371" i="14"/>
  <c r="L371" i="14"/>
  <c r="K371" i="14"/>
  <c r="J371" i="14"/>
  <c r="I371" i="14"/>
  <c r="H371" i="14"/>
  <c r="AF371" i="14" s="1"/>
  <c r="G371" i="14"/>
  <c r="F371" i="14"/>
  <c r="E371" i="14"/>
  <c r="D371" i="14"/>
  <c r="C371" i="14"/>
  <c r="AH371" i="14" s="1"/>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D370" i="14" s="1"/>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AH368" i="14" s="1"/>
  <c r="B368" i="14"/>
  <c r="AD368" i="14" s="1"/>
  <c r="A368" i="14"/>
  <c r="Z367" i="14"/>
  <c r="Y367" i="14"/>
  <c r="X367" i="14"/>
  <c r="W367" i="14"/>
  <c r="V367" i="14"/>
  <c r="U367" i="14"/>
  <c r="T367" i="14"/>
  <c r="S367" i="14"/>
  <c r="R367" i="14"/>
  <c r="Q367" i="14"/>
  <c r="P367" i="14"/>
  <c r="O367" i="14"/>
  <c r="N367" i="14"/>
  <c r="M367" i="14"/>
  <c r="L367" i="14"/>
  <c r="K367" i="14"/>
  <c r="J367" i="14"/>
  <c r="I367" i="14"/>
  <c r="H367" i="14"/>
  <c r="AF367" i="14" s="1"/>
  <c r="G367" i="14"/>
  <c r="F367" i="14"/>
  <c r="E367" i="14"/>
  <c r="D367" i="14"/>
  <c r="C367" i="14"/>
  <c r="AH367" i="14" s="1"/>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D366" i="14" s="1"/>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AH364" i="14" s="1"/>
  <c r="B364" i="14"/>
  <c r="AD364" i="14" s="1"/>
  <c r="A364" i="14"/>
  <c r="Z363" i="14"/>
  <c r="Y363" i="14"/>
  <c r="X363" i="14"/>
  <c r="W363" i="14"/>
  <c r="V363" i="14"/>
  <c r="U363" i="14"/>
  <c r="T363" i="14"/>
  <c r="S363" i="14"/>
  <c r="R363" i="14"/>
  <c r="Q363" i="14"/>
  <c r="P363" i="14"/>
  <c r="O363" i="14"/>
  <c r="N363" i="14"/>
  <c r="M363" i="14"/>
  <c r="L363" i="14"/>
  <c r="K363" i="14"/>
  <c r="J363" i="14"/>
  <c r="I363" i="14"/>
  <c r="H363" i="14"/>
  <c r="AF363" i="14" s="1"/>
  <c r="G363" i="14"/>
  <c r="F363" i="14"/>
  <c r="E363" i="14"/>
  <c r="D363" i="14"/>
  <c r="C363" i="14"/>
  <c r="AH363" i="14" s="1"/>
  <c r="B363" i="14"/>
  <c r="A363" i="14"/>
  <c r="Z362" i="14"/>
  <c r="Y362" i="14"/>
  <c r="X362" i="14"/>
  <c r="W362" i="14"/>
  <c r="V362" i="14"/>
  <c r="U362" i="14"/>
  <c r="T362" i="14"/>
  <c r="S362" i="14"/>
  <c r="R362" i="14"/>
  <c r="Q362" i="14"/>
  <c r="P362" i="14"/>
  <c r="O362" i="14"/>
  <c r="N362" i="14"/>
  <c r="M362" i="14"/>
  <c r="L362" i="14"/>
  <c r="K362" i="14"/>
  <c r="J362" i="14"/>
  <c r="I362" i="14"/>
  <c r="H362" i="14"/>
  <c r="AF362" i="14" s="1"/>
  <c r="G362" i="14"/>
  <c r="F362" i="14"/>
  <c r="E362" i="14"/>
  <c r="D362" i="14"/>
  <c r="C362" i="14"/>
  <c r="B362" i="14"/>
  <c r="AD362" i="14" s="1"/>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AH361" i="14" s="1"/>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AH360" i="14" s="1"/>
  <c r="B360" i="14"/>
  <c r="AD360" i="14" s="1"/>
  <c r="A360" i="14"/>
  <c r="Z359" i="14"/>
  <c r="Y359" i="14"/>
  <c r="X359" i="14"/>
  <c r="W359" i="14"/>
  <c r="V359" i="14"/>
  <c r="U359" i="14"/>
  <c r="T359" i="14"/>
  <c r="S359" i="14"/>
  <c r="R359" i="14"/>
  <c r="Q359" i="14"/>
  <c r="P359" i="14"/>
  <c r="O359" i="14"/>
  <c r="N359" i="14"/>
  <c r="M359" i="14"/>
  <c r="L359" i="14"/>
  <c r="K359" i="14"/>
  <c r="J359" i="14"/>
  <c r="I359" i="14"/>
  <c r="H359" i="14"/>
  <c r="AF359" i="14" s="1"/>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D358" i="14" s="1"/>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AH357" i="14" s="1"/>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AH356" i="14" s="1"/>
  <c r="B356" i="14"/>
  <c r="AD356" i="14" s="1"/>
  <c r="A356" i="14"/>
  <c r="Z355" i="14"/>
  <c r="Y355" i="14"/>
  <c r="X355" i="14"/>
  <c r="W355" i="14"/>
  <c r="V355" i="14"/>
  <c r="U355" i="14"/>
  <c r="T355" i="14"/>
  <c r="S355" i="14"/>
  <c r="R355" i="14"/>
  <c r="Q355" i="14"/>
  <c r="P355" i="14"/>
  <c r="O355" i="14"/>
  <c r="N355" i="14"/>
  <c r="M355" i="14"/>
  <c r="L355" i="14"/>
  <c r="K355" i="14"/>
  <c r="J355" i="14"/>
  <c r="I355" i="14"/>
  <c r="H355" i="14"/>
  <c r="AF355" i="14" s="1"/>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D354" i="14" s="1"/>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AH353" i="14" s="1"/>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AH352" i="14" s="1"/>
  <c r="B352" i="14"/>
  <c r="AD352" i="14" s="1"/>
  <c r="A352" i="14"/>
  <c r="Z351" i="14"/>
  <c r="Y351" i="14"/>
  <c r="X351" i="14"/>
  <c r="W351" i="14"/>
  <c r="V351" i="14"/>
  <c r="U351" i="14"/>
  <c r="T351" i="14"/>
  <c r="S351" i="14"/>
  <c r="R351" i="14"/>
  <c r="Q351" i="14"/>
  <c r="P351" i="14"/>
  <c r="O351" i="14"/>
  <c r="N351" i="14"/>
  <c r="M351" i="14"/>
  <c r="L351" i="14"/>
  <c r="K351" i="14"/>
  <c r="J351" i="14"/>
  <c r="I351" i="14"/>
  <c r="H351" i="14"/>
  <c r="AF351" i="14" s="1"/>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D350" i="14" s="1"/>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AH349" i="14" s="1"/>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AH348" i="14" s="1"/>
  <c r="B348" i="14"/>
  <c r="AD348" i="14" s="1"/>
  <c r="A348" i="14"/>
  <c r="Z347" i="14"/>
  <c r="Y347" i="14"/>
  <c r="X347" i="14"/>
  <c r="W347" i="14"/>
  <c r="V347" i="14"/>
  <c r="U347" i="14"/>
  <c r="T347" i="14"/>
  <c r="S347" i="14"/>
  <c r="R347" i="14"/>
  <c r="Q347" i="14"/>
  <c r="P347" i="14"/>
  <c r="O347" i="14"/>
  <c r="N347" i="14"/>
  <c r="M347" i="14"/>
  <c r="L347" i="14"/>
  <c r="K347" i="14"/>
  <c r="J347" i="14"/>
  <c r="I347" i="14"/>
  <c r="H347" i="14"/>
  <c r="AF347" i="14" s="1"/>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AF346" i="14" s="1"/>
  <c r="G346" i="14"/>
  <c r="F346" i="14"/>
  <c r="E346" i="14"/>
  <c r="D346" i="14"/>
  <c r="C346" i="14"/>
  <c r="B346" i="14"/>
  <c r="AD346" i="14" s="1"/>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AH345" i="14" s="1"/>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AH344" i="14" s="1"/>
  <c r="B344" i="14"/>
  <c r="AD344" i="14" s="1"/>
  <c r="A344" i="14"/>
  <c r="Z343" i="14"/>
  <c r="Y343" i="14"/>
  <c r="X343" i="14"/>
  <c r="W343" i="14"/>
  <c r="V343" i="14"/>
  <c r="U343" i="14"/>
  <c r="T343" i="14"/>
  <c r="S343" i="14"/>
  <c r="R343" i="14"/>
  <c r="Q343" i="14"/>
  <c r="P343" i="14"/>
  <c r="O343" i="14"/>
  <c r="N343" i="14"/>
  <c r="M343" i="14"/>
  <c r="L343" i="14"/>
  <c r="K343" i="14"/>
  <c r="J343" i="14"/>
  <c r="I343" i="14"/>
  <c r="H343" i="14"/>
  <c r="AF343" i="14" s="1"/>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AF342" i="14" s="1"/>
  <c r="G342" i="14"/>
  <c r="F342" i="14"/>
  <c r="E342" i="14"/>
  <c r="D342" i="14"/>
  <c r="C342" i="14"/>
  <c r="B342" i="14"/>
  <c r="AD342" i="14" s="1"/>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AH341" i="14" s="1"/>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AH340" i="14" s="1"/>
  <c r="B340" i="14"/>
  <c r="AD340" i="14" s="1"/>
  <c r="A340" i="14"/>
  <c r="Z339" i="14"/>
  <c r="Y339" i="14"/>
  <c r="X339" i="14"/>
  <c r="W339" i="14"/>
  <c r="V339" i="14"/>
  <c r="U339" i="14"/>
  <c r="T339" i="14"/>
  <c r="S339" i="14"/>
  <c r="R339" i="14"/>
  <c r="Q339" i="14"/>
  <c r="P339" i="14"/>
  <c r="O339" i="14"/>
  <c r="N339" i="14"/>
  <c r="M339" i="14"/>
  <c r="L339" i="14"/>
  <c r="K339" i="14"/>
  <c r="J339" i="14"/>
  <c r="I339" i="14"/>
  <c r="H339" i="14"/>
  <c r="AF339" i="14" s="1"/>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AF338" i="14" s="1"/>
  <c r="G338" i="14"/>
  <c r="F338" i="14"/>
  <c r="E338" i="14"/>
  <c r="D338" i="14"/>
  <c r="C338" i="14"/>
  <c r="B338" i="14"/>
  <c r="AD338" i="14" s="1"/>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AH336" i="14" s="1"/>
  <c r="B336" i="14"/>
  <c r="AD336" i="14" s="1"/>
  <c r="A336" i="14"/>
  <c r="Z335" i="14"/>
  <c r="Y335" i="14"/>
  <c r="X335" i="14"/>
  <c r="W335" i="14"/>
  <c r="V335" i="14"/>
  <c r="U335" i="14"/>
  <c r="T335" i="14"/>
  <c r="S335" i="14"/>
  <c r="R335" i="14"/>
  <c r="Q335" i="14"/>
  <c r="P335" i="14"/>
  <c r="O335" i="14"/>
  <c r="N335" i="14"/>
  <c r="M335" i="14"/>
  <c r="L335" i="14"/>
  <c r="K335" i="14"/>
  <c r="J335" i="14"/>
  <c r="I335" i="14"/>
  <c r="H335" i="14"/>
  <c r="AF335" i="14" s="1"/>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AF334" i="14" s="1"/>
  <c r="G334" i="14"/>
  <c r="F334" i="14"/>
  <c r="E334" i="14"/>
  <c r="D334" i="14"/>
  <c r="C334" i="14"/>
  <c r="B334" i="14"/>
  <c r="AD334" i="14" s="1"/>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AH332" i="14" s="1"/>
  <c r="B332" i="14"/>
  <c r="AD332" i="14" s="1"/>
  <c r="A332" i="14"/>
  <c r="Z331" i="14"/>
  <c r="Y331" i="14"/>
  <c r="X331" i="14"/>
  <c r="W331" i="14"/>
  <c r="V331" i="14"/>
  <c r="U331" i="14"/>
  <c r="T331" i="14"/>
  <c r="S331" i="14"/>
  <c r="R331" i="14"/>
  <c r="Q331" i="14"/>
  <c r="P331" i="14"/>
  <c r="O331" i="14"/>
  <c r="N331" i="14"/>
  <c r="M331" i="14"/>
  <c r="L331" i="14"/>
  <c r="K331" i="14"/>
  <c r="J331" i="14"/>
  <c r="I331" i="14"/>
  <c r="H331" i="14"/>
  <c r="AF331" i="14" s="1"/>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AF330" i="14" s="1"/>
  <c r="G330" i="14"/>
  <c r="F330" i="14"/>
  <c r="E330" i="14"/>
  <c r="D330" i="14"/>
  <c r="C330" i="14"/>
  <c r="B330" i="14"/>
  <c r="AD330" i="14" s="1"/>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AH328" i="14" s="1"/>
  <c r="B328" i="14"/>
  <c r="AD328" i="14" s="1"/>
  <c r="A328" i="14"/>
  <c r="Z327" i="14"/>
  <c r="Y327" i="14"/>
  <c r="X327" i="14"/>
  <c r="W327" i="14"/>
  <c r="V327" i="14"/>
  <c r="U327" i="14"/>
  <c r="T327" i="14"/>
  <c r="S327" i="14"/>
  <c r="R327" i="14"/>
  <c r="Q327" i="14"/>
  <c r="P327" i="14"/>
  <c r="O327" i="14"/>
  <c r="N327" i="14"/>
  <c r="M327" i="14"/>
  <c r="L327" i="14"/>
  <c r="K327" i="14"/>
  <c r="J327" i="14"/>
  <c r="I327" i="14"/>
  <c r="H327" i="14"/>
  <c r="AF327" i="14" s="1"/>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AF326" i="14" s="1"/>
  <c r="G326" i="14"/>
  <c r="F326" i="14"/>
  <c r="E326" i="14"/>
  <c r="D326" i="14"/>
  <c r="C326" i="14"/>
  <c r="B326" i="14"/>
  <c r="AD326" i="14" s="1"/>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AH324" i="14" s="1"/>
  <c r="B324" i="14"/>
  <c r="AD324" i="14" s="1"/>
  <c r="A324" i="14"/>
  <c r="Z323" i="14"/>
  <c r="Y323" i="14"/>
  <c r="X323" i="14"/>
  <c r="W323" i="14"/>
  <c r="V323" i="14"/>
  <c r="U323" i="14"/>
  <c r="T323" i="14"/>
  <c r="S323" i="14"/>
  <c r="R323" i="14"/>
  <c r="Q323" i="14"/>
  <c r="P323" i="14"/>
  <c r="O323" i="14"/>
  <c r="N323" i="14"/>
  <c r="M323" i="14"/>
  <c r="L323" i="14"/>
  <c r="K323" i="14"/>
  <c r="J323" i="14"/>
  <c r="I323" i="14"/>
  <c r="H323" i="14"/>
  <c r="AF323" i="14" s="1"/>
  <c r="G323" i="14"/>
  <c r="F323" i="14"/>
  <c r="E323" i="14"/>
  <c r="D323" i="14"/>
  <c r="C323" i="14"/>
  <c r="AH323" i="14" s="1"/>
  <c r="B323" i="14"/>
  <c r="A323" i="14"/>
  <c r="Z322" i="14"/>
  <c r="Y322" i="14"/>
  <c r="X322" i="14"/>
  <c r="W322" i="14"/>
  <c r="V322" i="14"/>
  <c r="U322" i="14"/>
  <c r="T322" i="14"/>
  <c r="S322" i="14"/>
  <c r="R322" i="14"/>
  <c r="Q322" i="14"/>
  <c r="P322" i="14"/>
  <c r="O322" i="14"/>
  <c r="N322" i="14"/>
  <c r="M322" i="14"/>
  <c r="L322" i="14"/>
  <c r="K322" i="14"/>
  <c r="J322" i="14"/>
  <c r="I322" i="14"/>
  <c r="H322" i="14"/>
  <c r="AF322" i="14" s="1"/>
  <c r="G322" i="14"/>
  <c r="F322" i="14"/>
  <c r="E322" i="14"/>
  <c r="D322" i="14"/>
  <c r="C322" i="14"/>
  <c r="B322" i="14"/>
  <c r="AD322" i="14" s="1"/>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AH320" i="14" s="1"/>
  <c r="B320" i="14"/>
  <c r="AD320" i="14" s="1"/>
  <c r="A320" i="14"/>
  <c r="Z319" i="14"/>
  <c r="Y319" i="14"/>
  <c r="X319" i="14"/>
  <c r="W319" i="14"/>
  <c r="V319" i="14"/>
  <c r="U319" i="14"/>
  <c r="T319" i="14"/>
  <c r="S319" i="14"/>
  <c r="R319" i="14"/>
  <c r="Q319" i="14"/>
  <c r="P319" i="14"/>
  <c r="O319" i="14"/>
  <c r="N319" i="14"/>
  <c r="M319" i="14"/>
  <c r="L319" i="14"/>
  <c r="K319" i="14"/>
  <c r="J319" i="14"/>
  <c r="I319" i="14"/>
  <c r="H319" i="14"/>
  <c r="AF319" i="14" s="1"/>
  <c r="G319" i="14"/>
  <c r="F319" i="14"/>
  <c r="E319" i="14"/>
  <c r="D319" i="14"/>
  <c r="C319" i="14"/>
  <c r="AH319" i="14" s="1"/>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D318" i="14" s="1"/>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AH317" i="14" s="1"/>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AH316" i="14" s="1"/>
  <c r="B316" i="14"/>
  <c r="AD316" i="14" s="1"/>
  <c r="A316" i="14"/>
  <c r="Z315" i="14"/>
  <c r="Y315" i="14"/>
  <c r="X315" i="14"/>
  <c r="W315" i="14"/>
  <c r="V315" i="14"/>
  <c r="U315" i="14"/>
  <c r="T315" i="14"/>
  <c r="S315" i="14"/>
  <c r="R315" i="14"/>
  <c r="Q315" i="14"/>
  <c r="P315" i="14"/>
  <c r="O315" i="14"/>
  <c r="N315" i="14"/>
  <c r="M315" i="14"/>
  <c r="L315" i="14"/>
  <c r="K315" i="14"/>
  <c r="J315" i="14"/>
  <c r="I315" i="14"/>
  <c r="H315" i="14"/>
  <c r="AF315" i="14" s="1"/>
  <c r="G315" i="14"/>
  <c r="F315" i="14"/>
  <c r="E315" i="14"/>
  <c r="D315" i="14"/>
  <c r="C315" i="14"/>
  <c r="AH315" i="14" s="1"/>
  <c r="B315" i="14"/>
  <c r="A315" i="14"/>
  <c r="Z314" i="14"/>
  <c r="Y314" i="14"/>
  <c r="X314" i="14"/>
  <c r="W314" i="14"/>
  <c r="V314" i="14"/>
  <c r="U314" i="14"/>
  <c r="T314" i="14"/>
  <c r="S314" i="14"/>
  <c r="R314" i="14"/>
  <c r="Q314" i="14"/>
  <c r="P314" i="14"/>
  <c r="O314" i="14"/>
  <c r="N314" i="14"/>
  <c r="M314" i="14"/>
  <c r="L314" i="14"/>
  <c r="K314" i="14"/>
  <c r="J314" i="14"/>
  <c r="I314" i="14"/>
  <c r="H314" i="14"/>
  <c r="AF314" i="14" s="1"/>
  <c r="G314" i="14"/>
  <c r="F314" i="14"/>
  <c r="E314" i="14"/>
  <c r="D314" i="14"/>
  <c r="C314" i="14"/>
  <c r="B314" i="14"/>
  <c r="AD314" i="14" s="1"/>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AH312" i="14" s="1"/>
  <c r="B312" i="14"/>
  <c r="AD312" i="14" s="1"/>
  <c r="A312" i="14"/>
  <c r="Z311" i="14"/>
  <c r="Y311" i="14"/>
  <c r="X311" i="14"/>
  <c r="W311" i="14"/>
  <c r="V311" i="14"/>
  <c r="U311" i="14"/>
  <c r="T311" i="14"/>
  <c r="S311" i="14"/>
  <c r="R311" i="14"/>
  <c r="Q311" i="14"/>
  <c r="P311" i="14"/>
  <c r="O311" i="14"/>
  <c r="N311" i="14"/>
  <c r="M311" i="14"/>
  <c r="L311" i="14"/>
  <c r="K311" i="14"/>
  <c r="J311" i="14"/>
  <c r="I311" i="14"/>
  <c r="H311" i="14"/>
  <c r="AF311" i="14" s="1"/>
  <c r="G311" i="14"/>
  <c r="F311" i="14"/>
  <c r="E311" i="14"/>
  <c r="D311" i="14"/>
  <c r="C311" i="14"/>
  <c r="AH311" i="14" s="1"/>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D310" i="14" s="1"/>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AH309" i="14" s="1"/>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AH308" i="14" s="1"/>
  <c r="B308" i="14"/>
  <c r="AD308" i="14" s="1"/>
  <c r="A308" i="14"/>
  <c r="Z307" i="14"/>
  <c r="Y307" i="14"/>
  <c r="X307" i="14"/>
  <c r="W307" i="14"/>
  <c r="V307" i="14"/>
  <c r="U307" i="14"/>
  <c r="T307" i="14"/>
  <c r="S307" i="14"/>
  <c r="R307" i="14"/>
  <c r="Q307" i="14"/>
  <c r="P307" i="14"/>
  <c r="O307" i="14"/>
  <c r="N307" i="14"/>
  <c r="M307" i="14"/>
  <c r="L307" i="14"/>
  <c r="K307" i="14"/>
  <c r="J307" i="14"/>
  <c r="I307" i="14"/>
  <c r="H307" i="14"/>
  <c r="AF307" i="14" s="1"/>
  <c r="G307" i="14"/>
  <c r="F307" i="14"/>
  <c r="E307" i="14"/>
  <c r="D307" i="14"/>
  <c r="C307" i="14"/>
  <c r="AH307" i="14" s="1"/>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D306" i="14" s="1"/>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AH305" i="14" s="1"/>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AH304" i="14" s="1"/>
  <c r="B304" i="14"/>
  <c r="AD304" i="14" s="1"/>
  <c r="A304" i="14"/>
  <c r="Z303" i="14"/>
  <c r="Y303" i="14"/>
  <c r="X303" i="14"/>
  <c r="W303" i="14"/>
  <c r="V303" i="14"/>
  <c r="U303" i="14"/>
  <c r="T303" i="14"/>
  <c r="S303" i="14"/>
  <c r="R303" i="14"/>
  <c r="Q303" i="14"/>
  <c r="P303" i="14"/>
  <c r="O303" i="14"/>
  <c r="N303" i="14"/>
  <c r="M303" i="14"/>
  <c r="L303" i="14"/>
  <c r="K303" i="14"/>
  <c r="J303" i="14"/>
  <c r="I303" i="14"/>
  <c r="H303" i="14"/>
  <c r="AF303" i="14" s="1"/>
  <c r="G303" i="14"/>
  <c r="F303" i="14"/>
  <c r="E303" i="14"/>
  <c r="D303" i="14"/>
  <c r="C303" i="14"/>
  <c r="AH303" i="14" s="1"/>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D302" i="14" s="1"/>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AH301" i="14" s="1"/>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AH300" i="14" s="1"/>
  <c r="B300" i="14"/>
  <c r="AD300" i="14" s="1"/>
  <c r="A300" i="14"/>
  <c r="Z299" i="14"/>
  <c r="Y299" i="14"/>
  <c r="X299" i="14"/>
  <c r="W299" i="14"/>
  <c r="V299" i="14"/>
  <c r="U299" i="14"/>
  <c r="T299" i="14"/>
  <c r="S299" i="14"/>
  <c r="R299" i="14"/>
  <c r="Q299" i="14"/>
  <c r="P299" i="14"/>
  <c r="O299" i="14"/>
  <c r="N299" i="14"/>
  <c r="M299" i="14"/>
  <c r="L299" i="14"/>
  <c r="K299" i="14"/>
  <c r="J299" i="14"/>
  <c r="I299" i="14"/>
  <c r="H299" i="14"/>
  <c r="AF299" i="14" s="1"/>
  <c r="G299" i="14"/>
  <c r="F299" i="14"/>
  <c r="E299" i="14"/>
  <c r="D299" i="14"/>
  <c r="C299" i="14"/>
  <c r="AH299" i="14" s="1"/>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D298" i="14" s="1"/>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AH297" i="14" s="1"/>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AH296" i="14" s="1"/>
  <c r="B296" i="14"/>
  <c r="AD296" i="14" s="1"/>
  <c r="A296" i="14"/>
  <c r="Z295" i="14"/>
  <c r="Y295" i="14"/>
  <c r="X295" i="14"/>
  <c r="W295" i="14"/>
  <c r="V295" i="14"/>
  <c r="U295" i="14"/>
  <c r="T295" i="14"/>
  <c r="S295" i="14"/>
  <c r="R295" i="14"/>
  <c r="Q295" i="14"/>
  <c r="P295" i="14"/>
  <c r="O295" i="14"/>
  <c r="N295" i="14"/>
  <c r="M295" i="14"/>
  <c r="L295" i="14"/>
  <c r="K295" i="14"/>
  <c r="J295" i="14"/>
  <c r="I295" i="14"/>
  <c r="H295" i="14"/>
  <c r="AF295" i="14" s="1"/>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D294" i="14" s="1"/>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AH293" i="14" s="1"/>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AH292" i="14" s="1"/>
  <c r="B292" i="14"/>
  <c r="AD292" i="14" s="1"/>
  <c r="A292" i="14"/>
  <c r="Z291" i="14"/>
  <c r="Y291" i="14"/>
  <c r="X291" i="14"/>
  <c r="W291" i="14"/>
  <c r="V291" i="14"/>
  <c r="U291" i="14"/>
  <c r="T291" i="14"/>
  <c r="S291" i="14"/>
  <c r="R291" i="14"/>
  <c r="Q291" i="14"/>
  <c r="P291" i="14"/>
  <c r="O291" i="14"/>
  <c r="N291" i="14"/>
  <c r="M291" i="14"/>
  <c r="L291" i="14"/>
  <c r="K291" i="14"/>
  <c r="J291" i="14"/>
  <c r="I291" i="14"/>
  <c r="H291" i="14"/>
  <c r="AF291" i="14" s="1"/>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D290" i="14" s="1"/>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AH289" i="14" s="1"/>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AH288" i="14" s="1"/>
  <c r="B288" i="14"/>
  <c r="AD288" i="14" s="1"/>
  <c r="A288" i="14"/>
  <c r="Z287" i="14"/>
  <c r="Y287" i="14"/>
  <c r="X287" i="14"/>
  <c r="W287" i="14"/>
  <c r="V287" i="14"/>
  <c r="U287" i="14"/>
  <c r="T287" i="14"/>
  <c r="S287" i="14"/>
  <c r="R287" i="14"/>
  <c r="Q287" i="14"/>
  <c r="P287" i="14"/>
  <c r="O287" i="14"/>
  <c r="N287" i="14"/>
  <c r="M287" i="14"/>
  <c r="L287" i="14"/>
  <c r="K287" i="14"/>
  <c r="J287" i="14"/>
  <c r="I287" i="14"/>
  <c r="H287" i="14"/>
  <c r="AF287" i="14" s="1"/>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D286" i="14" s="1"/>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AH285" i="14" s="1"/>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AH284" i="14" s="1"/>
  <c r="B284" i="14"/>
  <c r="AD284" i="14" s="1"/>
  <c r="A284" i="14"/>
  <c r="Z283" i="14"/>
  <c r="Y283" i="14"/>
  <c r="X283" i="14"/>
  <c r="W283" i="14"/>
  <c r="V283" i="14"/>
  <c r="U283" i="14"/>
  <c r="T283" i="14"/>
  <c r="S283" i="14"/>
  <c r="R283" i="14"/>
  <c r="Q283" i="14"/>
  <c r="P283" i="14"/>
  <c r="O283" i="14"/>
  <c r="N283" i="14"/>
  <c r="M283" i="14"/>
  <c r="L283" i="14"/>
  <c r="K283" i="14"/>
  <c r="J283" i="14"/>
  <c r="I283" i="14"/>
  <c r="H283" i="14"/>
  <c r="AF283" i="14" s="1"/>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D282" i="14" s="1"/>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AH280" i="14" s="1"/>
  <c r="B280" i="14"/>
  <c r="AD280" i="14" s="1"/>
  <c r="A280" i="14"/>
  <c r="Z279" i="14"/>
  <c r="Y279" i="14"/>
  <c r="X279" i="14"/>
  <c r="W279" i="14"/>
  <c r="V279" i="14"/>
  <c r="U279" i="14"/>
  <c r="T279" i="14"/>
  <c r="S279" i="14"/>
  <c r="R279" i="14"/>
  <c r="Q279" i="14"/>
  <c r="P279" i="14"/>
  <c r="O279" i="14"/>
  <c r="N279" i="14"/>
  <c r="M279" i="14"/>
  <c r="L279" i="14"/>
  <c r="K279" i="14"/>
  <c r="J279" i="14"/>
  <c r="I279" i="14"/>
  <c r="H279" i="14"/>
  <c r="AF279" i="14" s="1"/>
  <c r="G279" i="14"/>
  <c r="F279" i="14"/>
  <c r="E279" i="14"/>
  <c r="D279" i="14"/>
  <c r="C279" i="14"/>
  <c r="AH279" i="14" s="1"/>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D278" i="14" s="1"/>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AH276" i="14" s="1"/>
  <c r="B276" i="14"/>
  <c r="AD276" i="14" s="1"/>
  <c r="A276" i="14"/>
  <c r="Z275" i="14"/>
  <c r="Y275" i="14"/>
  <c r="X275" i="14"/>
  <c r="W275" i="14"/>
  <c r="V275" i="14"/>
  <c r="U275" i="14"/>
  <c r="T275" i="14"/>
  <c r="S275" i="14"/>
  <c r="R275" i="14"/>
  <c r="Q275" i="14"/>
  <c r="P275" i="14"/>
  <c r="O275" i="14"/>
  <c r="N275" i="14"/>
  <c r="M275" i="14"/>
  <c r="L275" i="14"/>
  <c r="K275" i="14"/>
  <c r="J275" i="14"/>
  <c r="I275" i="14"/>
  <c r="H275" i="14"/>
  <c r="AF275" i="14" s="1"/>
  <c r="G275" i="14"/>
  <c r="F275" i="14"/>
  <c r="E275" i="14"/>
  <c r="D275" i="14"/>
  <c r="C275" i="14"/>
  <c r="AH275" i="14" s="1"/>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D274" i="14" s="1"/>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AH272" i="14" s="1"/>
  <c r="B272" i="14"/>
  <c r="AD272" i="14" s="1"/>
  <c r="A272" i="14"/>
  <c r="Z271" i="14"/>
  <c r="Y271" i="14"/>
  <c r="X271" i="14"/>
  <c r="W271" i="14"/>
  <c r="V271" i="14"/>
  <c r="U271" i="14"/>
  <c r="T271" i="14"/>
  <c r="S271" i="14"/>
  <c r="R271" i="14"/>
  <c r="Q271" i="14"/>
  <c r="P271" i="14"/>
  <c r="O271" i="14"/>
  <c r="N271" i="14"/>
  <c r="M271" i="14"/>
  <c r="L271" i="14"/>
  <c r="K271" i="14"/>
  <c r="J271" i="14"/>
  <c r="I271" i="14"/>
  <c r="H271" i="14"/>
  <c r="AF271" i="14" s="1"/>
  <c r="G271" i="14"/>
  <c r="F271" i="14"/>
  <c r="E271" i="14"/>
  <c r="D271" i="14"/>
  <c r="C271" i="14"/>
  <c r="AH271" i="14" s="1"/>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D270" i="14" s="1"/>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AH268" i="14" s="1"/>
  <c r="B268" i="14"/>
  <c r="AD268" i="14" s="1"/>
  <c r="A268" i="14"/>
  <c r="Z267" i="14"/>
  <c r="Y267" i="14"/>
  <c r="X267" i="14"/>
  <c r="W267" i="14"/>
  <c r="V267" i="14"/>
  <c r="U267" i="14"/>
  <c r="T267" i="14"/>
  <c r="S267" i="14"/>
  <c r="R267" i="14"/>
  <c r="Q267" i="14"/>
  <c r="P267" i="14"/>
  <c r="O267" i="14"/>
  <c r="N267" i="14"/>
  <c r="M267" i="14"/>
  <c r="L267" i="14"/>
  <c r="K267" i="14"/>
  <c r="J267" i="14"/>
  <c r="I267" i="14"/>
  <c r="H267" i="14"/>
  <c r="AF267" i="14" s="1"/>
  <c r="G267" i="14"/>
  <c r="F267" i="14"/>
  <c r="E267" i="14"/>
  <c r="D267" i="14"/>
  <c r="C267" i="14"/>
  <c r="AH267" i="14" s="1"/>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D266" i="14" s="1"/>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AH264" i="14" s="1"/>
  <c r="B264" i="14"/>
  <c r="AD264" i="14" s="1"/>
  <c r="A264" i="14"/>
  <c r="Z263" i="14"/>
  <c r="Y263" i="14"/>
  <c r="X263" i="14"/>
  <c r="W263" i="14"/>
  <c r="V263" i="14"/>
  <c r="U263" i="14"/>
  <c r="T263" i="14"/>
  <c r="S263" i="14"/>
  <c r="R263" i="14"/>
  <c r="Q263" i="14"/>
  <c r="P263" i="14"/>
  <c r="O263" i="14"/>
  <c r="N263" i="14"/>
  <c r="M263" i="14"/>
  <c r="L263" i="14"/>
  <c r="K263" i="14"/>
  <c r="J263" i="14"/>
  <c r="I263" i="14"/>
  <c r="H263" i="14"/>
  <c r="AF263" i="14" s="1"/>
  <c r="G263" i="14"/>
  <c r="F263" i="14"/>
  <c r="E263" i="14"/>
  <c r="D263" i="14"/>
  <c r="C263" i="14"/>
  <c r="AH263" i="14" s="1"/>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D262" i="14" s="1"/>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AH260" i="14" s="1"/>
  <c r="B260" i="14"/>
  <c r="AD260" i="14" s="1"/>
  <c r="A260" i="14"/>
  <c r="Z259" i="14"/>
  <c r="Y259" i="14"/>
  <c r="X259" i="14"/>
  <c r="W259" i="14"/>
  <c r="V259" i="14"/>
  <c r="U259" i="14"/>
  <c r="T259" i="14"/>
  <c r="S259" i="14"/>
  <c r="R259" i="14"/>
  <c r="Q259" i="14"/>
  <c r="P259" i="14"/>
  <c r="O259" i="14"/>
  <c r="N259" i="14"/>
  <c r="M259" i="14"/>
  <c r="L259" i="14"/>
  <c r="K259" i="14"/>
  <c r="J259" i="14"/>
  <c r="I259" i="14"/>
  <c r="H259" i="14"/>
  <c r="AF259" i="14" s="1"/>
  <c r="G259" i="14"/>
  <c r="F259" i="14"/>
  <c r="E259" i="14"/>
  <c r="D259" i="14"/>
  <c r="C259" i="14"/>
  <c r="AH259" i="14" s="1"/>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D258" i="14" s="1"/>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AH256" i="14" s="1"/>
  <c r="B256" i="14"/>
  <c r="AD256" i="14" s="1"/>
  <c r="A256" i="14"/>
  <c r="Z255" i="14"/>
  <c r="Y255" i="14"/>
  <c r="X255" i="14"/>
  <c r="W255" i="14"/>
  <c r="V255" i="14"/>
  <c r="U255" i="14"/>
  <c r="T255" i="14"/>
  <c r="S255" i="14"/>
  <c r="R255" i="14"/>
  <c r="Q255" i="14"/>
  <c r="P255" i="14"/>
  <c r="O255" i="14"/>
  <c r="N255" i="14"/>
  <c r="M255" i="14"/>
  <c r="L255" i="14"/>
  <c r="K255" i="14"/>
  <c r="J255" i="14"/>
  <c r="I255" i="14"/>
  <c r="H255" i="14"/>
  <c r="AF255" i="14" s="1"/>
  <c r="G255" i="14"/>
  <c r="F255" i="14"/>
  <c r="E255" i="14"/>
  <c r="D255" i="14"/>
  <c r="C255" i="14"/>
  <c r="AH255" i="14" s="1"/>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D254" i="14" s="1"/>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AH252" i="14" s="1"/>
  <c r="B252" i="14"/>
  <c r="AD252" i="14" s="1"/>
  <c r="A252" i="14"/>
  <c r="Z251" i="14"/>
  <c r="Y251" i="14"/>
  <c r="X251" i="14"/>
  <c r="W251" i="14"/>
  <c r="V251" i="14"/>
  <c r="U251" i="14"/>
  <c r="T251" i="14"/>
  <c r="S251" i="14"/>
  <c r="R251" i="14"/>
  <c r="Q251" i="14"/>
  <c r="P251" i="14"/>
  <c r="O251" i="14"/>
  <c r="N251" i="14"/>
  <c r="M251" i="14"/>
  <c r="L251" i="14"/>
  <c r="K251" i="14"/>
  <c r="J251" i="14"/>
  <c r="I251" i="14"/>
  <c r="H251" i="14"/>
  <c r="AF251" i="14" s="1"/>
  <c r="G251" i="14"/>
  <c r="F251" i="14"/>
  <c r="E251" i="14"/>
  <c r="D251" i="14"/>
  <c r="C251" i="14"/>
  <c r="AH251" i="14" s="1"/>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D250" i="14" s="1"/>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AH248" i="14" s="1"/>
  <c r="B248" i="14"/>
  <c r="AD248" i="14" s="1"/>
  <c r="A248" i="14"/>
  <c r="Z247" i="14"/>
  <c r="Y247" i="14"/>
  <c r="X247" i="14"/>
  <c r="W247" i="14"/>
  <c r="V247" i="14"/>
  <c r="U247" i="14"/>
  <c r="T247" i="14"/>
  <c r="S247" i="14"/>
  <c r="R247" i="14"/>
  <c r="Q247" i="14"/>
  <c r="P247" i="14"/>
  <c r="O247" i="14"/>
  <c r="N247" i="14"/>
  <c r="M247" i="14"/>
  <c r="L247" i="14"/>
  <c r="K247" i="14"/>
  <c r="J247" i="14"/>
  <c r="I247" i="14"/>
  <c r="H247" i="14"/>
  <c r="AF247" i="14" s="1"/>
  <c r="G247" i="14"/>
  <c r="F247" i="14"/>
  <c r="E247" i="14"/>
  <c r="D247" i="14"/>
  <c r="C247" i="14"/>
  <c r="AH247" i="14" s="1"/>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D246" i="14" s="1"/>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AH244" i="14" s="1"/>
  <c r="B244" i="14"/>
  <c r="AD244" i="14" s="1"/>
  <c r="A244" i="14"/>
  <c r="Z243" i="14"/>
  <c r="Y243" i="14"/>
  <c r="X243" i="14"/>
  <c r="W243" i="14"/>
  <c r="V243" i="14"/>
  <c r="U243" i="14"/>
  <c r="T243" i="14"/>
  <c r="S243" i="14"/>
  <c r="R243" i="14"/>
  <c r="Q243" i="14"/>
  <c r="P243" i="14"/>
  <c r="O243" i="14"/>
  <c r="N243" i="14"/>
  <c r="M243" i="14"/>
  <c r="L243" i="14"/>
  <c r="K243" i="14"/>
  <c r="J243" i="14"/>
  <c r="I243" i="14"/>
  <c r="H243" i="14"/>
  <c r="AF243" i="14" s="1"/>
  <c r="G243" i="14"/>
  <c r="F243" i="14"/>
  <c r="E243" i="14"/>
  <c r="D243" i="14"/>
  <c r="C243" i="14"/>
  <c r="AH243" i="14" s="1"/>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D242" i="14" s="1"/>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AH240" i="14" s="1"/>
  <c r="B240" i="14"/>
  <c r="AD240" i="14" s="1"/>
  <c r="A240" i="14"/>
  <c r="Z239" i="14"/>
  <c r="Y239" i="14"/>
  <c r="X239" i="14"/>
  <c r="W239" i="14"/>
  <c r="V239" i="14"/>
  <c r="U239" i="14"/>
  <c r="T239" i="14"/>
  <c r="S239" i="14"/>
  <c r="R239" i="14"/>
  <c r="Q239" i="14"/>
  <c r="P239" i="14"/>
  <c r="O239" i="14"/>
  <c r="N239" i="14"/>
  <c r="M239" i="14"/>
  <c r="L239" i="14"/>
  <c r="K239" i="14"/>
  <c r="J239" i="14"/>
  <c r="I239" i="14"/>
  <c r="H239" i="14"/>
  <c r="AF239" i="14" s="1"/>
  <c r="G239" i="14"/>
  <c r="F239" i="14"/>
  <c r="E239" i="14"/>
  <c r="D239" i="14"/>
  <c r="C239" i="14"/>
  <c r="AH239" i="14" s="1"/>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D238" i="14" s="1"/>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AH236" i="14" s="1"/>
  <c r="B236" i="14"/>
  <c r="AD236" i="14" s="1"/>
  <c r="A236" i="14"/>
  <c r="Z235" i="14"/>
  <c r="Y235" i="14"/>
  <c r="X235" i="14"/>
  <c r="W235" i="14"/>
  <c r="V235" i="14"/>
  <c r="U235" i="14"/>
  <c r="T235" i="14"/>
  <c r="S235" i="14"/>
  <c r="R235" i="14"/>
  <c r="Q235" i="14"/>
  <c r="P235" i="14"/>
  <c r="O235" i="14"/>
  <c r="N235" i="14"/>
  <c r="M235" i="14"/>
  <c r="L235" i="14"/>
  <c r="K235" i="14"/>
  <c r="J235" i="14"/>
  <c r="I235" i="14"/>
  <c r="H235" i="14"/>
  <c r="AF235" i="14" s="1"/>
  <c r="G235" i="14"/>
  <c r="F235" i="14"/>
  <c r="E235" i="14"/>
  <c r="D235" i="14"/>
  <c r="C235" i="14"/>
  <c r="AH235" i="14" s="1"/>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D234" i="14" s="1"/>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AH232" i="14" s="1"/>
  <c r="B232" i="14"/>
  <c r="AD232" i="14" s="1"/>
  <c r="A232" i="14"/>
  <c r="Z231" i="14"/>
  <c r="Y231" i="14"/>
  <c r="X231" i="14"/>
  <c r="W231" i="14"/>
  <c r="V231" i="14"/>
  <c r="U231" i="14"/>
  <c r="T231" i="14"/>
  <c r="S231" i="14"/>
  <c r="R231" i="14"/>
  <c r="Q231" i="14"/>
  <c r="P231" i="14"/>
  <c r="O231" i="14"/>
  <c r="N231" i="14"/>
  <c r="M231" i="14"/>
  <c r="L231" i="14"/>
  <c r="K231" i="14"/>
  <c r="J231" i="14"/>
  <c r="I231" i="14"/>
  <c r="H231" i="14"/>
  <c r="AF231" i="14" s="1"/>
  <c r="G231" i="14"/>
  <c r="F231" i="14"/>
  <c r="E231" i="14"/>
  <c r="D231" i="14"/>
  <c r="C231" i="14"/>
  <c r="AH231" i="14" s="1"/>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D230" i="14" s="1"/>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AH228" i="14" s="1"/>
  <c r="B228" i="14"/>
  <c r="AD228" i="14" s="1"/>
  <c r="A228" i="14"/>
  <c r="Z227" i="14"/>
  <c r="Y227" i="14"/>
  <c r="X227" i="14"/>
  <c r="W227" i="14"/>
  <c r="V227" i="14"/>
  <c r="U227" i="14"/>
  <c r="T227" i="14"/>
  <c r="S227" i="14"/>
  <c r="R227" i="14"/>
  <c r="Q227" i="14"/>
  <c r="P227" i="14"/>
  <c r="O227" i="14"/>
  <c r="N227" i="14"/>
  <c r="M227" i="14"/>
  <c r="L227" i="14"/>
  <c r="K227" i="14"/>
  <c r="J227" i="14"/>
  <c r="I227" i="14"/>
  <c r="H227" i="14"/>
  <c r="AF227" i="14" s="1"/>
  <c r="G227" i="14"/>
  <c r="F227" i="14"/>
  <c r="E227" i="14"/>
  <c r="D227" i="14"/>
  <c r="C227" i="14"/>
  <c r="AH227" i="14" s="1"/>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D226" i="14" s="1"/>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AH224" i="14" s="1"/>
  <c r="B224" i="14"/>
  <c r="AD224" i="14" s="1"/>
  <c r="A224" i="14"/>
  <c r="Z223" i="14"/>
  <c r="Y223" i="14"/>
  <c r="X223" i="14"/>
  <c r="W223" i="14"/>
  <c r="V223" i="14"/>
  <c r="U223" i="14"/>
  <c r="T223" i="14"/>
  <c r="S223" i="14"/>
  <c r="R223" i="14"/>
  <c r="Q223" i="14"/>
  <c r="P223" i="14"/>
  <c r="O223" i="14"/>
  <c r="N223" i="14"/>
  <c r="M223" i="14"/>
  <c r="L223" i="14"/>
  <c r="K223" i="14"/>
  <c r="J223" i="14"/>
  <c r="I223" i="14"/>
  <c r="H223" i="14"/>
  <c r="AF223" i="14" s="1"/>
  <c r="G223" i="14"/>
  <c r="F223" i="14"/>
  <c r="E223" i="14"/>
  <c r="D223" i="14"/>
  <c r="C223" i="14"/>
  <c r="AH223" i="14" s="1"/>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D222" i="14" s="1"/>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AH220" i="14" s="1"/>
  <c r="B220" i="14"/>
  <c r="AD220" i="14" s="1"/>
  <c r="A220" i="14"/>
  <c r="Z219" i="14"/>
  <c r="Y219" i="14"/>
  <c r="X219" i="14"/>
  <c r="W219" i="14"/>
  <c r="V219" i="14"/>
  <c r="U219" i="14"/>
  <c r="T219" i="14"/>
  <c r="S219" i="14"/>
  <c r="R219" i="14"/>
  <c r="Q219" i="14"/>
  <c r="P219" i="14"/>
  <c r="O219" i="14"/>
  <c r="N219" i="14"/>
  <c r="M219" i="14"/>
  <c r="L219" i="14"/>
  <c r="K219" i="14"/>
  <c r="J219" i="14"/>
  <c r="I219" i="14"/>
  <c r="H219" i="14"/>
  <c r="AF219" i="14" s="1"/>
  <c r="G219" i="14"/>
  <c r="F219" i="14"/>
  <c r="E219" i="14"/>
  <c r="D219" i="14"/>
  <c r="C219" i="14"/>
  <c r="AH219" i="14" s="1"/>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D218" i="14" s="1"/>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AH216" i="14" s="1"/>
  <c r="B216" i="14"/>
  <c r="AD216" i="14" s="1"/>
  <c r="A216" i="14"/>
  <c r="Z215" i="14"/>
  <c r="Y215" i="14"/>
  <c r="X215" i="14"/>
  <c r="W215" i="14"/>
  <c r="V215" i="14"/>
  <c r="U215" i="14"/>
  <c r="T215" i="14"/>
  <c r="S215" i="14"/>
  <c r="R215" i="14"/>
  <c r="Q215" i="14"/>
  <c r="P215" i="14"/>
  <c r="O215" i="14"/>
  <c r="N215" i="14"/>
  <c r="M215" i="14"/>
  <c r="L215" i="14"/>
  <c r="K215" i="14"/>
  <c r="J215" i="14"/>
  <c r="I215" i="14"/>
  <c r="H215" i="14"/>
  <c r="AF215" i="14" s="1"/>
  <c r="G215" i="14"/>
  <c r="F215" i="14"/>
  <c r="E215" i="14"/>
  <c r="D215" i="14"/>
  <c r="C215" i="14"/>
  <c r="AH215" i="14" s="1"/>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D214" i="14" s="1"/>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AH212" i="14" s="1"/>
  <c r="B212" i="14"/>
  <c r="AD212" i="14" s="1"/>
  <c r="A212" i="14"/>
  <c r="Z211" i="14"/>
  <c r="Y211" i="14"/>
  <c r="X211" i="14"/>
  <c r="W211" i="14"/>
  <c r="V211" i="14"/>
  <c r="U211" i="14"/>
  <c r="T211" i="14"/>
  <c r="S211" i="14"/>
  <c r="R211" i="14"/>
  <c r="Q211" i="14"/>
  <c r="P211" i="14"/>
  <c r="O211" i="14"/>
  <c r="N211" i="14"/>
  <c r="M211" i="14"/>
  <c r="L211" i="14"/>
  <c r="K211" i="14"/>
  <c r="J211" i="14"/>
  <c r="I211" i="14"/>
  <c r="H211" i="14"/>
  <c r="AF211" i="14" s="1"/>
  <c r="G211" i="14"/>
  <c r="F211" i="14"/>
  <c r="E211" i="14"/>
  <c r="D211" i="14"/>
  <c r="C211" i="14"/>
  <c r="AH211" i="14" s="1"/>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D210" i="14" s="1"/>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AH208" i="14" s="1"/>
  <c r="B208" i="14"/>
  <c r="AD208" i="14" s="1"/>
  <c r="A208" i="14"/>
  <c r="Z207" i="14"/>
  <c r="Y207" i="14"/>
  <c r="X207" i="14"/>
  <c r="W207" i="14"/>
  <c r="V207" i="14"/>
  <c r="U207" i="14"/>
  <c r="T207" i="14"/>
  <c r="S207" i="14"/>
  <c r="R207" i="14"/>
  <c r="Q207" i="14"/>
  <c r="P207" i="14"/>
  <c r="O207" i="14"/>
  <c r="N207" i="14"/>
  <c r="M207" i="14"/>
  <c r="L207" i="14"/>
  <c r="K207" i="14"/>
  <c r="J207" i="14"/>
  <c r="I207" i="14"/>
  <c r="H207" i="14"/>
  <c r="AF207" i="14" s="1"/>
  <c r="G207" i="14"/>
  <c r="F207" i="14"/>
  <c r="E207" i="14"/>
  <c r="D207" i="14"/>
  <c r="C207" i="14"/>
  <c r="AH207" i="14" s="1"/>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D206" i="14" s="1"/>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AH204" i="14" s="1"/>
  <c r="B204" i="14"/>
  <c r="AD204" i="14" s="1"/>
  <c r="A204" i="14"/>
  <c r="Z203" i="14"/>
  <c r="Y203" i="14"/>
  <c r="X203" i="14"/>
  <c r="W203" i="14"/>
  <c r="V203" i="14"/>
  <c r="U203" i="14"/>
  <c r="T203" i="14"/>
  <c r="S203" i="14"/>
  <c r="R203" i="14"/>
  <c r="Q203" i="14"/>
  <c r="P203" i="14"/>
  <c r="O203" i="14"/>
  <c r="N203" i="14"/>
  <c r="M203" i="14"/>
  <c r="L203" i="14"/>
  <c r="K203" i="14"/>
  <c r="J203" i="14"/>
  <c r="I203" i="14"/>
  <c r="H203" i="14"/>
  <c r="AF203" i="14" s="1"/>
  <c r="G203" i="14"/>
  <c r="F203" i="14"/>
  <c r="E203" i="14"/>
  <c r="D203" i="14"/>
  <c r="C203" i="14"/>
  <c r="AH203" i="14" s="1"/>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D202" i="14" s="1"/>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AH200" i="14" s="1"/>
  <c r="B200" i="14"/>
  <c r="AD200" i="14" s="1"/>
  <c r="A200" i="14"/>
  <c r="Z199" i="14"/>
  <c r="Y199" i="14"/>
  <c r="X199" i="14"/>
  <c r="W199" i="14"/>
  <c r="V199" i="14"/>
  <c r="U199" i="14"/>
  <c r="T199" i="14"/>
  <c r="S199" i="14"/>
  <c r="R199" i="14"/>
  <c r="Q199" i="14"/>
  <c r="P199" i="14"/>
  <c r="O199" i="14"/>
  <c r="N199" i="14"/>
  <c r="M199" i="14"/>
  <c r="L199" i="14"/>
  <c r="K199" i="14"/>
  <c r="J199" i="14"/>
  <c r="I199" i="14"/>
  <c r="H199" i="14"/>
  <c r="AF199" i="14" s="1"/>
  <c r="G199" i="14"/>
  <c r="F199" i="14"/>
  <c r="E199" i="14"/>
  <c r="D199" i="14"/>
  <c r="C199" i="14"/>
  <c r="AH199" i="14" s="1"/>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D198" i="14" s="1"/>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AH196" i="14" s="1"/>
  <c r="B196" i="14"/>
  <c r="AD196" i="14" s="1"/>
  <c r="A196" i="14"/>
  <c r="Z195" i="14"/>
  <c r="Y195" i="14"/>
  <c r="X195" i="14"/>
  <c r="W195" i="14"/>
  <c r="V195" i="14"/>
  <c r="U195" i="14"/>
  <c r="T195" i="14"/>
  <c r="S195" i="14"/>
  <c r="R195" i="14"/>
  <c r="Q195" i="14"/>
  <c r="P195" i="14"/>
  <c r="O195" i="14"/>
  <c r="N195" i="14"/>
  <c r="M195" i="14"/>
  <c r="L195" i="14"/>
  <c r="K195" i="14"/>
  <c r="J195" i="14"/>
  <c r="I195" i="14"/>
  <c r="H195" i="14"/>
  <c r="AF195" i="14" s="1"/>
  <c r="G195" i="14"/>
  <c r="F195" i="14"/>
  <c r="E195" i="14"/>
  <c r="D195" i="14"/>
  <c r="C195" i="14"/>
  <c r="AH195" i="14" s="1"/>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D194" i="14" s="1"/>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AH192" i="14" s="1"/>
  <c r="B192" i="14"/>
  <c r="AD192" i="14" s="1"/>
  <c r="A192" i="14"/>
  <c r="Z191" i="14"/>
  <c r="Y191" i="14"/>
  <c r="X191" i="14"/>
  <c r="W191" i="14"/>
  <c r="V191" i="14"/>
  <c r="U191" i="14"/>
  <c r="T191" i="14"/>
  <c r="S191" i="14"/>
  <c r="R191" i="14"/>
  <c r="Q191" i="14"/>
  <c r="P191" i="14"/>
  <c r="O191" i="14"/>
  <c r="N191" i="14"/>
  <c r="M191" i="14"/>
  <c r="L191" i="14"/>
  <c r="K191" i="14"/>
  <c r="J191" i="14"/>
  <c r="I191" i="14"/>
  <c r="H191" i="14"/>
  <c r="AF191" i="14" s="1"/>
  <c r="G191" i="14"/>
  <c r="F191" i="14"/>
  <c r="E191" i="14"/>
  <c r="D191" i="14"/>
  <c r="C191" i="14"/>
  <c r="AH191" i="14" s="1"/>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D190" i="14" s="1"/>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AH188" i="14" s="1"/>
  <c r="B188" i="14"/>
  <c r="AD188" i="14" s="1"/>
  <c r="A188" i="14"/>
  <c r="Z187" i="14"/>
  <c r="Y187" i="14"/>
  <c r="X187" i="14"/>
  <c r="W187" i="14"/>
  <c r="V187" i="14"/>
  <c r="U187" i="14"/>
  <c r="T187" i="14"/>
  <c r="S187" i="14"/>
  <c r="R187" i="14"/>
  <c r="Q187" i="14"/>
  <c r="P187" i="14"/>
  <c r="O187" i="14"/>
  <c r="N187" i="14"/>
  <c r="M187" i="14"/>
  <c r="L187" i="14"/>
  <c r="K187" i="14"/>
  <c r="J187" i="14"/>
  <c r="I187" i="14"/>
  <c r="H187" i="14"/>
  <c r="AF187" i="14" s="1"/>
  <c r="G187" i="14"/>
  <c r="F187" i="14"/>
  <c r="E187" i="14"/>
  <c r="D187" i="14"/>
  <c r="C187" i="14"/>
  <c r="AH187" i="14" s="1"/>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D186" i="14" s="1"/>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AH184" i="14" s="1"/>
  <c r="B184" i="14"/>
  <c r="AD184" i="14" s="1"/>
  <c r="A184" i="14"/>
  <c r="Z183" i="14"/>
  <c r="Y183" i="14"/>
  <c r="X183" i="14"/>
  <c r="W183" i="14"/>
  <c r="V183" i="14"/>
  <c r="U183" i="14"/>
  <c r="T183" i="14"/>
  <c r="S183" i="14"/>
  <c r="R183" i="14"/>
  <c r="Q183" i="14"/>
  <c r="P183" i="14"/>
  <c r="O183" i="14"/>
  <c r="N183" i="14"/>
  <c r="M183" i="14"/>
  <c r="L183" i="14"/>
  <c r="K183" i="14"/>
  <c r="J183" i="14"/>
  <c r="I183" i="14"/>
  <c r="H183" i="14"/>
  <c r="AF183" i="14" s="1"/>
  <c r="G183" i="14"/>
  <c r="F183" i="14"/>
  <c r="E183" i="14"/>
  <c r="D183" i="14"/>
  <c r="C183" i="14"/>
  <c r="AH183" i="14" s="1"/>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D182" i="14" s="1"/>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AH180" i="14" s="1"/>
  <c r="B180" i="14"/>
  <c r="AD180" i="14" s="1"/>
  <c r="A180" i="14"/>
  <c r="Z179" i="14"/>
  <c r="Y179" i="14"/>
  <c r="X179" i="14"/>
  <c r="W179" i="14"/>
  <c r="V179" i="14"/>
  <c r="U179" i="14"/>
  <c r="T179" i="14"/>
  <c r="S179" i="14"/>
  <c r="R179" i="14"/>
  <c r="Q179" i="14"/>
  <c r="P179" i="14"/>
  <c r="O179" i="14"/>
  <c r="N179" i="14"/>
  <c r="M179" i="14"/>
  <c r="L179" i="14"/>
  <c r="K179" i="14"/>
  <c r="J179" i="14"/>
  <c r="I179" i="14"/>
  <c r="H179" i="14"/>
  <c r="AF179" i="14" s="1"/>
  <c r="G179" i="14"/>
  <c r="F179" i="14"/>
  <c r="E179" i="14"/>
  <c r="D179" i="14"/>
  <c r="C179" i="14"/>
  <c r="AH179" i="14" s="1"/>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D178" i="14" s="1"/>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AH176" i="14" s="1"/>
  <c r="B176" i="14"/>
  <c r="AD176" i="14" s="1"/>
  <c r="A176" i="14"/>
  <c r="Z175" i="14"/>
  <c r="Y175" i="14"/>
  <c r="X175" i="14"/>
  <c r="W175" i="14"/>
  <c r="V175" i="14"/>
  <c r="U175" i="14"/>
  <c r="T175" i="14"/>
  <c r="S175" i="14"/>
  <c r="R175" i="14"/>
  <c r="Q175" i="14"/>
  <c r="P175" i="14"/>
  <c r="O175" i="14"/>
  <c r="N175" i="14"/>
  <c r="M175" i="14"/>
  <c r="L175" i="14"/>
  <c r="K175" i="14"/>
  <c r="J175" i="14"/>
  <c r="I175" i="14"/>
  <c r="H175" i="14"/>
  <c r="AF175" i="14" s="1"/>
  <c r="G175" i="14"/>
  <c r="F175" i="14"/>
  <c r="E175" i="14"/>
  <c r="D175" i="14"/>
  <c r="C175" i="14"/>
  <c r="AH175" i="14" s="1"/>
  <c r="B175" i="14"/>
  <c r="A175" i="14"/>
  <c r="Z174" i="14"/>
  <c r="Y174" i="14"/>
  <c r="X174" i="14"/>
  <c r="W174" i="14"/>
  <c r="V174" i="14"/>
  <c r="U174" i="14"/>
  <c r="T174" i="14"/>
  <c r="S174" i="14"/>
  <c r="R174" i="14"/>
  <c r="Q174" i="14"/>
  <c r="P174" i="14"/>
  <c r="O174" i="14"/>
  <c r="N174" i="14"/>
  <c r="M174" i="14"/>
  <c r="L174" i="14"/>
  <c r="K174" i="14"/>
  <c r="J174" i="14"/>
  <c r="I174" i="14"/>
  <c r="H174" i="14"/>
  <c r="AF174" i="14" s="1"/>
  <c r="G174" i="14"/>
  <c r="F174" i="14"/>
  <c r="E174" i="14"/>
  <c r="D174" i="14"/>
  <c r="C174" i="14"/>
  <c r="B174" i="14"/>
  <c r="AD174" i="14" s="1"/>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AH172" i="14" s="1"/>
  <c r="B172" i="14"/>
  <c r="AD172" i="14" s="1"/>
  <c r="A172" i="14"/>
  <c r="Z171" i="14"/>
  <c r="Y171" i="14"/>
  <c r="X171" i="14"/>
  <c r="W171" i="14"/>
  <c r="V171" i="14"/>
  <c r="U171" i="14"/>
  <c r="T171" i="14"/>
  <c r="S171" i="14"/>
  <c r="R171" i="14"/>
  <c r="Q171" i="14"/>
  <c r="P171" i="14"/>
  <c r="O171" i="14"/>
  <c r="N171" i="14"/>
  <c r="M171" i="14"/>
  <c r="L171" i="14"/>
  <c r="K171" i="14"/>
  <c r="J171" i="14"/>
  <c r="I171" i="14"/>
  <c r="H171" i="14"/>
  <c r="AF171" i="14" s="1"/>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D170" i="14" s="1"/>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AH168" i="14" s="1"/>
  <c r="B168" i="14"/>
  <c r="AD168" i="14" s="1"/>
  <c r="A168" i="14"/>
  <c r="Z167" i="14"/>
  <c r="Y167" i="14"/>
  <c r="X167" i="14"/>
  <c r="W167" i="14"/>
  <c r="V167" i="14"/>
  <c r="U167" i="14"/>
  <c r="T167" i="14"/>
  <c r="S167" i="14"/>
  <c r="R167" i="14"/>
  <c r="Q167" i="14"/>
  <c r="P167" i="14"/>
  <c r="O167" i="14"/>
  <c r="N167" i="14"/>
  <c r="M167" i="14"/>
  <c r="L167" i="14"/>
  <c r="K167" i="14"/>
  <c r="J167" i="14"/>
  <c r="I167" i="14"/>
  <c r="H167" i="14"/>
  <c r="AF167" i="14" s="1"/>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D166" i="14" s="1"/>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AH164" i="14" s="1"/>
  <c r="B164" i="14"/>
  <c r="AD164" i="14" s="1"/>
  <c r="A164" i="14"/>
  <c r="Z163" i="14"/>
  <c r="Y163" i="14"/>
  <c r="X163" i="14"/>
  <c r="W163" i="14"/>
  <c r="V163" i="14"/>
  <c r="U163" i="14"/>
  <c r="T163" i="14"/>
  <c r="S163" i="14"/>
  <c r="R163" i="14"/>
  <c r="Q163" i="14"/>
  <c r="P163" i="14"/>
  <c r="O163" i="14"/>
  <c r="N163" i="14"/>
  <c r="M163" i="14"/>
  <c r="L163" i="14"/>
  <c r="K163" i="14"/>
  <c r="J163" i="14"/>
  <c r="I163" i="14"/>
  <c r="H163" i="14"/>
  <c r="AF163" i="14" s="1"/>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D162" i="14" s="1"/>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AH160" i="14" s="1"/>
  <c r="B160" i="14"/>
  <c r="AD160" i="14" s="1"/>
  <c r="A160" i="14"/>
  <c r="Z159" i="14"/>
  <c r="Y159" i="14"/>
  <c r="X159" i="14"/>
  <c r="W159" i="14"/>
  <c r="V159" i="14"/>
  <c r="U159" i="14"/>
  <c r="T159" i="14"/>
  <c r="S159" i="14"/>
  <c r="R159" i="14"/>
  <c r="Q159" i="14"/>
  <c r="P159" i="14"/>
  <c r="O159" i="14"/>
  <c r="N159" i="14"/>
  <c r="M159" i="14"/>
  <c r="L159" i="14"/>
  <c r="K159" i="14"/>
  <c r="J159" i="14"/>
  <c r="I159" i="14"/>
  <c r="H159" i="14"/>
  <c r="AF159" i="14" s="1"/>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D158" i="14" s="1"/>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AH156" i="14" s="1"/>
  <c r="B156" i="14"/>
  <c r="AD156" i="14" s="1"/>
  <c r="A156" i="14"/>
  <c r="Z155" i="14"/>
  <c r="Y155" i="14"/>
  <c r="X155" i="14"/>
  <c r="W155" i="14"/>
  <c r="V155" i="14"/>
  <c r="U155" i="14"/>
  <c r="T155" i="14"/>
  <c r="S155" i="14"/>
  <c r="R155" i="14"/>
  <c r="Q155" i="14"/>
  <c r="P155" i="14"/>
  <c r="O155" i="14"/>
  <c r="N155" i="14"/>
  <c r="M155" i="14"/>
  <c r="L155" i="14"/>
  <c r="K155" i="14"/>
  <c r="J155" i="14"/>
  <c r="I155" i="14"/>
  <c r="H155" i="14"/>
  <c r="AF155" i="14" s="1"/>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D154" i="14" s="1"/>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D153" i="14" s="1"/>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AH152" i="14" s="1"/>
  <c r="B152" i="14"/>
  <c r="A152" i="14"/>
  <c r="Z151" i="14"/>
  <c r="Y151" i="14"/>
  <c r="X151" i="14"/>
  <c r="W151" i="14"/>
  <c r="V151" i="14"/>
  <c r="U151" i="14"/>
  <c r="T151" i="14"/>
  <c r="S151" i="14"/>
  <c r="R151" i="14"/>
  <c r="Q151" i="14"/>
  <c r="P151" i="14"/>
  <c r="O151" i="14"/>
  <c r="N151" i="14"/>
  <c r="M151" i="14"/>
  <c r="L151" i="14"/>
  <c r="K151" i="14"/>
  <c r="J151" i="14"/>
  <c r="I151" i="14"/>
  <c r="H151" i="14"/>
  <c r="AF151" i="14" s="1"/>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AF150" i="14" s="1"/>
  <c r="G150" i="14"/>
  <c r="F150" i="14"/>
  <c r="E150" i="14"/>
  <c r="D150" i="14"/>
  <c r="C150" i="14"/>
  <c r="B150" i="14"/>
  <c r="AD150" i="14" s="1"/>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D149" i="14" s="1"/>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AH148" i="14" s="1"/>
  <c r="B148" i="14"/>
  <c r="A148" i="14"/>
  <c r="Z147" i="14"/>
  <c r="Y147" i="14"/>
  <c r="X147" i="14"/>
  <c r="W147" i="14"/>
  <c r="V147" i="14"/>
  <c r="U147" i="14"/>
  <c r="T147" i="14"/>
  <c r="S147" i="14"/>
  <c r="R147" i="14"/>
  <c r="Q147" i="14"/>
  <c r="P147" i="14"/>
  <c r="O147" i="14"/>
  <c r="N147" i="14"/>
  <c r="M147" i="14"/>
  <c r="L147" i="14"/>
  <c r="K147" i="14"/>
  <c r="J147" i="14"/>
  <c r="I147" i="14"/>
  <c r="H147" i="14"/>
  <c r="AF147" i="14" s="1"/>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AF146" i="14" s="1"/>
  <c r="G146" i="14"/>
  <c r="F146" i="14"/>
  <c r="E146" i="14"/>
  <c r="D146" i="14"/>
  <c r="C146" i="14"/>
  <c r="B146" i="14"/>
  <c r="AD146" i="14" s="1"/>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D145" i="14" s="1"/>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AH144" i="14" s="1"/>
  <c r="B144" i="14"/>
  <c r="A144" i="14"/>
  <c r="Z143" i="14"/>
  <c r="Y143" i="14"/>
  <c r="X143" i="14"/>
  <c r="W143" i="14"/>
  <c r="V143" i="14"/>
  <c r="U143" i="14"/>
  <c r="T143" i="14"/>
  <c r="S143" i="14"/>
  <c r="R143" i="14"/>
  <c r="Q143" i="14"/>
  <c r="P143" i="14"/>
  <c r="O143" i="14"/>
  <c r="N143" i="14"/>
  <c r="M143" i="14"/>
  <c r="L143" i="14"/>
  <c r="K143" i="14"/>
  <c r="J143" i="14"/>
  <c r="I143" i="14"/>
  <c r="H143" i="14"/>
  <c r="AF143" i="14" s="1"/>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AF142" i="14" s="1"/>
  <c r="G142" i="14"/>
  <c r="F142" i="14"/>
  <c r="E142" i="14"/>
  <c r="D142" i="14"/>
  <c r="C142" i="14"/>
  <c r="B142" i="14"/>
  <c r="AD142" i="14" s="1"/>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D141" i="14" s="1"/>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AH140" i="14" s="1"/>
  <c r="B140" i="14"/>
  <c r="A140" i="14"/>
  <c r="Z139" i="14"/>
  <c r="Y139" i="14"/>
  <c r="X139" i="14"/>
  <c r="W139" i="14"/>
  <c r="V139" i="14"/>
  <c r="U139" i="14"/>
  <c r="T139" i="14"/>
  <c r="S139" i="14"/>
  <c r="R139" i="14"/>
  <c r="Q139" i="14"/>
  <c r="P139" i="14"/>
  <c r="O139" i="14"/>
  <c r="N139" i="14"/>
  <c r="M139" i="14"/>
  <c r="L139" i="14"/>
  <c r="K139" i="14"/>
  <c r="J139" i="14"/>
  <c r="I139" i="14"/>
  <c r="H139" i="14"/>
  <c r="AF139" i="14" s="1"/>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AF138" i="14" s="1"/>
  <c r="G138" i="14"/>
  <c r="F138" i="14"/>
  <c r="E138" i="14"/>
  <c r="D138" i="14"/>
  <c r="C138" i="14"/>
  <c r="B138" i="14"/>
  <c r="AD138" i="14" s="1"/>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D137" i="14" s="1"/>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AH136" i="14" s="1"/>
  <c r="B136" i="14"/>
  <c r="A136" i="14"/>
  <c r="Z135" i="14"/>
  <c r="Y135" i="14"/>
  <c r="X135" i="14"/>
  <c r="W135" i="14"/>
  <c r="V135" i="14"/>
  <c r="U135" i="14"/>
  <c r="T135" i="14"/>
  <c r="S135" i="14"/>
  <c r="R135" i="14"/>
  <c r="Q135" i="14"/>
  <c r="P135" i="14"/>
  <c r="O135" i="14"/>
  <c r="N135" i="14"/>
  <c r="M135" i="14"/>
  <c r="L135" i="14"/>
  <c r="K135" i="14"/>
  <c r="J135" i="14"/>
  <c r="I135" i="14"/>
  <c r="H135" i="14"/>
  <c r="AF135" i="14" s="1"/>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AF134" i="14" s="1"/>
  <c r="G134" i="14"/>
  <c r="F134" i="14"/>
  <c r="E134" i="14"/>
  <c r="D134" i="14"/>
  <c r="C134" i="14"/>
  <c r="B134" i="14"/>
  <c r="AD134" i="14" s="1"/>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D133" i="14" s="1"/>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AH132" i="14" s="1"/>
  <c r="B132" i="14"/>
  <c r="A132" i="14"/>
  <c r="Z131" i="14"/>
  <c r="Y131" i="14"/>
  <c r="X131" i="14"/>
  <c r="W131" i="14"/>
  <c r="V131" i="14"/>
  <c r="U131" i="14"/>
  <c r="T131" i="14"/>
  <c r="S131" i="14"/>
  <c r="R131" i="14"/>
  <c r="Q131" i="14"/>
  <c r="P131" i="14"/>
  <c r="O131" i="14"/>
  <c r="N131" i="14"/>
  <c r="M131" i="14"/>
  <c r="L131" i="14"/>
  <c r="K131" i="14"/>
  <c r="J131" i="14"/>
  <c r="I131" i="14"/>
  <c r="H131" i="14"/>
  <c r="AF131" i="14" s="1"/>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AF130" i="14" s="1"/>
  <c r="G130" i="14"/>
  <c r="F130" i="14"/>
  <c r="E130" i="14"/>
  <c r="D130" i="14"/>
  <c r="C130" i="14"/>
  <c r="B130" i="14"/>
  <c r="AD130" i="14" s="1"/>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D129" i="14" s="1"/>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AH128" i="14" s="1"/>
  <c r="B128" i="14"/>
  <c r="A128" i="14"/>
  <c r="Z127" i="14"/>
  <c r="Y127" i="14"/>
  <c r="X127" i="14"/>
  <c r="W127" i="14"/>
  <c r="V127" i="14"/>
  <c r="U127" i="14"/>
  <c r="T127" i="14"/>
  <c r="S127" i="14"/>
  <c r="R127" i="14"/>
  <c r="Q127" i="14"/>
  <c r="P127" i="14"/>
  <c r="O127" i="14"/>
  <c r="N127" i="14"/>
  <c r="M127" i="14"/>
  <c r="L127" i="14"/>
  <c r="K127" i="14"/>
  <c r="J127" i="14"/>
  <c r="I127" i="14"/>
  <c r="H127" i="14"/>
  <c r="AF127" i="14" s="1"/>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AF126" i="14" s="1"/>
  <c r="G126" i="14"/>
  <c r="F126" i="14"/>
  <c r="E126" i="14"/>
  <c r="D126" i="14"/>
  <c r="C126" i="14"/>
  <c r="B126" i="14"/>
  <c r="AD126" i="14" s="1"/>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D125" i="14" s="1"/>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AH124" i="14" s="1"/>
  <c r="B124" i="14"/>
  <c r="A124" i="14"/>
  <c r="Z123" i="14"/>
  <c r="Y123" i="14"/>
  <c r="X123" i="14"/>
  <c r="W123" i="14"/>
  <c r="V123" i="14"/>
  <c r="U123" i="14"/>
  <c r="T123" i="14"/>
  <c r="S123" i="14"/>
  <c r="R123" i="14"/>
  <c r="Q123" i="14"/>
  <c r="P123" i="14"/>
  <c r="O123" i="14"/>
  <c r="N123" i="14"/>
  <c r="M123" i="14"/>
  <c r="L123" i="14"/>
  <c r="K123" i="14"/>
  <c r="J123" i="14"/>
  <c r="I123" i="14"/>
  <c r="H123" i="14"/>
  <c r="AF123" i="14" s="1"/>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AF122" i="14" s="1"/>
  <c r="G122" i="14"/>
  <c r="F122" i="14"/>
  <c r="E122" i="14"/>
  <c r="D122" i="14"/>
  <c r="C122" i="14"/>
  <c r="B122" i="14"/>
  <c r="AD122" i="14" s="1"/>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D121" i="14" s="1"/>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AH120" i="14" s="1"/>
  <c r="B120" i="14"/>
  <c r="A120" i="14"/>
  <c r="Z119" i="14"/>
  <c r="Y119" i="14"/>
  <c r="X119" i="14"/>
  <c r="W119" i="14"/>
  <c r="V119" i="14"/>
  <c r="U119" i="14"/>
  <c r="T119" i="14"/>
  <c r="S119" i="14"/>
  <c r="R119" i="14"/>
  <c r="Q119" i="14"/>
  <c r="P119" i="14"/>
  <c r="O119" i="14"/>
  <c r="N119" i="14"/>
  <c r="M119" i="14"/>
  <c r="L119" i="14"/>
  <c r="K119" i="14"/>
  <c r="J119" i="14"/>
  <c r="I119" i="14"/>
  <c r="H119" i="14"/>
  <c r="AF119" i="14" s="1"/>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AF118" i="14" s="1"/>
  <c r="G118" i="14"/>
  <c r="F118" i="14"/>
  <c r="E118" i="14"/>
  <c r="D118" i="14"/>
  <c r="C118" i="14"/>
  <c r="B118" i="14"/>
  <c r="AD118" i="14" s="1"/>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D117" i="14" s="1"/>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AH116" i="14" s="1"/>
  <c r="B116" i="14"/>
  <c r="A116" i="14"/>
  <c r="Z115" i="14"/>
  <c r="Y115" i="14"/>
  <c r="X115" i="14"/>
  <c r="W115" i="14"/>
  <c r="V115" i="14"/>
  <c r="U115" i="14"/>
  <c r="T115" i="14"/>
  <c r="S115" i="14"/>
  <c r="R115" i="14"/>
  <c r="Q115" i="14"/>
  <c r="P115" i="14"/>
  <c r="O115" i="14"/>
  <c r="N115" i="14"/>
  <c r="M115" i="14"/>
  <c r="L115" i="14"/>
  <c r="K115" i="14"/>
  <c r="J115" i="14"/>
  <c r="I115" i="14"/>
  <c r="H115" i="14"/>
  <c r="AF115" i="14" s="1"/>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AF114" i="14" s="1"/>
  <c r="G114" i="14"/>
  <c r="F114" i="14"/>
  <c r="E114" i="14"/>
  <c r="D114" i="14"/>
  <c r="C114" i="14"/>
  <c r="B114" i="14"/>
  <c r="AD114" i="14" s="1"/>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D113" i="14" s="1"/>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AH112" i="14" s="1"/>
  <c r="B112" i="14"/>
  <c r="A112" i="14"/>
  <c r="Z111" i="14"/>
  <c r="Y111" i="14"/>
  <c r="X111" i="14"/>
  <c r="W111" i="14"/>
  <c r="V111" i="14"/>
  <c r="U111" i="14"/>
  <c r="T111" i="14"/>
  <c r="S111" i="14"/>
  <c r="R111" i="14"/>
  <c r="Q111" i="14"/>
  <c r="P111" i="14"/>
  <c r="O111" i="14"/>
  <c r="N111" i="14"/>
  <c r="M111" i="14"/>
  <c r="L111" i="14"/>
  <c r="K111" i="14"/>
  <c r="J111" i="14"/>
  <c r="I111" i="14"/>
  <c r="H111" i="14"/>
  <c r="AF111" i="14" s="1"/>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AF110" i="14" s="1"/>
  <c r="G110" i="14"/>
  <c r="F110" i="14"/>
  <c r="E110" i="14"/>
  <c r="D110" i="14"/>
  <c r="C110" i="14"/>
  <c r="B110" i="14"/>
  <c r="AD110" i="14" s="1"/>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D109" i="14" s="1"/>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AH108" i="14" s="1"/>
  <c r="B108" i="14"/>
  <c r="A108" i="14"/>
  <c r="Z107" i="14"/>
  <c r="Y107" i="14"/>
  <c r="X107" i="14"/>
  <c r="W107" i="14"/>
  <c r="V107" i="14"/>
  <c r="U107" i="14"/>
  <c r="T107" i="14"/>
  <c r="S107" i="14"/>
  <c r="R107" i="14"/>
  <c r="Q107" i="14"/>
  <c r="P107" i="14"/>
  <c r="O107" i="14"/>
  <c r="N107" i="14"/>
  <c r="M107" i="14"/>
  <c r="L107" i="14"/>
  <c r="K107" i="14"/>
  <c r="J107" i="14"/>
  <c r="I107" i="14"/>
  <c r="H107" i="14"/>
  <c r="AF107" i="14" s="1"/>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D106" i="14" s="1"/>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AH105" i="14" s="1"/>
  <c r="B105" i="14"/>
  <c r="AD105" i="14" s="1"/>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AH104" i="14" s="1"/>
  <c r="B104" i="14"/>
  <c r="A104" i="14"/>
  <c r="Z103" i="14"/>
  <c r="Y103" i="14"/>
  <c r="X103" i="14"/>
  <c r="W103" i="14"/>
  <c r="V103" i="14"/>
  <c r="U103" i="14"/>
  <c r="T103" i="14"/>
  <c r="S103" i="14"/>
  <c r="R103" i="14"/>
  <c r="Q103" i="14"/>
  <c r="P103" i="14"/>
  <c r="O103" i="14"/>
  <c r="N103" i="14"/>
  <c r="M103" i="14"/>
  <c r="L103" i="14"/>
  <c r="K103" i="14"/>
  <c r="J103" i="14"/>
  <c r="I103" i="14"/>
  <c r="H103" i="14"/>
  <c r="AF103" i="14" s="1"/>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D102" i="14" s="1"/>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AH101" i="14" s="1"/>
  <c r="B101" i="14"/>
  <c r="AD101" i="14" s="1"/>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AH100" i="14" s="1"/>
  <c r="B100" i="14"/>
  <c r="A100" i="14"/>
  <c r="Z99" i="14"/>
  <c r="Y99" i="14"/>
  <c r="X99" i="14"/>
  <c r="W99" i="14"/>
  <c r="V99" i="14"/>
  <c r="U99" i="14"/>
  <c r="T99" i="14"/>
  <c r="S99" i="14"/>
  <c r="R99" i="14"/>
  <c r="Q99" i="14"/>
  <c r="P99" i="14"/>
  <c r="O99" i="14"/>
  <c r="N99" i="14"/>
  <c r="M99" i="14"/>
  <c r="L99" i="14"/>
  <c r="K99" i="14"/>
  <c r="J99" i="14"/>
  <c r="I99" i="14"/>
  <c r="H99" i="14"/>
  <c r="AF99" i="14" s="1"/>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D98" i="14" s="1"/>
  <c r="A98" i="14"/>
  <c r="Z97" i="14"/>
  <c r="Y97" i="14"/>
  <c r="X97" i="14"/>
  <c r="W97" i="14"/>
  <c r="V97" i="14"/>
  <c r="U97" i="14"/>
  <c r="T97" i="14"/>
  <c r="S97" i="14"/>
  <c r="R97" i="14"/>
  <c r="Q97" i="14"/>
  <c r="P97" i="14"/>
  <c r="O97" i="14"/>
  <c r="N97" i="14"/>
  <c r="M97" i="14"/>
  <c r="L97" i="14"/>
  <c r="K97" i="14"/>
  <c r="J97" i="14"/>
  <c r="I97" i="14"/>
  <c r="H97" i="14"/>
  <c r="G97" i="14"/>
  <c r="F97" i="14"/>
  <c r="E97" i="14"/>
  <c r="D97" i="14"/>
  <c r="C97" i="14"/>
  <c r="AH97" i="14" s="1"/>
  <c r="B97" i="14"/>
  <c r="AD97" i="14" s="1"/>
  <c r="A97" i="14"/>
  <c r="Z96" i="14"/>
  <c r="Y96" i="14"/>
  <c r="X96" i="14"/>
  <c r="W96" i="14"/>
  <c r="V96" i="14"/>
  <c r="U96" i="14"/>
  <c r="T96" i="14"/>
  <c r="S96" i="14"/>
  <c r="R96" i="14"/>
  <c r="Q96" i="14"/>
  <c r="P96" i="14"/>
  <c r="O96" i="14"/>
  <c r="N96" i="14"/>
  <c r="M96" i="14"/>
  <c r="L96" i="14"/>
  <c r="K96" i="14"/>
  <c r="J96" i="14"/>
  <c r="I96" i="14"/>
  <c r="H96" i="14"/>
  <c r="G96" i="14"/>
  <c r="F96" i="14"/>
  <c r="E96" i="14"/>
  <c r="D96" i="14"/>
  <c r="C96" i="14"/>
  <c r="AH96" i="14" s="1"/>
  <c r="B96" i="14"/>
  <c r="A96" i="14"/>
  <c r="Z95" i="14"/>
  <c r="Y95" i="14"/>
  <c r="X95" i="14"/>
  <c r="W95" i="14"/>
  <c r="V95" i="14"/>
  <c r="U95" i="14"/>
  <c r="T95" i="14"/>
  <c r="S95" i="14"/>
  <c r="R95" i="14"/>
  <c r="Q95" i="14"/>
  <c r="P95" i="14"/>
  <c r="O95" i="14"/>
  <c r="N95" i="14"/>
  <c r="M95" i="14"/>
  <c r="L95" i="14"/>
  <c r="K95" i="14"/>
  <c r="J95" i="14"/>
  <c r="I95" i="14"/>
  <c r="H95" i="14"/>
  <c r="AF95" i="14" s="1"/>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D94" i="14" s="1"/>
  <c r="A94" i="14"/>
  <c r="Z93" i="14"/>
  <c r="Y93" i="14"/>
  <c r="X93" i="14"/>
  <c r="W93" i="14"/>
  <c r="V93" i="14"/>
  <c r="U93" i="14"/>
  <c r="T93" i="14"/>
  <c r="S93" i="14"/>
  <c r="R93" i="14"/>
  <c r="Q93" i="14"/>
  <c r="P93" i="14"/>
  <c r="O93" i="14"/>
  <c r="N93" i="14"/>
  <c r="M93" i="14"/>
  <c r="L93" i="14"/>
  <c r="K93" i="14"/>
  <c r="J93" i="14"/>
  <c r="I93" i="14"/>
  <c r="H93" i="14"/>
  <c r="G93" i="14"/>
  <c r="F93" i="14"/>
  <c r="E93" i="14"/>
  <c r="D93" i="14"/>
  <c r="C93" i="14"/>
  <c r="AH93" i="14" s="1"/>
  <c r="B93" i="14"/>
  <c r="AD93" i="14" s="1"/>
  <c r="A93" i="14"/>
  <c r="Z92" i="14"/>
  <c r="Y92" i="14"/>
  <c r="X92" i="14"/>
  <c r="W92" i="14"/>
  <c r="V92" i="14"/>
  <c r="U92" i="14"/>
  <c r="T92" i="14"/>
  <c r="S92" i="14"/>
  <c r="R92" i="14"/>
  <c r="Q92" i="14"/>
  <c r="P92" i="14"/>
  <c r="O92" i="14"/>
  <c r="N92" i="14"/>
  <c r="M92" i="14"/>
  <c r="L92" i="14"/>
  <c r="K92" i="14"/>
  <c r="J92" i="14"/>
  <c r="I92" i="14"/>
  <c r="H92" i="14"/>
  <c r="G92" i="14"/>
  <c r="F92" i="14"/>
  <c r="E92" i="14"/>
  <c r="D92" i="14"/>
  <c r="C92" i="14"/>
  <c r="AH92" i="14" s="1"/>
  <c r="B92" i="14"/>
  <c r="A92" i="14"/>
  <c r="Z91" i="14"/>
  <c r="Y91" i="14"/>
  <c r="X91" i="14"/>
  <c r="W91" i="14"/>
  <c r="V91" i="14"/>
  <c r="U91" i="14"/>
  <c r="T91" i="14"/>
  <c r="S91" i="14"/>
  <c r="R91" i="14"/>
  <c r="Q91" i="14"/>
  <c r="P91" i="14"/>
  <c r="O91" i="14"/>
  <c r="N91" i="14"/>
  <c r="M91" i="14"/>
  <c r="L91" i="14"/>
  <c r="K91" i="14"/>
  <c r="J91" i="14"/>
  <c r="I91" i="14"/>
  <c r="H91" i="14"/>
  <c r="AF91" i="14" s="1"/>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D90" i="14" s="1"/>
  <c r="A90" i="14"/>
  <c r="Z89" i="14"/>
  <c r="Y89" i="14"/>
  <c r="X89" i="14"/>
  <c r="W89" i="14"/>
  <c r="V89" i="14"/>
  <c r="U89" i="14"/>
  <c r="T89" i="14"/>
  <c r="S89" i="14"/>
  <c r="R89" i="14"/>
  <c r="Q89" i="14"/>
  <c r="P89" i="14"/>
  <c r="O89" i="14"/>
  <c r="N89" i="14"/>
  <c r="M89" i="14"/>
  <c r="L89" i="14"/>
  <c r="K89" i="14"/>
  <c r="J89" i="14"/>
  <c r="I89" i="14"/>
  <c r="H89" i="14"/>
  <c r="G89" i="14"/>
  <c r="F89" i="14"/>
  <c r="E89" i="14"/>
  <c r="D89" i="14"/>
  <c r="C89" i="14"/>
  <c r="AH89" i="14" s="1"/>
  <c r="B89" i="14"/>
  <c r="AD89" i="14" s="1"/>
  <c r="A89" i="14"/>
  <c r="Z88" i="14"/>
  <c r="Y88" i="14"/>
  <c r="X88" i="14"/>
  <c r="W88" i="14"/>
  <c r="V88" i="14"/>
  <c r="U88" i="14"/>
  <c r="T88" i="14"/>
  <c r="S88" i="14"/>
  <c r="R88" i="14"/>
  <c r="Q88" i="14"/>
  <c r="P88" i="14"/>
  <c r="O88" i="14"/>
  <c r="N88" i="14"/>
  <c r="M88" i="14"/>
  <c r="L88" i="14"/>
  <c r="K88" i="14"/>
  <c r="J88" i="14"/>
  <c r="I88" i="14"/>
  <c r="H88" i="14"/>
  <c r="G88" i="14"/>
  <c r="F88" i="14"/>
  <c r="E88" i="14"/>
  <c r="D88" i="14"/>
  <c r="C88" i="14"/>
  <c r="AH88" i="14" s="1"/>
  <c r="B88" i="14"/>
  <c r="A88" i="14"/>
  <c r="Z87" i="14"/>
  <c r="Y87" i="14"/>
  <c r="X87" i="14"/>
  <c r="W87" i="14"/>
  <c r="V87" i="14"/>
  <c r="U87" i="14"/>
  <c r="T87" i="14"/>
  <c r="S87" i="14"/>
  <c r="R87" i="14"/>
  <c r="Q87" i="14"/>
  <c r="P87" i="14"/>
  <c r="O87" i="14"/>
  <c r="N87" i="14"/>
  <c r="M87" i="14"/>
  <c r="L87" i="14"/>
  <c r="K87" i="14"/>
  <c r="J87" i="14"/>
  <c r="I87" i="14"/>
  <c r="H87" i="14"/>
  <c r="AF87" i="14" s="1"/>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D86" i="14" s="1"/>
  <c r="A86" i="14"/>
  <c r="Z85" i="14"/>
  <c r="Y85" i="14"/>
  <c r="X85" i="14"/>
  <c r="W85" i="14"/>
  <c r="V85" i="14"/>
  <c r="U85" i="14"/>
  <c r="T85" i="14"/>
  <c r="S85" i="14"/>
  <c r="R85" i="14"/>
  <c r="Q85" i="14"/>
  <c r="P85" i="14"/>
  <c r="O85" i="14"/>
  <c r="N85" i="14"/>
  <c r="M85" i="14"/>
  <c r="L85" i="14"/>
  <c r="K85" i="14"/>
  <c r="J85" i="14"/>
  <c r="I85" i="14"/>
  <c r="H85" i="14"/>
  <c r="G85" i="14"/>
  <c r="F85" i="14"/>
  <c r="E85" i="14"/>
  <c r="D85" i="14"/>
  <c r="C85" i="14"/>
  <c r="AH85" i="14" s="1"/>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AH84" i="14" s="1"/>
  <c r="B84" i="14"/>
  <c r="A84" i="14"/>
  <c r="Z83" i="14"/>
  <c r="Y83" i="14"/>
  <c r="X83" i="14"/>
  <c r="W83" i="14"/>
  <c r="V83" i="14"/>
  <c r="U83" i="14"/>
  <c r="T83" i="14"/>
  <c r="S83" i="14"/>
  <c r="R83" i="14"/>
  <c r="Q83" i="14"/>
  <c r="P83" i="14"/>
  <c r="O83" i="14"/>
  <c r="N83" i="14"/>
  <c r="M83" i="14"/>
  <c r="L83" i="14"/>
  <c r="K83" i="14"/>
  <c r="J83" i="14"/>
  <c r="I83" i="14"/>
  <c r="H83" i="14"/>
  <c r="AF83" i="14" s="1"/>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D82" i="14" s="1"/>
  <c r="A82" i="14"/>
  <c r="Z81" i="14"/>
  <c r="Y81" i="14"/>
  <c r="X81" i="14"/>
  <c r="W81" i="14"/>
  <c r="V81" i="14"/>
  <c r="U81" i="14"/>
  <c r="T81" i="14"/>
  <c r="S81" i="14"/>
  <c r="R81" i="14"/>
  <c r="Q81" i="14"/>
  <c r="P81" i="14"/>
  <c r="O81" i="14"/>
  <c r="N81" i="14"/>
  <c r="M81" i="14"/>
  <c r="L81" i="14"/>
  <c r="K81" i="14"/>
  <c r="J81" i="14"/>
  <c r="I81" i="14"/>
  <c r="H81" i="14"/>
  <c r="G81" i="14"/>
  <c r="F81" i="14"/>
  <c r="E81" i="14"/>
  <c r="D81" i="14"/>
  <c r="C81" i="14"/>
  <c r="AH81" i="14" s="1"/>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AH80" i="14" s="1"/>
  <c r="B80" i="14"/>
  <c r="A80" i="14"/>
  <c r="Z79" i="14"/>
  <c r="Y79" i="14"/>
  <c r="X79" i="14"/>
  <c r="W79" i="14"/>
  <c r="V79" i="14"/>
  <c r="U79" i="14"/>
  <c r="T79" i="14"/>
  <c r="S79" i="14"/>
  <c r="R79" i="14"/>
  <c r="Q79" i="14"/>
  <c r="P79" i="14"/>
  <c r="O79" i="14"/>
  <c r="N79" i="14"/>
  <c r="M79" i="14"/>
  <c r="L79" i="14"/>
  <c r="K79" i="14"/>
  <c r="J79" i="14"/>
  <c r="I79" i="14"/>
  <c r="H79" i="14"/>
  <c r="AF79" i="14" s="1"/>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D78" i="14" s="1"/>
  <c r="A78" i="14"/>
  <c r="Z77" i="14"/>
  <c r="Y77" i="14"/>
  <c r="X77" i="14"/>
  <c r="W77" i="14"/>
  <c r="V77" i="14"/>
  <c r="U77" i="14"/>
  <c r="T77" i="14"/>
  <c r="S77" i="14"/>
  <c r="R77" i="14"/>
  <c r="Q77" i="14"/>
  <c r="P77" i="14"/>
  <c r="O77" i="14"/>
  <c r="N77" i="14"/>
  <c r="M77" i="14"/>
  <c r="L77" i="14"/>
  <c r="K77" i="14"/>
  <c r="J77" i="14"/>
  <c r="I77" i="14"/>
  <c r="H77" i="14"/>
  <c r="G77" i="14"/>
  <c r="F77" i="14"/>
  <c r="E77" i="14"/>
  <c r="D77" i="14"/>
  <c r="C77" i="14"/>
  <c r="AH77" i="14" s="1"/>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AH76" i="14" s="1"/>
  <c r="B76" i="14"/>
  <c r="A76" i="14"/>
  <c r="Z75" i="14"/>
  <c r="Y75" i="14"/>
  <c r="X75" i="14"/>
  <c r="W75" i="14"/>
  <c r="V75" i="14"/>
  <c r="U75" i="14"/>
  <c r="T75" i="14"/>
  <c r="S75" i="14"/>
  <c r="R75" i="14"/>
  <c r="Q75" i="14"/>
  <c r="P75" i="14"/>
  <c r="O75" i="14"/>
  <c r="N75" i="14"/>
  <c r="M75" i="14"/>
  <c r="L75" i="14"/>
  <c r="K75" i="14"/>
  <c r="J75" i="14"/>
  <c r="I75" i="14"/>
  <c r="H75" i="14"/>
  <c r="AF75" i="14" s="1"/>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D74" i="14" s="1"/>
  <c r="A74" i="14"/>
  <c r="Z73" i="14"/>
  <c r="Y73" i="14"/>
  <c r="X73" i="14"/>
  <c r="W73" i="14"/>
  <c r="V73" i="14"/>
  <c r="U73" i="14"/>
  <c r="T73" i="14"/>
  <c r="S73" i="14"/>
  <c r="R73" i="14"/>
  <c r="Q73" i="14"/>
  <c r="P73" i="14"/>
  <c r="O73" i="14"/>
  <c r="N73" i="14"/>
  <c r="M73" i="14"/>
  <c r="L73" i="14"/>
  <c r="K73" i="14"/>
  <c r="J73" i="14"/>
  <c r="I73" i="14"/>
  <c r="H73" i="14"/>
  <c r="G73" i="14"/>
  <c r="F73" i="14"/>
  <c r="E73" i="14"/>
  <c r="D73" i="14"/>
  <c r="C73" i="14"/>
  <c r="AH73" i="14" s="1"/>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AH72" i="14" s="1"/>
  <c r="B72" i="14"/>
  <c r="A72" i="14"/>
  <c r="Z71" i="14"/>
  <c r="Y71" i="14"/>
  <c r="X71" i="14"/>
  <c r="W71" i="14"/>
  <c r="V71" i="14"/>
  <c r="U71" i="14"/>
  <c r="T71" i="14"/>
  <c r="S71" i="14"/>
  <c r="R71" i="14"/>
  <c r="Q71" i="14"/>
  <c r="P71" i="14"/>
  <c r="O71" i="14"/>
  <c r="N71" i="14"/>
  <c r="M71" i="14"/>
  <c r="L71" i="14"/>
  <c r="K71" i="14"/>
  <c r="J71" i="14"/>
  <c r="I71" i="14"/>
  <c r="H71" i="14"/>
  <c r="AF71" i="14" s="1"/>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D70" i="14" s="1"/>
  <c r="A70" i="14"/>
  <c r="Z69" i="14"/>
  <c r="Y69" i="14"/>
  <c r="X69" i="14"/>
  <c r="W69" i="14"/>
  <c r="V69" i="14"/>
  <c r="U69" i="14"/>
  <c r="T69" i="14"/>
  <c r="S69" i="14"/>
  <c r="R69" i="14"/>
  <c r="Q69" i="14"/>
  <c r="P69" i="14"/>
  <c r="O69" i="14"/>
  <c r="N69" i="14"/>
  <c r="M69" i="14"/>
  <c r="L69" i="14"/>
  <c r="K69" i="14"/>
  <c r="J69" i="14"/>
  <c r="I69" i="14"/>
  <c r="H69" i="14"/>
  <c r="G69" i="14"/>
  <c r="F69" i="14"/>
  <c r="E69" i="14"/>
  <c r="D69" i="14"/>
  <c r="C69" i="14"/>
  <c r="AH69" i="14" s="1"/>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AH68" i="14" s="1"/>
  <c r="B68" i="14"/>
  <c r="A68" i="14"/>
  <c r="Z67" i="14"/>
  <c r="Y67" i="14"/>
  <c r="X67" i="14"/>
  <c r="W67" i="14"/>
  <c r="V67" i="14"/>
  <c r="U67" i="14"/>
  <c r="T67" i="14"/>
  <c r="S67" i="14"/>
  <c r="R67" i="14"/>
  <c r="Q67" i="14"/>
  <c r="P67" i="14"/>
  <c r="O67" i="14"/>
  <c r="N67" i="14"/>
  <c r="M67" i="14"/>
  <c r="L67" i="14"/>
  <c r="K67" i="14"/>
  <c r="J67" i="14"/>
  <c r="I67" i="14"/>
  <c r="H67" i="14"/>
  <c r="AF67" i="14" s="1"/>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D66" i="14" s="1"/>
  <c r="A66" i="14"/>
  <c r="Z65" i="14"/>
  <c r="Y65" i="14"/>
  <c r="X65" i="14"/>
  <c r="W65" i="14"/>
  <c r="V65" i="14"/>
  <c r="U65" i="14"/>
  <c r="T65" i="14"/>
  <c r="S65" i="14"/>
  <c r="R65" i="14"/>
  <c r="Q65" i="14"/>
  <c r="P65" i="14"/>
  <c r="O65" i="14"/>
  <c r="N65" i="14"/>
  <c r="M65" i="14"/>
  <c r="L65" i="14"/>
  <c r="K65" i="14"/>
  <c r="J65" i="14"/>
  <c r="I65" i="14"/>
  <c r="H65" i="14"/>
  <c r="G65" i="14"/>
  <c r="F65" i="14"/>
  <c r="E65" i="14"/>
  <c r="D65" i="14"/>
  <c r="C65" i="14"/>
  <c r="AH65" i="14" s="1"/>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AH64" i="14" s="1"/>
  <c r="B64" i="14"/>
  <c r="A64" i="14"/>
  <c r="Z63" i="14"/>
  <c r="Y63" i="14"/>
  <c r="X63" i="14"/>
  <c r="W63" i="14"/>
  <c r="V63" i="14"/>
  <c r="U63" i="14"/>
  <c r="T63" i="14"/>
  <c r="S63" i="14"/>
  <c r="R63" i="14"/>
  <c r="Q63" i="14"/>
  <c r="P63" i="14"/>
  <c r="O63" i="14"/>
  <c r="N63" i="14"/>
  <c r="M63" i="14"/>
  <c r="L63" i="14"/>
  <c r="K63" i="14"/>
  <c r="J63" i="14"/>
  <c r="I63" i="14"/>
  <c r="H63" i="14"/>
  <c r="AF63" i="14" s="1"/>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D62" i="14" s="1"/>
  <c r="A62" i="14"/>
  <c r="Z61" i="14"/>
  <c r="Y61" i="14"/>
  <c r="X61" i="14"/>
  <c r="W61" i="14"/>
  <c r="V61" i="14"/>
  <c r="U61" i="14"/>
  <c r="T61" i="14"/>
  <c r="S61" i="14"/>
  <c r="R61" i="14"/>
  <c r="Q61" i="14"/>
  <c r="P61" i="14"/>
  <c r="O61" i="14"/>
  <c r="N61" i="14"/>
  <c r="M61" i="14"/>
  <c r="L61" i="14"/>
  <c r="K61" i="14"/>
  <c r="J61" i="14"/>
  <c r="I61" i="14"/>
  <c r="H61" i="14"/>
  <c r="G61" i="14"/>
  <c r="F61" i="14"/>
  <c r="E61" i="14"/>
  <c r="D61" i="14"/>
  <c r="C61" i="14"/>
  <c r="AH61" i="14" s="1"/>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AH60" i="14" s="1"/>
  <c r="B60" i="14"/>
  <c r="A60" i="14"/>
  <c r="Z59" i="14"/>
  <c r="Y59" i="14"/>
  <c r="X59" i="14"/>
  <c r="W59" i="14"/>
  <c r="V59" i="14"/>
  <c r="U59" i="14"/>
  <c r="T59" i="14"/>
  <c r="S59" i="14"/>
  <c r="R59" i="14"/>
  <c r="Q59" i="14"/>
  <c r="P59" i="14"/>
  <c r="O59" i="14"/>
  <c r="N59" i="14"/>
  <c r="M59" i="14"/>
  <c r="L59" i="14"/>
  <c r="K59" i="14"/>
  <c r="J59" i="14"/>
  <c r="I59" i="14"/>
  <c r="H59" i="14"/>
  <c r="AF59" i="14" s="1"/>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D58" i="14" s="1"/>
  <c r="A58" i="14"/>
  <c r="Z57" i="14"/>
  <c r="Y57" i="14"/>
  <c r="X57" i="14"/>
  <c r="W57" i="14"/>
  <c r="V57" i="14"/>
  <c r="U57" i="14"/>
  <c r="T57" i="14"/>
  <c r="S57" i="14"/>
  <c r="R57" i="14"/>
  <c r="Q57" i="14"/>
  <c r="P57" i="14"/>
  <c r="O57" i="14"/>
  <c r="N57" i="14"/>
  <c r="M57" i="14"/>
  <c r="L57" i="14"/>
  <c r="K57" i="14"/>
  <c r="J57" i="14"/>
  <c r="I57" i="14"/>
  <c r="H57" i="14"/>
  <c r="G57" i="14"/>
  <c r="F57" i="14"/>
  <c r="E57" i="14"/>
  <c r="D57" i="14"/>
  <c r="C57" i="14"/>
  <c r="AH57" i="14" s="1"/>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AH56" i="14" s="1"/>
  <c r="B56" i="14"/>
  <c r="A56" i="14"/>
  <c r="Z55" i="14"/>
  <c r="Y55" i="14"/>
  <c r="X55" i="14"/>
  <c r="W55" i="14"/>
  <c r="V55" i="14"/>
  <c r="U55" i="14"/>
  <c r="T55" i="14"/>
  <c r="S55" i="14"/>
  <c r="R55" i="14"/>
  <c r="Q55" i="14"/>
  <c r="P55" i="14"/>
  <c r="O55" i="14"/>
  <c r="N55" i="14"/>
  <c r="M55" i="14"/>
  <c r="L55" i="14"/>
  <c r="K55" i="14"/>
  <c r="J55" i="14"/>
  <c r="I55" i="14"/>
  <c r="H55" i="14"/>
  <c r="AF55" i="14" s="1"/>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D54" i="14" s="1"/>
  <c r="A54" i="14"/>
  <c r="Z53" i="14"/>
  <c r="Y53" i="14"/>
  <c r="X53" i="14"/>
  <c r="W53" i="14"/>
  <c r="V53" i="14"/>
  <c r="U53" i="14"/>
  <c r="T53" i="14"/>
  <c r="S53" i="14"/>
  <c r="R53" i="14"/>
  <c r="Q53" i="14"/>
  <c r="P53" i="14"/>
  <c r="O53" i="14"/>
  <c r="N53" i="14"/>
  <c r="M53" i="14"/>
  <c r="L53" i="14"/>
  <c r="K53" i="14"/>
  <c r="J53" i="14"/>
  <c r="I53" i="14"/>
  <c r="H53" i="14"/>
  <c r="G53" i="14"/>
  <c r="F53" i="14"/>
  <c r="E53" i="14"/>
  <c r="D53" i="14"/>
  <c r="C53" i="14"/>
  <c r="AH53" i="14" s="1"/>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AH52" i="14" s="1"/>
  <c r="B52" i="14"/>
  <c r="A52" i="14"/>
  <c r="Z51" i="14"/>
  <c r="Y51" i="14"/>
  <c r="X51" i="14"/>
  <c r="W51" i="14"/>
  <c r="V51" i="14"/>
  <c r="U51" i="14"/>
  <c r="T51" i="14"/>
  <c r="S51" i="14"/>
  <c r="R51" i="14"/>
  <c r="Q51" i="14"/>
  <c r="P51" i="14"/>
  <c r="O51" i="14"/>
  <c r="N51" i="14"/>
  <c r="M51" i="14"/>
  <c r="L51" i="14"/>
  <c r="K51" i="14"/>
  <c r="J51" i="14"/>
  <c r="I51" i="14"/>
  <c r="H51" i="14"/>
  <c r="AF51" i="14" s="1"/>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D50" i="14" s="1"/>
  <c r="A50" i="14"/>
  <c r="Z49" i="14"/>
  <c r="Y49" i="14"/>
  <c r="X49" i="14"/>
  <c r="W49" i="14"/>
  <c r="V49" i="14"/>
  <c r="U49" i="14"/>
  <c r="T49" i="14"/>
  <c r="S49" i="14"/>
  <c r="R49" i="14"/>
  <c r="Q49" i="14"/>
  <c r="P49" i="14"/>
  <c r="O49" i="14"/>
  <c r="N49" i="14"/>
  <c r="M49" i="14"/>
  <c r="L49" i="14"/>
  <c r="K49" i="14"/>
  <c r="J49" i="14"/>
  <c r="I49" i="14"/>
  <c r="H49" i="14"/>
  <c r="G49" i="14"/>
  <c r="F49" i="14"/>
  <c r="E49" i="14"/>
  <c r="D49" i="14"/>
  <c r="C49" i="14"/>
  <c r="AH49" i="14" s="1"/>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AH48" i="14" s="1"/>
  <c r="B48" i="14"/>
  <c r="A48" i="14"/>
  <c r="Z47" i="14"/>
  <c r="Y47" i="14"/>
  <c r="X47" i="14"/>
  <c r="W47" i="14"/>
  <c r="V47" i="14"/>
  <c r="U47" i="14"/>
  <c r="T47" i="14"/>
  <c r="S47" i="14"/>
  <c r="R47" i="14"/>
  <c r="Q47" i="14"/>
  <c r="P47" i="14"/>
  <c r="O47" i="14"/>
  <c r="N47" i="14"/>
  <c r="M47" i="14"/>
  <c r="L47" i="14"/>
  <c r="K47" i="14"/>
  <c r="J47" i="14"/>
  <c r="I47" i="14"/>
  <c r="H47" i="14"/>
  <c r="AF47" i="14" s="1"/>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D46" i="14" s="1"/>
  <c r="A46" i="14"/>
  <c r="Z45" i="14"/>
  <c r="Y45" i="14"/>
  <c r="X45" i="14"/>
  <c r="W45" i="14"/>
  <c r="V45" i="14"/>
  <c r="U45" i="14"/>
  <c r="T45" i="14"/>
  <c r="S45" i="14"/>
  <c r="R45" i="14"/>
  <c r="Q45" i="14"/>
  <c r="P45" i="14"/>
  <c r="O45" i="14"/>
  <c r="N45" i="14"/>
  <c r="M45" i="14"/>
  <c r="L45" i="14"/>
  <c r="K45" i="14"/>
  <c r="J45" i="14"/>
  <c r="I45" i="14"/>
  <c r="H45" i="14"/>
  <c r="G45" i="14"/>
  <c r="F45" i="14"/>
  <c r="E45" i="14"/>
  <c r="D45" i="14"/>
  <c r="C45" i="14"/>
  <c r="AH45" i="14" s="1"/>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AH44" i="14" s="1"/>
  <c r="B44" i="14"/>
  <c r="A44" i="14"/>
  <c r="Z43" i="14"/>
  <c r="Y43" i="14"/>
  <c r="X43" i="14"/>
  <c r="W43" i="14"/>
  <c r="V43" i="14"/>
  <c r="U43" i="14"/>
  <c r="T43" i="14"/>
  <c r="S43" i="14"/>
  <c r="R43" i="14"/>
  <c r="Q43" i="14"/>
  <c r="P43" i="14"/>
  <c r="O43" i="14"/>
  <c r="N43" i="14"/>
  <c r="M43" i="14"/>
  <c r="L43" i="14"/>
  <c r="K43" i="14"/>
  <c r="J43" i="14"/>
  <c r="I43" i="14"/>
  <c r="H43" i="14"/>
  <c r="AF43" i="14" s="1"/>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D42" i="14" s="1"/>
  <c r="A42" i="14"/>
  <c r="Z41" i="14"/>
  <c r="Y41" i="14"/>
  <c r="X41" i="14"/>
  <c r="W41" i="14"/>
  <c r="V41" i="14"/>
  <c r="U41" i="14"/>
  <c r="T41" i="14"/>
  <c r="S41" i="14"/>
  <c r="R41" i="14"/>
  <c r="Q41" i="14"/>
  <c r="P41" i="14"/>
  <c r="O41" i="14"/>
  <c r="N41" i="14"/>
  <c r="M41" i="14"/>
  <c r="L41" i="14"/>
  <c r="K41" i="14"/>
  <c r="J41" i="14"/>
  <c r="I41" i="14"/>
  <c r="H41" i="14"/>
  <c r="G41" i="14"/>
  <c r="F41" i="14"/>
  <c r="E41" i="14"/>
  <c r="D41" i="14"/>
  <c r="C41" i="14"/>
  <c r="AH41" i="14" s="1"/>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AH40" i="14" s="1"/>
  <c r="B40" i="14"/>
  <c r="A40" i="14"/>
  <c r="Z39" i="14"/>
  <c r="Y39" i="14"/>
  <c r="X39" i="14"/>
  <c r="W39" i="14"/>
  <c r="V39" i="14"/>
  <c r="U39" i="14"/>
  <c r="T39" i="14"/>
  <c r="S39" i="14"/>
  <c r="R39" i="14"/>
  <c r="Q39" i="14"/>
  <c r="P39" i="14"/>
  <c r="O39" i="14"/>
  <c r="N39" i="14"/>
  <c r="M39" i="14"/>
  <c r="L39" i="14"/>
  <c r="K39" i="14"/>
  <c r="J39" i="14"/>
  <c r="I39" i="14"/>
  <c r="H39" i="14"/>
  <c r="AF39" i="14" s="1"/>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D38" i="14" s="1"/>
  <c r="A38" i="14"/>
  <c r="Z37" i="14"/>
  <c r="Y37" i="14"/>
  <c r="X37" i="14"/>
  <c r="W37" i="14"/>
  <c r="V37" i="14"/>
  <c r="U37" i="14"/>
  <c r="T37" i="14"/>
  <c r="S37" i="14"/>
  <c r="R37" i="14"/>
  <c r="Q37" i="14"/>
  <c r="P37" i="14"/>
  <c r="O37" i="14"/>
  <c r="N37" i="14"/>
  <c r="M37" i="14"/>
  <c r="L37" i="14"/>
  <c r="K37" i="14"/>
  <c r="J37" i="14"/>
  <c r="I37" i="14"/>
  <c r="H37" i="14"/>
  <c r="G37" i="14"/>
  <c r="F37" i="14"/>
  <c r="E37" i="14"/>
  <c r="D37" i="14"/>
  <c r="C37" i="14"/>
  <c r="AH37" i="14" s="1"/>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AH36" i="14" s="1"/>
  <c r="B36" i="14"/>
  <c r="A36" i="14"/>
  <c r="Z35" i="14"/>
  <c r="Y35" i="14"/>
  <c r="X35" i="14"/>
  <c r="W35" i="14"/>
  <c r="V35" i="14"/>
  <c r="U35" i="14"/>
  <c r="T35" i="14"/>
  <c r="S35" i="14"/>
  <c r="R35" i="14"/>
  <c r="Q35" i="14"/>
  <c r="P35" i="14"/>
  <c r="O35" i="14"/>
  <c r="N35" i="14"/>
  <c r="M35" i="14"/>
  <c r="L35" i="14"/>
  <c r="K35" i="14"/>
  <c r="J35" i="14"/>
  <c r="I35" i="14"/>
  <c r="H35" i="14"/>
  <c r="AF35" i="14" s="1"/>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D34" i="14" s="1"/>
  <c r="A34" i="14"/>
  <c r="Z33" i="14"/>
  <c r="Y33" i="14"/>
  <c r="X33" i="14"/>
  <c r="W33" i="14"/>
  <c r="V33" i="14"/>
  <c r="U33" i="14"/>
  <c r="T33" i="14"/>
  <c r="S33" i="14"/>
  <c r="R33" i="14"/>
  <c r="Q33" i="14"/>
  <c r="P33" i="14"/>
  <c r="O33" i="14"/>
  <c r="N33" i="14"/>
  <c r="M33" i="14"/>
  <c r="L33" i="14"/>
  <c r="K33" i="14"/>
  <c r="J33" i="14"/>
  <c r="I33" i="14"/>
  <c r="H33" i="14"/>
  <c r="G33" i="14"/>
  <c r="F33" i="14"/>
  <c r="E33" i="14"/>
  <c r="D33" i="14"/>
  <c r="C33" i="14"/>
  <c r="AH33" i="14" s="1"/>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AH32" i="14" s="1"/>
  <c r="B32" i="14"/>
  <c r="A32" i="14"/>
  <c r="Z31" i="14"/>
  <c r="Y31" i="14"/>
  <c r="X31" i="14"/>
  <c r="W31" i="14"/>
  <c r="V31" i="14"/>
  <c r="U31" i="14"/>
  <c r="T31" i="14"/>
  <c r="S31" i="14"/>
  <c r="R31" i="14"/>
  <c r="Q31" i="14"/>
  <c r="P31" i="14"/>
  <c r="O31" i="14"/>
  <c r="N31" i="14"/>
  <c r="M31" i="14"/>
  <c r="L31" i="14"/>
  <c r="K31" i="14"/>
  <c r="J31" i="14"/>
  <c r="I31" i="14"/>
  <c r="H31" i="14"/>
  <c r="AF31" i="14" s="1"/>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D30" i="14" s="1"/>
  <c r="A30" i="14"/>
  <c r="Z29" i="14"/>
  <c r="Y29" i="14"/>
  <c r="X29" i="14"/>
  <c r="W29" i="14"/>
  <c r="V29" i="14"/>
  <c r="U29" i="14"/>
  <c r="T29" i="14"/>
  <c r="S29" i="14"/>
  <c r="R29" i="14"/>
  <c r="Q29" i="14"/>
  <c r="P29" i="14"/>
  <c r="O29" i="14"/>
  <c r="N29" i="14"/>
  <c r="M29" i="14"/>
  <c r="L29" i="14"/>
  <c r="K29" i="14"/>
  <c r="J29" i="14"/>
  <c r="I29" i="14"/>
  <c r="H29" i="14"/>
  <c r="G29" i="14"/>
  <c r="F29" i="14"/>
  <c r="E29" i="14"/>
  <c r="D29" i="14"/>
  <c r="C29" i="14"/>
  <c r="AH29" i="14" s="1"/>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AH28" i="14" s="1"/>
  <c r="B28" i="14"/>
  <c r="A28" i="14"/>
  <c r="Z27" i="14"/>
  <c r="Y27" i="14"/>
  <c r="X27" i="14"/>
  <c r="W27" i="14"/>
  <c r="V27" i="14"/>
  <c r="U27" i="14"/>
  <c r="T27" i="14"/>
  <c r="S27" i="14"/>
  <c r="R27" i="14"/>
  <c r="Q27" i="14"/>
  <c r="P27" i="14"/>
  <c r="O27" i="14"/>
  <c r="N27" i="14"/>
  <c r="M27" i="14"/>
  <c r="L27" i="14"/>
  <c r="K27" i="14"/>
  <c r="J27" i="14"/>
  <c r="I27" i="14"/>
  <c r="H27" i="14"/>
  <c r="AF27" i="14" s="1"/>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D26" i="14" s="1"/>
  <c r="A26" i="14"/>
  <c r="Z25" i="14"/>
  <c r="Y25" i="14"/>
  <c r="X25" i="14"/>
  <c r="W25" i="14"/>
  <c r="V25" i="14"/>
  <c r="U25" i="14"/>
  <c r="T25" i="14"/>
  <c r="S25" i="14"/>
  <c r="R25" i="14"/>
  <c r="Q25" i="14"/>
  <c r="P25" i="14"/>
  <c r="O25" i="14"/>
  <c r="N25" i="14"/>
  <c r="M25" i="14"/>
  <c r="L25" i="14"/>
  <c r="K25" i="14"/>
  <c r="J25" i="14"/>
  <c r="I25" i="14"/>
  <c r="H25" i="14"/>
  <c r="G25" i="14"/>
  <c r="F25" i="14"/>
  <c r="E25" i="14"/>
  <c r="D25" i="14"/>
  <c r="C25" i="14"/>
  <c r="AH25" i="14" s="1"/>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AH24" i="14" s="1"/>
  <c r="B24" i="14"/>
  <c r="A24" i="14"/>
  <c r="Z23" i="14"/>
  <c r="Y23" i="14"/>
  <c r="X23" i="14"/>
  <c r="W23" i="14"/>
  <c r="V23" i="14"/>
  <c r="U23" i="14"/>
  <c r="T23" i="14"/>
  <c r="S23" i="14"/>
  <c r="R23" i="14"/>
  <c r="Q23" i="14"/>
  <c r="P23" i="14"/>
  <c r="O23" i="14"/>
  <c r="N23" i="14"/>
  <c r="M23" i="14"/>
  <c r="L23" i="14"/>
  <c r="K23" i="14"/>
  <c r="J23" i="14"/>
  <c r="I23" i="14"/>
  <c r="H23" i="14"/>
  <c r="AF23" i="14" s="1"/>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D22" i="14" s="1"/>
  <c r="A22" i="14"/>
  <c r="Z21" i="14"/>
  <c r="Y21" i="14"/>
  <c r="X21" i="14"/>
  <c r="W21" i="14"/>
  <c r="V21" i="14"/>
  <c r="U21" i="14"/>
  <c r="T21" i="14"/>
  <c r="S21" i="14"/>
  <c r="R21" i="14"/>
  <c r="Q21" i="14"/>
  <c r="P21" i="14"/>
  <c r="O21" i="14"/>
  <c r="N21" i="14"/>
  <c r="M21" i="14"/>
  <c r="L21" i="14"/>
  <c r="K21" i="14"/>
  <c r="J21" i="14"/>
  <c r="I21" i="14"/>
  <c r="H21" i="14"/>
  <c r="G21" i="14"/>
  <c r="F21" i="14"/>
  <c r="E21" i="14"/>
  <c r="D21" i="14"/>
  <c r="C21" i="14"/>
  <c r="AH21" i="14" s="1"/>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AH20" i="14" s="1"/>
  <c r="B20" i="14"/>
  <c r="A20" i="14"/>
  <c r="Z19" i="14"/>
  <c r="Y19" i="14"/>
  <c r="X19" i="14"/>
  <c r="W19" i="14"/>
  <c r="V19" i="14"/>
  <c r="U19" i="14"/>
  <c r="T19" i="14"/>
  <c r="S19" i="14"/>
  <c r="R19" i="14"/>
  <c r="Q19" i="14"/>
  <c r="P19" i="14"/>
  <c r="O19" i="14"/>
  <c r="N19" i="14"/>
  <c r="M19" i="14"/>
  <c r="L19" i="14"/>
  <c r="K19" i="14"/>
  <c r="J19" i="14"/>
  <c r="I19" i="14"/>
  <c r="H19" i="14"/>
  <c r="AF19" i="14" s="1"/>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D18" i="14" s="1"/>
  <c r="A18" i="14"/>
  <c r="Z17" i="14"/>
  <c r="Y17" i="14"/>
  <c r="X17" i="14"/>
  <c r="W17" i="14"/>
  <c r="V17" i="14"/>
  <c r="U17" i="14"/>
  <c r="T17" i="14"/>
  <c r="S17" i="14"/>
  <c r="R17" i="14"/>
  <c r="Q17" i="14"/>
  <c r="P17" i="14"/>
  <c r="O17" i="14"/>
  <c r="N17" i="14"/>
  <c r="M17" i="14"/>
  <c r="L17" i="14"/>
  <c r="K17" i="14"/>
  <c r="J17" i="14"/>
  <c r="I17" i="14"/>
  <c r="H17" i="14"/>
  <c r="G17" i="14"/>
  <c r="F17" i="14"/>
  <c r="E17" i="14"/>
  <c r="D17" i="14"/>
  <c r="C17" i="14"/>
  <c r="AH17" i="14" s="1"/>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AH16" i="14" s="1"/>
  <c r="B16" i="14"/>
  <c r="A16" i="14"/>
  <c r="Z15" i="14"/>
  <c r="Y15" i="14"/>
  <c r="X15" i="14"/>
  <c r="W15" i="14"/>
  <c r="V15" i="14"/>
  <c r="U15" i="14"/>
  <c r="T15" i="14"/>
  <c r="S15" i="14"/>
  <c r="R15" i="14"/>
  <c r="Q15" i="14"/>
  <c r="P15" i="14"/>
  <c r="O15" i="14"/>
  <c r="N15" i="14"/>
  <c r="M15" i="14"/>
  <c r="L15" i="14"/>
  <c r="K15" i="14"/>
  <c r="J15" i="14"/>
  <c r="I15" i="14"/>
  <c r="H15" i="14"/>
  <c r="AF15" i="14" s="1"/>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D14" i="14" s="1"/>
  <c r="A14" i="14"/>
  <c r="Z13" i="14"/>
  <c r="Y13" i="14"/>
  <c r="X13" i="14"/>
  <c r="W13" i="14"/>
  <c r="V13" i="14"/>
  <c r="U13" i="14"/>
  <c r="T13" i="14"/>
  <c r="S13" i="14"/>
  <c r="R13" i="14"/>
  <c r="Q13" i="14"/>
  <c r="P13" i="14"/>
  <c r="O13" i="14"/>
  <c r="N13" i="14"/>
  <c r="M13" i="14"/>
  <c r="L13" i="14"/>
  <c r="K13" i="14"/>
  <c r="J13" i="14"/>
  <c r="I13" i="14"/>
  <c r="H13" i="14"/>
  <c r="G13" i="14"/>
  <c r="F13" i="14"/>
  <c r="E13" i="14"/>
  <c r="AG13" i="14" s="1"/>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AH12" i="14" s="1"/>
  <c r="B12" i="14"/>
  <c r="A12" i="14"/>
  <c r="Z11" i="14"/>
  <c r="Y11" i="14"/>
  <c r="X11" i="14"/>
  <c r="W11" i="14"/>
  <c r="V11" i="14"/>
  <c r="U11" i="14"/>
  <c r="T11" i="14"/>
  <c r="S11" i="14"/>
  <c r="R11" i="14"/>
  <c r="Q11" i="14"/>
  <c r="P11" i="14"/>
  <c r="O11" i="14"/>
  <c r="N11" i="14"/>
  <c r="M11" i="14"/>
  <c r="L11" i="14"/>
  <c r="K11" i="14"/>
  <c r="J11" i="14"/>
  <c r="I11" i="14"/>
  <c r="H11" i="14"/>
  <c r="G11" i="14"/>
  <c r="F11" i="14"/>
  <c r="E11" i="14"/>
  <c r="AG11" i="14" s="1"/>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AG9" i="14" s="1"/>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AH8" i="14" s="1"/>
  <c r="B8" i="14"/>
  <c r="A8" i="14"/>
  <c r="Z7" i="14"/>
  <c r="Y7" i="14"/>
  <c r="X7" i="14"/>
  <c r="W7" i="14"/>
  <c r="V7" i="14"/>
  <c r="U7" i="14"/>
  <c r="T7" i="14"/>
  <c r="S7" i="14"/>
  <c r="R7" i="14"/>
  <c r="Q7" i="14"/>
  <c r="P7" i="14"/>
  <c r="O7" i="14"/>
  <c r="N7" i="14"/>
  <c r="M7" i="14"/>
  <c r="L7" i="14"/>
  <c r="K7" i="14"/>
  <c r="J7" i="14"/>
  <c r="I7" i="14"/>
  <c r="H7" i="14"/>
  <c r="G7" i="14"/>
  <c r="F7" i="14"/>
  <c r="E7" i="14"/>
  <c r="AG7" i="14" s="1"/>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AG5" i="14" s="1"/>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AH4" i="14" s="1"/>
  <c r="B4" i="14"/>
  <c r="A4" i="14"/>
  <c r="AH3" i="14"/>
  <c r="AG3" i="14"/>
  <c r="AF3" i="14"/>
  <c r="AE3" i="14"/>
  <c r="AD3" i="14"/>
  <c r="AC3" i="14"/>
  <c r="AG4" i="14" l="1"/>
  <c r="AH5" i="14"/>
  <c r="AG6" i="14"/>
  <c r="AG8" i="14"/>
  <c r="AH9" i="14"/>
  <c r="AG10" i="14"/>
  <c r="AG12" i="14"/>
  <c r="AH13" i="14"/>
  <c r="AD6" i="14"/>
  <c r="AF7" i="14"/>
  <c r="AD10" i="14"/>
  <c r="AF11" i="14"/>
  <c r="AI25" i="14"/>
  <c r="AC25" i="14"/>
  <c r="AI57" i="14"/>
  <c r="AC57" i="14"/>
  <c r="AE61" i="14"/>
  <c r="AI69" i="14"/>
  <c r="AC69" i="14"/>
  <c r="AE137" i="14"/>
  <c r="AI141" i="14"/>
  <c r="AC141" i="14"/>
  <c r="AE197" i="14"/>
  <c r="AE205" i="14"/>
  <c r="AE213" i="14"/>
  <c r="AI217"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I17" i="14"/>
  <c r="AC17" i="14"/>
  <c r="AE25" i="14"/>
  <c r="AI29" i="14"/>
  <c r="AC29" i="14"/>
  <c r="AE33" i="14"/>
  <c r="AE41" i="14"/>
  <c r="AE69" i="14"/>
  <c r="AI73" i="14"/>
  <c r="AC73" i="14"/>
  <c r="AE77" i="14"/>
  <c r="AI93" i="14"/>
  <c r="AC93" i="14"/>
  <c r="AI125" i="14"/>
  <c r="AC125" i="14"/>
  <c r="AI129" i="14"/>
  <c r="AC129" i="14"/>
  <c r="AI149" i="14"/>
  <c r="AC149" i="14"/>
  <c r="AE153" i="14"/>
  <c r="AI169" i="14"/>
  <c r="AC169" i="14"/>
  <c r="AI173" i="14"/>
  <c r="AC173" i="14"/>
  <c r="AE181" i="14"/>
  <c r="AE229" i="14"/>
  <c r="AE237" i="14"/>
  <c r="AI25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I37" i="14"/>
  <c r="AC37" i="14"/>
  <c r="AI41" i="14"/>
  <c r="AC41" i="14"/>
  <c r="AI53" i="14"/>
  <c r="AC53" i="14"/>
  <c r="AE57" i="14"/>
  <c r="AI97" i="14"/>
  <c r="AC97" i="14"/>
  <c r="AE105" i="14"/>
  <c r="AE109" i="14"/>
  <c r="AI113" i="14"/>
  <c r="AC113" i="14"/>
  <c r="AI157" i="14"/>
  <c r="AC157" i="14"/>
  <c r="AI177" i="14"/>
  <c r="AC177" i="14"/>
  <c r="AI185" i="14"/>
  <c r="AC185" i="14"/>
  <c r="AI233" i="14"/>
  <c r="AC233" i="14"/>
  <c r="AE249" i="14"/>
  <c r="AE257" i="14"/>
  <c r="AE261" i="14"/>
  <c r="AE277" i="14"/>
  <c r="AE293" i="14"/>
  <c r="AI325" i="14"/>
  <c r="AC325" i="14"/>
  <c r="AI14" i="14"/>
  <c r="AC14" i="14"/>
  <c r="AE14" i="14"/>
  <c r="AI18" i="14"/>
  <c r="AC18" i="14"/>
  <c r="AE18" i="14"/>
  <c r="AI22" i="14"/>
  <c r="AC22" i="14"/>
  <c r="AE22" i="14"/>
  <c r="AI26" i="14"/>
  <c r="AC26" i="14"/>
  <c r="AE26" i="14"/>
  <c r="AI30" i="14"/>
  <c r="AC30" i="14"/>
  <c r="AE30" i="14"/>
  <c r="AI34" i="14"/>
  <c r="AC34" i="14"/>
  <c r="AE34" i="14"/>
  <c r="AI38" i="14"/>
  <c r="AC38" i="14"/>
  <c r="AE38" i="14"/>
  <c r="AI42" i="14"/>
  <c r="AC42" i="14"/>
  <c r="AE42" i="14"/>
  <c r="AI46" i="14"/>
  <c r="AC46" i="14"/>
  <c r="AE46" i="14"/>
  <c r="AI50" i="14"/>
  <c r="AC50" i="14"/>
  <c r="AE50" i="14"/>
  <c r="AI54" i="14"/>
  <c r="AC54" i="14"/>
  <c r="AE54" i="14"/>
  <c r="AI58" i="14"/>
  <c r="AC58" i="14"/>
  <c r="AE58" i="14"/>
  <c r="AI62" i="14"/>
  <c r="AC62" i="14"/>
  <c r="AE62" i="14"/>
  <c r="AI66" i="14"/>
  <c r="AC66" i="14"/>
  <c r="AE66" i="14"/>
  <c r="AI70" i="14"/>
  <c r="AC70" i="14"/>
  <c r="AE70" i="14"/>
  <c r="AI74" i="14"/>
  <c r="AC74" i="14"/>
  <c r="AE74" i="14"/>
  <c r="AI78" i="14"/>
  <c r="AC78" i="14"/>
  <c r="AE78" i="14"/>
  <c r="AI82" i="14"/>
  <c r="AC82" i="14"/>
  <c r="AE82" i="14"/>
  <c r="AI86" i="14"/>
  <c r="AC86" i="14"/>
  <c r="AE86" i="14"/>
  <c r="AI90" i="14"/>
  <c r="AC90" i="14"/>
  <c r="AE90" i="14"/>
  <c r="AI94" i="14"/>
  <c r="AC94" i="14"/>
  <c r="AE94" i="14"/>
  <c r="AI98" i="14"/>
  <c r="AC98" i="14"/>
  <c r="AE98" i="14"/>
  <c r="AI102" i="14"/>
  <c r="AC102" i="14"/>
  <c r="AE102" i="14"/>
  <c r="AI106" i="14"/>
  <c r="AC106" i="14"/>
  <c r="AE106" i="14"/>
  <c r="AH109" i="14"/>
  <c r="AI110" i="14"/>
  <c r="AC110" i="14"/>
  <c r="AE110" i="14"/>
  <c r="AH113" i="14"/>
  <c r="AI114" i="14"/>
  <c r="AC114" i="14"/>
  <c r="AE114" i="14"/>
  <c r="AH117" i="14"/>
  <c r="AI118" i="14"/>
  <c r="AC118" i="14"/>
  <c r="AE118" i="14"/>
  <c r="AH121" i="14"/>
  <c r="AI122" i="14"/>
  <c r="AC122" i="14"/>
  <c r="AE122" i="14"/>
  <c r="AH125" i="14"/>
  <c r="AI126" i="14"/>
  <c r="AC126" i="14"/>
  <c r="AE126" i="14"/>
  <c r="AH129" i="14"/>
  <c r="AI130" i="14"/>
  <c r="AC130" i="14"/>
  <c r="AE130" i="14"/>
  <c r="AH133" i="14"/>
  <c r="AI134" i="14"/>
  <c r="AC134" i="14"/>
  <c r="AE134" i="14"/>
  <c r="AH137" i="14"/>
  <c r="AI138" i="14"/>
  <c r="AC138" i="14"/>
  <c r="AE138" i="14"/>
  <c r="AH141" i="14"/>
  <c r="AI142" i="14"/>
  <c r="AC142" i="14"/>
  <c r="AE142" i="14"/>
  <c r="AH145" i="14"/>
  <c r="AI146" i="14"/>
  <c r="AC146" i="14"/>
  <c r="AE146" i="14"/>
  <c r="AH149" i="14"/>
  <c r="AI150" i="14"/>
  <c r="AC150" i="14"/>
  <c r="AE150" i="14"/>
  <c r="AH153" i="14"/>
  <c r="AI154" i="14"/>
  <c r="AC154" i="14"/>
  <c r="AE154" i="14"/>
  <c r="AH157" i="14"/>
  <c r="AI158" i="14"/>
  <c r="AC158" i="14"/>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I45" i="14"/>
  <c r="AC45" i="14"/>
  <c r="AI49" i="14"/>
  <c r="AC49" i="14"/>
  <c r="AI65" i="14"/>
  <c r="AC65" i="14"/>
  <c r="AE101" i="14"/>
  <c r="AE117" i="14"/>
  <c r="AI121" i="14"/>
  <c r="AC121" i="14"/>
  <c r="AE125" i="14"/>
  <c r="AI145" i="14"/>
  <c r="AC145" i="14"/>
  <c r="AE149" i="14"/>
  <c r="AE201" i="14"/>
  <c r="AI205" i="14"/>
  <c r="AC205" i="14"/>
  <c r="AI209" i="14"/>
  <c r="AC209" i="14"/>
  <c r="AI241" i="14"/>
  <c r="AC241" i="14"/>
  <c r="AI245" i="14"/>
  <c r="AC245" i="14"/>
  <c r="AI285" i="14"/>
  <c r="AC285" i="14"/>
  <c r="AE289" i="14"/>
  <c r="AE321" i="14"/>
  <c r="AE45" i="14"/>
  <c r="AE85" i="14"/>
  <c r="AI89" i="14"/>
  <c r="AC89" i="14"/>
  <c r="AI101" i="14"/>
  <c r="AC101" i="14"/>
  <c r="AE121" i="14"/>
  <c r="AI137" i="14"/>
  <c r="AC137" i="14"/>
  <c r="AI189" i="14"/>
  <c r="AC189" i="14"/>
  <c r="AE209" i="14"/>
  <c r="AI213" i="14"/>
  <c r="AC213" i="14"/>
  <c r="AI221" i="14"/>
  <c r="AC221" i="14"/>
  <c r="AI225" i="14"/>
  <c r="AC225" i="14"/>
  <c r="AI249" i="14"/>
  <c r="AC249" i="14"/>
  <c r="AI253" i="14"/>
  <c r="AC253" i="14"/>
  <c r="AI269" i="14"/>
  <c r="AC269" i="14"/>
  <c r="AE273" i="14"/>
  <c r="AC10" i="14"/>
  <c r="AI10" i="14" s="1"/>
  <c r="AH6" i="14"/>
  <c r="AC7" i="14"/>
  <c r="AE7" i="14"/>
  <c r="AH10" i="14"/>
  <c r="AC11" i="14"/>
  <c r="AE11" i="14"/>
  <c r="AH14" i="14"/>
  <c r="AI15" i="14"/>
  <c r="AC15" i="14"/>
  <c r="AE15" i="14"/>
  <c r="AH18" i="14"/>
  <c r="AI19" i="14"/>
  <c r="AC19" i="14"/>
  <c r="AE19" i="14"/>
  <c r="AH22" i="14"/>
  <c r="AI23" i="14"/>
  <c r="AC23" i="14"/>
  <c r="AE23" i="14"/>
  <c r="AH26" i="14"/>
  <c r="AI27" i="14"/>
  <c r="AC27" i="14"/>
  <c r="AE27" i="14"/>
  <c r="AH30" i="14"/>
  <c r="AI31" i="14"/>
  <c r="AC31" i="14"/>
  <c r="AE31" i="14"/>
  <c r="AH34" i="14"/>
  <c r="AI35" i="14"/>
  <c r="AC35" i="14"/>
  <c r="AE35" i="14"/>
  <c r="AH38" i="14"/>
  <c r="AI39" i="14"/>
  <c r="AC39" i="14"/>
  <c r="AE39" i="14"/>
  <c r="AH42" i="14"/>
  <c r="AI43" i="14"/>
  <c r="AC43" i="14"/>
  <c r="AE43" i="14"/>
  <c r="AH46" i="14"/>
  <c r="AI47" i="14"/>
  <c r="AC47" i="14"/>
  <c r="AE47" i="14"/>
  <c r="AH50" i="14"/>
  <c r="AI51" i="14"/>
  <c r="AC51" i="14"/>
  <c r="AE51" i="14"/>
  <c r="AH54" i="14"/>
  <c r="AI55" i="14"/>
  <c r="AC55" i="14"/>
  <c r="AE55" i="14"/>
  <c r="AH58" i="14"/>
  <c r="AI59" i="14"/>
  <c r="AC59" i="14"/>
  <c r="AE59" i="14"/>
  <c r="AH62" i="14"/>
  <c r="AI63" i="14"/>
  <c r="AC63" i="14"/>
  <c r="AE63" i="14"/>
  <c r="AH66" i="14"/>
  <c r="AI67" i="14"/>
  <c r="AC67" i="14"/>
  <c r="AE67" i="14"/>
  <c r="AH70" i="14"/>
  <c r="AI71" i="14"/>
  <c r="AC71" i="14"/>
  <c r="AE71" i="14"/>
  <c r="AH74" i="14"/>
  <c r="AI75" i="14"/>
  <c r="AC75" i="14"/>
  <c r="AE75" i="14"/>
  <c r="AH78" i="14"/>
  <c r="AI79" i="14"/>
  <c r="AC79" i="14"/>
  <c r="AE79" i="14"/>
  <c r="AH82" i="14"/>
  <c r="AI83" i="14"/>
  <c r="AC83" i="14"/>
  <c r="AE83" i="14"/>
  <c r="AH86" i="14"/>
  <c r="AI87" i="14"/>
  <c r="AC87" i="14"/>
  <c r="AE87" i="14"/>
  <c r="AH90" i="14"/>
  <c r="AI91" i="14"/>
  <c r="AC91" i="14"/>
  <c r="AE91" i="14"/>
  <c r="AH94" i="14"/>
  <c r="AI95" i="14"/>
  <c r="AC95" i="14"/>
  <c r="AE95" i="14"/>
  <c r="AH98" i="14"/>
  <c r="AI99" i="14"/>
  <c r="AC99" i="14"/>
  <c r="AE99" i="14"/>
  <c r="AH102" i="14"/>
  <c r="AI103" i="14"/>
  <c r="AC103" i="14"/>
  <c r="AE103" i="14"/>
  <c r="AH106" i="14"/>
  <c r="AI107" i="14"/>
  <c r="AC107" i="14"/>
  <c r="AE107" i="14"/>
  <c r="AH110" i="14"/>
  <c r="AI111" i="14"/>
  <c r="AC111" i="14"/>
  <c r="AE111" i="14"/>
  <c r="AH114" i="14"/>
  <c r="AI115" i="14"/>
  <c r="AC115" i="14"/>
  <c r="AE115" i="14"/>
  <c r="AH118" i="14"/>
  <c r="AI119" i="14"/>
  <c r="AC119" i="14"/>
  <c r="AE119" i="14"/>
  <c r="AH122" i="14"/>
  <c r="AI123" i="14"/>
  <c r="AC123" i="14"/>
  <c r="AE123" i="14"/>
  <c r="AH126" i="14"/>
  <c r="AI127" i="14"/>
  <c r="AC127" i="14"/>
  <c r="AE127" i="14"/>
  <c r="AH130" i="14"/>
  <c r="AI131" i="14"/>
  <c r="AC131" i="14"/>
  <c r="AE131" i="14"/>
  <c r="AH134" i="14"/>
  <c r="AI135" i="14"/>
  <c r="AC135" i="14"/>
  <c r="AE135" i="14"/>
  <c r="AH138" i="14"/>
  <c r="AI139" i="14"/>
  <c r="AC139" i="14"/>
  <c r="AE139" i="14"/>
  <c r="AH142" i="14"/>
  <c r="AI143" i="14"/>
  <c r="AC143" i="14"/>
  <c r="AE143" i="14"/>
  <c r="AH146" i="14"/>
  <c r="AI147" i="14"/>
  <c r="AC147" i="14"/>
  <c r="AE147" i="14"/>
  <c r="AH150" i="14"/>
  <c r="AI151" i="14"/>
  <c r="AC151" i="14"/>
  <c r="AE151" i="14"/>
  <c r="AH154" i="14"/>
  <c r="AI155" i="14"/>
  <c r="AC155" i="14"/>
  <c r="AE155" i="14"/>
  <c r="AH158" i="14"/>
  <c r="AI159" i="14"/>
  <c r="AC159" i="14"/>
  <c r="AE159" i="14"/>
  <c r="AH162" i="14"/>
  <c r="AI163" i="14"/>
  <c r="AC163" i="14"/>
  <c r="AE163" i="14"/>
  <c r="AH166" i="14"/>
  <c r="AI167" i="14"/>
  <c r="AC167" i="14"/>
  <c r="AE167" i="14"/>
  <c r="AH170" i="14"/>
  <c r="AI171" i="14"/>
  <c r="AC171" i="14"/>
  <c r="AE171" i="14"/>
  <c r="AH174" i="14"/>
  <c r="AI175" i="14"/>
  <c r="AC175" i="14"/>
  <c r="AE175" i="14"/>
  <c r="AH178" i="14"/>
  <c r="AI179" i="14"/>
  <c r="AC179" i="14"/>
  <c r="AE179" i="14"/>
  <c r="AH182" i="14"/>
  <c r="AI183" i="14"/>
  <c r="AC183" i="14"/>
  <c r="AE183" i="14"/>
  <c r="AH186" i="14"/>
  <c r="AI187" i="14"/>
  <c r="AC187" i="14"/>
  <c r="AE187" i="14"/>
  <c r="AH190" i="14"/>
  <c r="AI191" i="14"/>
  <c r="AC191" i="14"/>
  <c r="AE191" i="14"/>
  <c r="AH194" i="14"/>
  <c r="AI195" i="14"/>
  <c r="AC195" i="14"/>
  <c r="AE195" i="14"/>
  <c r="AH198" i="14"/>
  <c r="AI199" i="14"/>
  <c r="AC199" i="14"/>
  <c r="AE199" i="14"/>
  <c r="AH202" i="14"/>
  <c r="AI203" i="14"/>
  <c r="AC203" i="14"/>
  <c r="AE203" i="14"/>
  <c r="AH206" i="14"/>
  <c r="AI207" i="14"/>
  <c r="AC207" i="14"/>
  <c r="AE207" i="14"/>
  <c r="AH210" i="14"/>
  <c r="AI211" i="14"/>
  <c r="AC211" i="14"/>
  <c r="AE211" i="14"/>
  <c r="AH214" i="14"/>
  <c r="AI215" i="14"/>
  <c r="AC215" i="14"/>
  <c r="AE215" i="14"/>
  <c r="AH218" i="14"/>
  <c r="AI219" i="14"/>
  <c r="AC219" i="14"/>
  <c r="AE219" i="14"/>
  <c r="AH222" i="14"/>
  <c r="AI223" i="14"/>
  <c r="AC223" i="14"/>
  <c r="AE223" i="14"/>
  <c r="AH226"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I13" i="14" s="1"/>
  <c r="AI21" i="14"/>
  <c r="AC21" i="14"/>
  <c r="AE29" i="14"/>
  <c r="AI33" i="14"/>
  <c r="AC33" i="14"/>
  <c r="AI77" i="14"/>
  <c r="AC77" i="14"/>
  <c r="AI81" i="14"/>
  <c r="AC81" i="14"/>
  <c r="AE89" i="14"/>
  <c r="AE93" i="14"/>
  <c r="AE113" i="14"/>
  <c r="AE129" i="14"/>
  <c r="AI133" i="14"/>
  <c r="AC133" i="14"/>
  <c r="AE145" i="14"/>
  <c r="AE169" i="14"/>
  <c r="AI181" i="14"/>
  <c r="AC181" i="14"/>
  <c r="AE185" i="14"/>
  <c r="AE193" i="14"/>
  <c r="AI229" i="14"/>
  <c r="AC229" i="14"/>
  <c r="AE233" i="14"/>
  <c r="AI261" i="14"/>
  <c r="AC261" i="14"/>
  <c r="AI265" i="14"/>
  <c r="AC265" i="14"/>
  <c r="AI305" i="14"/>
  <c r="AC305" i="14"/>
  <c r="AE6" i="14"/>
  <c r="AF4" i="14"/>
  <c r="AD7" i="14"/>
  <c r="AF8" i="14"/>
  <c r="AD11" i="14"/>
  <c r="AI11" i="14" s="1"/>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I9" i="14" s="1"/>
  <c r="AE37" i="14"/>
  <c r="AE81" i="14"/>
  <c r="AE97" i="14"/>
  <c r="AI105" i="14"/>
  <c r="AC105" i="14"/>
  <c r="AI109" i="14"/>
  <c r="AC109" i="14"/>
  <c r="AE133" i="14"/>
  <c r="AE141" i="14"/>
  <c r="AI153" i="14"/>
  <c r="AC153" i="14"/>
  <c r="AE157" i="14"/>
  <c r="AI161" i="14"/>
  <c r="AC161" i="14"/>
  <c r="AI165" i="14"/>
  <c r="AC165" i="14"/>
  <c r="AE173" i="14"/>
  <c r="AE177" i="14"/>
  <c r="AE217" i="14"/>
  <c r="AE253" i="14"/>
  <c r="AI277" i="14"/>
  <c r="AC277" i="14"/>
  <c r="AI281" i="14"/>
  <c r="AC281" i="14"/>
  <c r="AE285" i="14"/>
  <c r="AE301" i="14"/>
  <c r="AE305" i="14"/>
  <c r="AI309" i="14"/>
  <c r="AC309" i="14"/>
  <c r="AC6" i="14"/>
  <c r="AI6" i="14" s="1"/>
  <c r="AC4" i="14"/>
  <c r="AE4" i="14"/>
  <c r="AH7" i="14"/>
  <c r="AC8" i="14"/>
  <c r="AE8" i="14"/>
  <c r="AH11" i="14"/>
  <c r="AC12" i="14"/>
  <c r="AE12" i="14"/>
  <c r="AH15" i="14"/>
  <c r="AI16" i="14"/>
  <c r="AC16" i="14"/>
  <c r="AE16" i="14"/>
  <c r="AH19" i="14"/>
  <c r="AI20" i="14"/>
  <c r="AC20" i="14"/>
  <c r="AE20" i="14"/>
  <c r="AH23" i="14"/>
  <c r="AI24" i="14"/>
  <c r="AC24" i="14"/>
  <c r="AE24" i="14"/>
  <c r="AH27" i="14"/>
  <c r="AI28" i="14"/>
  <c r="AC28" i="14"/>
  <c r="AE28" i="14"/>
  <c r="AH31" i="14"/>
  <c r="AI32" i="14"/>
  <c r="AC32" i="14"/>
  <c r="AE32" i="14"/>
  <c r="AH35" i="14"/>
  <c r="AI36" i="14"/>
  <c r="AC36" i="14"/>
  <c r="AE36" i="14"/>
  <c r="AH39" i="14"/>
  <c r="AI40" i="14"/>
  <c r="AC40" i="14"/>
  <c r="AE40" i="14"/>
  <c r="AH43" i="14"/>
  <c r="AI44" i="14"/>
  <c r="AC44" i="14"/>
  <c r="AE44" i="14"/>
  <c r="AH47" i="14"/>
  <c r="AI48" i="14"/>
  <c r="AC48" i="14"/>
  <c r="AE48" i="14"/>
  <c r="AH51" i="14"/>
  <c r="AI52" i="14"/>
  <c r="AC52" i="14"/>
  <c r="AE52" i="14"/>
  <c r="AH55" i="14"/>
  <c r="AI56" i="14"/>
  <c r="AC56" i="14"/>
  <c r="AE56" i="14"/>
  <c r="AH59" i="14"/>
  <c r="AI60" i="14"/>
  <c r="AC60" i="14"/>
  <c r="AE60" i="14"/>
  <c r="AH63" i="14"/>
  <c r="AI64" i="14"/>
  <c r="AC64" i="14"/>
  <c r="AE64" i="14"/>
  <c r="AH67" i="14"/>
  <c r="AI68" i="14"/>
  <c r="AC68" i="14"/>
  <c r="AE68" i="14"/>
  <c r="AH71" i="14"/>
  <c r="AI72" i="14"/>
  <c r="AC72" i="14"/>
  <c r="AE72" i="14"/>
  <c r="AH75" i="14"/>
  <c r="AI76" i="14"/>
  <c r="AC76" i="14"/>
  <c r="AE76" i="14"/>
  <c r="AH79" i="14"/>
  <c r="AI80" i="14"/>
  <c r="AC80" i="14"/>
  <c r="AE80" i="14"/>
  <c r="AH83" i="14"/>
  <c r="AI84" i="14"/>
  <c r="AC84" i="14"/>
  <c r="AE84" i="14"/>
  <c r="AH87" i="14"/>
  <c r="AI88" i="14"/>
  <c r="AC88" i="14"/>
  <c r="AE88" i="14"/>
  <c r="AH91" i="14"/>
  <c r="AI92" i="14"/>
  <c r="AC92" i="14"/>
  <c r="AE92" i="14"/>
  <c r="AH95" i="14"/>
  <c r="AI96" i="14"/>
  <c r="AC96" i="14"/>
  <c r="AE96" i="14"/>
  <c r="AH99" i="14"/>
  <c r="AI100" i="14"/>
  <c r="AC100" i="14"/>
  <c r="AE100" i="14"/>
  <c r="AH103" i="14"/>
  <c r="AI104" i="14"/>
  <c r="AC104" i="14"/>
  <c r="AE104" i="14"/>
  <c r="AH107" i="14"/>
  <c r="AI108" i="14"/>
  <c r="AC108" i="14"/>
  <c r="AE108" i="14"/>
  <c r="AH111" i="14"/>
  <c r="AI112" i="14"/>
  <c r="AC112" i="14"/>
  <c r="AE112" i="14"/>
  <c r="AH115" i="14"/>
  <c r="AI116" i="14"/>
  <c r="AC116" i="14"/>
  <c r="AE116" i="14"/>
  <c r="AH119" i="14"/>
  <c r="AI120" i="14"/>
  <c r="AC120" i="14"/>
  <c r="AE120" i="14"/>
  <c r="AH123" i="14"/>
  <c r="AI124" i="14"/>
  <c r="AC124" i="14"/>
  <c r="AE124" i="14"/>
  <c r="AH127" i="14"/>
  <c r="AI128" i="14"/>
  <c r="AC128" i="14"/>
  <c r="AE128" i="14"/>
  <c r="AH131" i="14"/>
  <c r="AI132" i="14"/>
  <c r="AC132" i="14"/>
  <c r="AE132" i="14"/>
  <c r="AH135" i="14"/>
  <c r="AI136" i="14"/>
  <c r="AC136" i="14"/>
  <c r="AE136" i="14"/>
  <c r="AH139" i="14"/>
  <c r="AI140" i="14"/>
  <c r="AC140" i="14"/>
  <c r="AE140" i="14"/>
  <c r="AH143" i="14"/>
  <c r="AI144" i="14"/>
  <c r="AC144" i="14"/>
  <c r="AE144" i="14"/>
  <c r="AH147" i="14"/>
  <c r="AI148" i="14"/>
  <c r="AC148" i="14"/>
  <c r="AE148" i="14"/>
  <c r="AH151" i="14"/>
  <c r="AI152" i="14"/>
  <c r="AC152" i="14"/>
  <c r="AE152" i="14"/>
  <c r="AH155" i="14"/>
  <c r="AI156" i="14"/>
  <c r="AC156" i="14"/>
  <c r="AE156" i="14"/>
  <c r="AH159" i="14"/>
  <c r="AI160" i="14"/>
  <c r="AC160" i="14"/>
  <c r="AE160" i="14"/>
  <c r="AH163" i="14"/>
  <c r="AI164" i="14"/>
  <c r="AC164" i="14"/>
  <c r="AE164" i="14"/>
  <c r="AH167" i="14"/>
  <c r="AI168" i="14"/>
  <c r="AC168" i="14"/>
  <c r="AE168" i="14"/>
  <c r="AH171" i="14"/>
  <c r="AI172" i="14"/>
  <c r="AC172" i="14"/>
  <c r="AE172" i="14"/>
  <c r="AI176" i="14"/>
  <c r="AC176" i="14"/>
  <c r="AE176" i="14"/>
  <c r="AI180" i="14"/>
  <c r="AC180" i="14"/>
  <c r="AE180" i="14"/>
  <c r="AI184" i="14"/>
  <c r="AC184" i="14"/>
  <c r="AE184" i="14"/>
  <c r="AI188" i="14"/>
  <c r="AC188" i="14"/>
  <c r="AE188" i="14"/>
  <c r="AI192" i="14"/>
  <c r="AC192" i="14"/>
  <c r="AE192" i="14"/>
  <c r="AI196" i="14"/>
  <c r="AC196" i="14"/>
  <c r="AE196" i="14"/>
  <c r="AI200" i="14"/>
  <c r="AC200" i="14"/>
  <c r="AE200" i="14"/>
  <c r="AI204" i="14"/>
  <c r="AC204" i="14"/>
  <c r="AE204" i="14"/>
  <c r="AI208" i="14"/>
  <c r="AC208" i="14"/>
  <c r="AE208" i="14"/>
  <c r="AI212" i="14"/>
  <c r="AC212" i="14"/>
  <c r="AE212" i="14"/>
  <c r="AI216" i="14"/>
  <c r="AC216" i="14"/>
  <c r="AE216" i="14"/>
  <c r="AI220" i="14"/>
  <c r="AC220" i="14"/>
  <c r="AE220" i="14"/>
  <c r="AI224" i="14"/>
  <c r="AC224" i="14"/>
  <c r="AE224" i="14"/>
  <c r="AI228" i="14"/>
  <c r="AC228" i="14"/>
  <c r="AE228" i="14"/>
  <c r="AI232" i="14"/>
  <c r="AC232" i="14"/>
  <c r="AE232" i="14"/>
  <c r="AI236" i="14"/>
  <c r="AC236" i="14"/>
  <c r="AE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E49" i="14"/>
  <c r="AE53" i="14"/>
  <c r="AI61" i="14"/>
  <c r="AC61" i="14"/>
  <c r="AE65" i="14"/>
  <c r="AE73" i="14"/>
  <c r="AI85" i="14"/>
  <c r="AC85" i="14"/>
  <c r="AI117" i="14"/>
  <c r="AC117" i="14"/>
  <c r="AE161" i="14"/>
  <c r="AE165" i="14"/>
  <c r="AE189" i="14"/>
  <c r="AI193" i="14"/>
  <c r="AC193" i="14"/>
  <c r="AI197" i="14"/>
  <c r="AC197" i="14"/>
  <c r="AI201" i="14"/>
  <c r="AC201" i="14"/>
  <c r="AI237" i="14"/>
  <c r="AC237" i="14"/>
  <c r="AE241" i="14"/>
  <c r="AI273" i="14"/>
  <c r="AC273" i="14"/>
  <c r="AI289" i="14"/>
  <c r="AC289" i="14"/>
  <c r="AI293" i="14"/>
  <c r="AC293" i="14"/>
  <c r="AI297" i="14"/>
  <c r="AC297" i="14"/>
  <c r="AE10" i="14"/>
  <c r="AD4" i="14"/>
  <c r="AF5" i="14"/>
  <c r="AD8" i="14"/>
  <c r="AI8" i="14" s="1"/>
  <c r="AF9" i="14"/>
  <c r="AD12" i="14"/>
  <c r="AI12" i="14" s="1"/>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9" i="11"/>
  <c r="A8" i="11"/>
  <c r="A7" i="11"/>
  <c r="A6" i="11"/>
  <c r="A5" i="11"/>
  <c r="A4" i="11"/>
  <c r="AI4" i="14" l="1"/>
  <c r="AI5" i="14"/>
  <c r="AI7" i="14"/>
  <c r="K43" i="2"/>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AE1004" i="7" s="1"/>
  <c r="H1004" i="7"/>
  <c r="AF1004" i="7" s="1"/>
  <c r="G1004" i="7"/>
  <c r="F1004" i="7"/>
  <c r="E1004" i="7"/>
  <c r="AG1004" i="7" s="1"/>
  <c r="D1004" i="7"/>
  <c r="C1004" i="7"/>
  <c r="AH1004" i="7" s="1"/>
  <c r="B1004" i="7"/>
  <c r="AD1004" i="7" s="1"/>
  <c r="A1004" i="7"/>
  <c r="AC1004" i="7" s="1"/>
  <c r="Z1003" i="7"/>
  <c r="Y1003" i="7"/>
  <c r="X1003" i="7"/>
  <c r="W1003" i="7"/>
  <c r="V1003" i="7"/>
  <c r="U1003" i="7"/>
  <c r="T1003" i="7"/>
  <c r="S1003" i="7"/>
  <c r="R1003" i="7"/>
  <c r="Q1003" i="7"/>
  <c r="P1003" i="7"/>
  <c r="O1003" i="7"/>
  <c r="N1003" i="7"/>
  <c r="M1003" i="7"/>
  <c r="L1003" i="7"/>
  <c r="K1003" i="7"/>
  <c r="J1003" i="7"/>
  <c r="I1003" i="7"/>
  <c r="AE1003" i="7" s="1"/>
  <c r="H1003" i="7"/>
  <c r="AF1003" i="7" s="1"/>
  <c r="G1003" i="7"/>
  <c r="F1003" i="7"/>
  <c r="E1003" i="7"/>
  <c r="AG1003" i="7" s="1"/>
  <c r="D1003" i="7"/>
  <c r="C1003" i="7"/>
  <c r="AH1003" i="7" s="1"/>
  <c r="B1003" i="7"/>
  <c r="AD1003" i="7" s="1"/>
  <c r="A1003" i="7"/>
  <c r="AC1003" i="7" s="1"/>
  <c r="Z1002" i="7"/>
  <c r="Y1002" i="7"/>
  <c r="X1002" i="7"/>
  <c r="W1002" i="7"/>
  <c r="V1002" i="7"/>
  <c r="U1002" i="7"/>
  <c r="T1002" i="7"/>
  <c r="S1002" i="7"/>
  <c r="R1002" i="7"/>
  <c r="Q1002" i="7"/>
  <c r="P1002" i="7"/>
  <c r="O1002" i="7"/>
  <c r="N1002" i="7"/>
  <c r="M1002" i="7"/>
  <c r="L1002" i="7"/>
  <c r="K1002" i="7"/>
  <c r="J1002" i="7"/>
  <c r="I1002" i="7"/>
  <c r="AE1002" i="7" s="1"/>
  <c r="H1002" i="7"/>
  <c r="AF1002" i="7" s="1"/>
  <c r="G1002" i="7"/>
  <c r="F1002" i="7"/>
  <c r="E1002" i="7"/>
  <c r="AG1002" i="7" s="1"/>
  <c r="D1002" i="7"/>
  <c r="C1002" i="7"/>
  <c r="AH1002" i="7" s="1"/>
  <c r="B1002" i="7"/>
  <c r="AD1002" i="7" s="1"/>
  <c r="A1002" i="7"/>
  <c r="AC1002" i="7" s="1"/>
  <c r="Z1001" i="7"/>
  <c r="Y1001" i="7"/>
  <c r="X1001" i="7"/>
  <c r="W1001" i="7"/>
  <c r="V1001" i="7"/>
  <c r="U1001" i="7"/>
  <c r="T1001" i="7"/>
  <c r="S1001" i="7"/>
  <c r="R1001" i="7"/>
  <c r="Q1001" i="7"/>
  <c r="P1001" i="7"/>
  <c r="O1001" i="7"/>
  <c r="N1001" i="7"/>
  <c r="M1001" i="7"/>
  <c r="L1001" i="7"/>
  <c r="K1001" i="7"/>
  <c r="J1001" i="7"/>
  <c r="I1001" i="7"/>
  <c r="AE1001" i="7" s="1"/>
  <c r="H1001" i="7"/>
  <c r="AF1001" i="7" s="1"/>
  <c r="G1001" i="7"/>
  <c r="F1001" i="7"/>
  <c r="E1001" i="7"/>
  <c r="AG1001" i="7" s="1"/>
  <c r="D1001" i="7"/>
  <c r="C1001" i="7"/>
  <c r="AH1001" i="7" s="1"/>
  <c r="B1001" i="7"/>
  <c r="AD1001" i="7" s="1"/>
  <c r="A1001" i="7"/>
  <c r="AC1001" i="7" s="1"/>
  <c r="P3" i="4" l="1"/>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l="1"/>
  <c r="D30" i="3" s="1"/>
  <c r="E28" i="2"/>
  <c r="D29" i="3" s="1"/>
  <c r="E27" i="2"/>
  <c r="D28" i="3" s="1"/>
  <c r="E26" i="2"/>
  <c r="D27" i="3" s="1"/>
  <c r="E25" i="2"/>
  <c r="D26" i="3" s="1"/>
  <c r="E24" i="2"/>
  <c r="D25" i="3" s="1"/>
  <c r="E23" i="2"/>
  <c r="D24" i="3" s="1"/>
  <c r="E22" i="2"/>
  <c r="D23" i="3" s="1"/>
  <c r="E21" i="2"/>
  <c r="D22" i="3" s="1"/>
  <c r="E20" i="2"/>
  <c r="D21" i="3" s="1"/>
  <c r="E19" i="2"/>
  <c r="D20" i="3" s="1"/>
  <c r="E18" i="2"/>
  <c r="D19" i="3" s="1"/>
  <c r="E17" i="2"/>
  <c r="D18" i="3" s="1"/>
  <c r="E16" i="2"/>
  <c r="D17" i="3" s="1"/>
  <c r="E15" i="2"/>
  <c r="D16" i="3" s="1"/>
  <c r="E14" i="2"/>
  <c r="D15" i="3" s="1"/>
  <c r="E13" i="2"/>
  <c r="D14" i="3" s="1"/>
  <c r="E12" i="2"/>
  <c r="D13" i="3" s="1"/>
  <c r="E11" i="2"/>
  <c r="D12" i="3" s="1"/>
  <c r="E10" i="2"/>
  <c r="D11" i="3" s="1"/>
  <c r="E9" i="2"/>
  <c r="D10" i="3" s="1"/>
  <c r="E8" i="2"/>
  <c r="D9" i="3" s="1"/>
  <c r="E7" i="2"/>
  <c r="D8" i="3" s="1"/>
  <c r="E6" i="2"/>
  <c r="D7" i="3" s="1"/>
  <c r="E5" i="2"/>
  <c r="D6" i="3" s="1"/>
  <c r="E4" i="2"/>
  <c r="D5" i="3" s="1"/>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AH999" i="7" s="1"/>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AE961" i="7" s="1"/>
  <c r="H961" i="7"/>
  <c r="G961" i="7"/>
  <c r="F961" i="7"/>
  <c r="E961" i="7"/>
  <c r="D961" i="7"/>
  <c r="C961" i="7"/>
  <c r="B961" i="7"/>
  <c r="A961" i="7"/>
  <c r="AC961" i="7" s="1"/>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AE957" i="7" s="1"/>
  <c r="H957" i="7"/>
  <c r="G957" i="7"/>
  <c r="F957" i="7"/>
  <c r="E957" i="7"/>
  <c r="D957" i="7"/>
  <c r="C957" i="7"/>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s="1"/>
  <c r="H953" i="7"/>
  <c r="G953" i="7"/>
  <c r="F953" i="7"/>
  <c r="E953" i="7"/>
  <c r="D953" i="7"/>
  <c r="C953" i="7"/>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AE949" i="7" s="1"/>
  <c r="H949" i="7"/>
  <c r="G949" i="7"/>
  <c r="F949" i="7"/>
  <c r="E949" i="7"/>
  <c r="D949" i="7"/>
  <c r="C949" i="7"/>
  <c r="B949" i="7"/>
  <c r="A949" i="7"/>
  <c r="AC949" i="7" s="1"/>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AE945" i="7" s="1"/>
  <c r="H945" i="7"/>
  <c r="G945" i="7"/>
  <c r="F945" i="7"/>
  <c r="E945" i="7"/>
  <c r="D945" i="7"/>
  <c r="C945" i="7"/>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s="1"/>
  <c r="H941" i="7"/>
  <c r="G941" i="7"/>
  <c r="F941" i="7"/>
  <c r="E941" i="7"/>
  <c r="D941" i="7"/>
  <c r="C941" i="7"/>
  <c r="B941" i="7"/>
  <c r="A941" i="7"/>
  <c r="AC941" i="7" s="1"/>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AE937" i="7" s="1"/>
  <c r="H937" i="7"/>
  <c r="G937" i="7"/>
  <c r="F937" i="7"/>
  <c r="E937" i="7"/>
  <c r="D937" i="7"/>
  <c r="C937" i="7"/>
  <c r="B937" i="7"/>
  <c r="A937" i="7"/>
  <c r="AC937" i="7" s="1"/>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AE933" i="7" s="1"/>
  <c r="H933" i="7"/>
  <c r="G933" i="7"/>
  <c r="F933" i="7"/>
  <c r="E933" i="7"/>
  <c r="D933" i="7"/>
  <c r="C933" i="7"/>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s="1"/>
  <c r="H929" i="7"/>
  <c r="G929" i="7"/>
  <c r="F929" i="7"/>
  <c r="E929" i="7"/>
  <c r="D929" i="7"/>
  <c r="C929" i="7"/>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s="1"/>
  <c r="H925" i="7"/>
  <c r="G925" i="7"/>
  <c r="F925" i="7"/>
  <c r="E925" i="7"/>
  <c r="D925" i="7"/>
  <c r="C925" i="7"/>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AE921" i="7" s="1"/>
  <c r="H921" i="7"/>
  <c r="G921" i="7"/>
  <c r="F921" i="7"/>
  <c r="E921" i="7"/>
  <c r="D921" i="7"/>
  <c r="C921" i="7"/>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s="1"/>
  <c r="H917" i="7"/>
  <c r="G917" i="7"/>
  <c r="F917" i="7"/>
  <c r="E917" i="7"/>
  <c r="D917" i="7"/>
  <c r="C917" i="7"/>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AG915" i="7" s="1"/>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AE913" i="7" s="1"/>
  <c r="H913" i="7"/>
  <c r="G913" i="7"/>
  <c r="F913" i="7"/>
  <c r="E913" i="7"/>
  <c r="D913" i="7"/>
  <c r="C913" i="7"/>
  <c r="B913" i="7"/>
  <c r="A913" i="7"/>
  <c r="AC913" i="7" s="1"/>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AG911" i="7" s="1"/>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AE909" i="7" s="1"/>
  <c r="H909" i="7"/>
  <c r="G909" i="7"/>
  <c r="F909" i="7"/>
  <c r="E909" i="7"/>
  <c r="D909" i="7"/>
  <c r="C909" i="7"/>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AG907" i="7" s="1"/>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s="1"/>
  <c r="H905" i="7"/>
  <c r="G905" i="7"/>
  <c r="F905" i="7"/>
  <c r="E905" i="7"/>
  <c r="D905" i="7"/>
  <c r="C905" i="7"/>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AG903" i="7" s="1"/>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AE901" i="7" s="1"/>
  <c r="H901" i="7"/>
  <c r="G901" i="7"/>
  <c r="F901" i="7"/>
  <c r="E901" i="7"/>
  <c r="D901" i="7"/>
  <c r="C901" i="7"/>
  <c r="B901" i="7"/>
  <c r="A901" i="7"/>
  <c r="AC901" i="7" s="1"/>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AG899" i="7" s="1"/>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AE897" i="7" s="1"/>
  <c r="H897" i="7"/>
  <c r="G897" i="7"/>
  <c r="F897" i="7"/>
  <c r="E897" i="7"/>
  <c r="D897" i="7"/>
  <c r="C897" i="7"/>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AG895" i="7" s="1"/>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s="1"/>
  <c r="H893" i="7"/>
  <c r="G893" i="7"/>
  <c r="F893" i="7"/>
  <c r="E893" i="7"/>
  <c r="D893" i="7"/>
  <c r="C893" i="7"/>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AG891" i="7" s="1"/>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AE889" i="7" s="1"/>
  <c r="H889" i="7"/>
  <c r="G889" i="7"/>
  <c r="F889" i="7"/>
  <c r="E889" i="7"/>
  <c r="D889" i="7"/>
  <c r="C889" i="7"/>
  <c r="B889" i="7"/>
  <c r="A889" i="7"/>
  <c r="AC889" i="7" s="1"/>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AG887" i="7" s="1"/>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AE885" i="7" s="1"/>
  <c r="H885" i="7"/>
  <c r="G885" i="7"/>
  <c r="F885" i="7"/>
  <c r="E885" i="7"/>
  <c r="D885" i="7"/>
  <c r="C885" i="7"/>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AG883" i="7" s="1"/>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s="1"/>
  <c r="H881" i="7"/>
  <c r="G881" i="7"/>
  <c r="F881" i="7"/>
  <c r="E881" i="7"/>
  <c r="D881" i="7"/>
  <c r="C881" i="7"/>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AG879" i="7" s="1"/>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s="1"/>
  <c r="H877" i="7"/>
  <c r="G877" i="7"/>
  <c r="F877" i="7"/>
  <c r="E877" i="7"/>
  <c r="D877" i="7"/>
  <c r="C877" i="7"/>
  <c r="B877" i="7"/>
  <c r="A877" i="7"/>
  <c r="AC877" i="7" s="1"/>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AG875" i="7" s="1"/>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AE873" i="7" s="1"/>
  <c r="H873" i="7"/>
  <c r="G873" i="7"/>
  <c r="F873" i="7"/>
  <c r="E873" i="7"/>
  <c r="D873" i="7"/>
  <c r="C873" i="7"/>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AG871" i="7" s="1"/>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s="1"/>
  <c r="H869" i="7"/>
  <c r="G869" i="7"/>
  <c r="F869" i="7"/>
  <c r="E869" i="7"/>
  <c r="D869" i="7"/>
  <c r="C869" i="7"/>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AG867" i="7" s="1"/>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s="1"/>
  <c r="H865" i="7"/>
  <c r="G865" i="7"/>
  <c r="F865" i="7"/>
  <c r="E865" i="7"/>
  <c r="D865" i="7"/>
  <c r="C865" i="7"/>
  <c r="B865" i="7"/>
  <c r="A865" i="7"/>
  <c r="AC865" i="7" s="1"/>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AG863" i="7" s="1"/>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AE861" i="7" s="1"/>
  <c r="H861" i="7"/>
  <c r="G861" i="7"/>
  <c r="F861" i="7"/>
  <c r="E861" i="7"/>
  <c r="D861" i="7"/>
  <c r="C861" i="7"/>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AG859" i="7" s="1"/>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s="1"/>
  <c r="H857" i="7"/>
  <c r="G857" i="7"/>
  <c r="F857" i="7"/>
  <c r="E857" i="7"/>
  <c r="D857" i="7"/>
  <c r="C857" i="7"/>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AG855" i="7" s="1"/>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s="1"/>
  <c r="H853" i="7"/>
  <c r="G853" i="7"/>
  <c r="F853" i="7"/>
  <c r="E853" i="7"/>
  <c r="D853" i="7"/>
  <c r="C853" i="7"/>
  <c r="B853" i="7"/>
  <c r="A853" i="7"/>
  <c r="AC853" i="7" s="1"/>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AG851" i="7" s="1"/>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AE849" i="7" s="1"/>
  <c r="H849" i="7"/>
  <c r="G849" i="7"/>
  <c r="F849" i="7"/>
  <c r="E849" i="7"/>
  <c r="D849" i="7"/>
  <c r="C849" i="7"/>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AG847" i="7" s="1"/>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s="1"/>
  <c r="H845" i="7"/>
  <c r="G845" i="7"/>
  <c r="F845" i="7"/>
  <c r="E845" i="7"/>
  <c r="D845" i="7"/>
  <c r="C845" i="7"/>
  <c r="B845" i="7"/>
  <c r="A845" i="7"/>
  <c r="AC845" i="7" s="1"/>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AG843" i="7" s="1"/>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AE841" i="7" s="1"/>
  <c r="H841" i="7"/>
  <c r="G841" i="7"/>
  <c r="F841" i="7"/>
  <c r="E841" i="7"/>
  <c r="D841" i="7"/>
  <c r="C841" i="7"/>
  <c r="B841" i="7"/>
  <c r="A841" i="7"/>
  <c r="AC841" i="7" s="1"/>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AG839" i="7" s="1"/>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AE837" i="7" s="1"/>
  <c r="H837" i="7"/>
  <c r="G837" i="7"/>
  <c r="F837" i="7"/>
  <c r="E837" i="7"/>
  <c r="D837" i="7"/>
  <c r="C837" i="7"/>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AG835" i="7" s="1"/>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s="1"/>
  <c r="H833" i="7"/>
  <c r="G833" i="7"/>
  <c r="F833" i="7"/>
  <c r="E833" i="7"/>
  <c r="D833" i="7"/>
  <c r="C833" i="7"/>
  <c r="B833" i="7"/>
  <c r="A833" i="7"/>
  <c r="AC833" i="7" s="1"/>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AG831" i="7" s="1"/>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AE829" i="7" s="1"/>
  <c r="H829" i="7"/>
  <c r="G829" i="7"/>
  <c r="F829" i="7"/>
  <c r="E829" i="7"/>
  <c r="D829" i="7"/>
  <c r="C829" i="7"/>
  <c r="B829" i="7"/>
  <c r="A829" i="7"/>
  <c r="AC829" i="7" s="1"/>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AG827" i="7" s="1"/>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AE825" i="7" s="1"/>
  <c r="H825" i="7"/>
  <c r="G825" i="7"/>
  <c r="F825" i="7"/>
  <c r="E825" i="7"/>
  <c r="D825" i="7"/>
  <c r="C825" i="7"/>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AG823" i="7" s="1"/>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s="1"/>
  <c r="H821" i="7"/>
  <c r="G821" i="7"/>
  <c r="F821" i="7"/>
  <c r="E821" i="7"/>
  <c r="D821" i="7"/>
  <c r="C821" i="7"/>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AG819" i="7" s="1"/>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s="1"/>
  <c r="H817" i="7"/>
  <c r="G817" i="7"/>
  <c r="F817" i="7"/>
  <c r="E817" i="7"/>
  <c r="D817" i="7"/>
  <c r="C817" i="7"/>
  <c r="B817" i="7"/>
  <c r="A817" i="7"/>
  <c r="AC817" i="7" s="1"/>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AG815" i="7" s="1"/>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AE813" i="7" s="1"/>
  <c r="H813" i="7"/>
  <c r="G813" i="7"/>
  <c r="F813" i="7"/>
  <c r="E813" i="7"/>
  <c r="D813" i="7"/>
  <c r="C813" i="7"/>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AG811" i="7" s="1"/>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s="1"/>
  <c r="H809" i="7"/>
  <c r="G809" i="7"/>
  <c r="F809" i="7"/>
  <c r="E809" i="7"/>
  <c r="D809" i="7"/>
  <c r="C809" i="7"/>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AG807" i="7" s="1"/>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s="1"/>
  <c r="H805" i="7"/>
  <c r="G805" i="7"/>
  <c r="F805" i="7"/>
  <c r="E805" i="7"/>
  <c r="D805" i="7"/>
  <c r="C805" i="7"/>
  <c r="B805" i="7"/>
  <c r="A805" i="7"/>
  <c r="AC805" i="7" s="1"/>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AG803" i="7" s="1"/>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AE801" i="7" s="1"/>
  <c r="H801" i="7"/>
  <c r="G801" i="7"/>
  <c r="F801" i="7"/>
  <c r="E801" i="7"/>
  <c r="D801" i="7"/>
  <c r="C801" i="7"/>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AG799" i="7" s="1"/>
  <c r="D799" i="7"/>
  <c r="C799" i="7"/>
  <c r="AH799" i="7" s="1"/>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s="1"/>
  <c r="H797" i="7"/>
  <c r="G797" i="7"/>
  <c r="F797" i="7"/>
  <c r="E797" i="7"/>
  <c r="D797" i="7"/>
  <c r="C797" i="7"/>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AG795" i="7" s="1"/>
  <c r="D795" i="7"/>
  <c r="C795" i="7"/>
  <c r="AH795" i="7" s="1"/>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AE793" i="7" s="1"/>
  <c r="H793" i="7"/>
  <c r="G793" i="7"/>
  <c r="F793" i="7"/>
  <c r="E793" i="7"/>
  <c r="D793" i="7"/>
  <c r="C793" i="7"/>
  <c r="B793" i="7"/>
  <c r="A793" i="7"/>
  <c r="AC793" i="7" s="1"/>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AG791" i="7" s="1"/>
  <c r="D791" i="7"/>
  <c r="C791" i="7"/>
  <c r="AH791" i="7" s="1"/>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AE789" i="7" s="1"/>
  <c r="H789" i="7"/>
  <c r="G789" i="7"/>
  <c r="F789" i="7"/>
  <c r="E789" i="7"/>
  <c r="D789" i="7"/>
  <c r="C789" i="7"/>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AG787" i="7" s="1"/>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s="1"/>
  <c r="H785" i="7"/>
  <c r="G785" i="7"/>
  <c r="F785" i="7"/>
  <c r="E785" i="7"/>
  <c r="D785" i="7"/>
  <c r="C785" i="7"/>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AG783" i="7" s="1"/>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s="1"/>
  <c r="H781" i="7"/>
  <c r="G781" i="7"/>
  <c r="F781" i="7"/>
  <c r="E781" i="7"/>
  <c r="D781" i="7"/>
  <c r="C781" i="7"/>
  <c r="B781" i="7"/>
  <c r="A781" i="7"/>
  <c r="AC781" i="7" s="1"/>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AG779" i="7" s="1"/>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AE777" i="7" s="1"/>
  <c r="H777" i="7"/>
  <c r="G777" i="7"/>
  <c r="F777" i="7"/>
  <c r="E777" i="7"/>
  <c r="D777" i="7"/>
  <c r="C777" i="7"/>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AG775" i="7" s="1"/>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s="1"/>
  <c r="H773" i="7"/>
  <c r="G773" i="7"/>
  <c r="F773" i="7"/>
  <c r="E773" i="7"/>
  <c r="D773" i="7"/>
  <c r="C773" i="7"/>
  <c r="B773" i="7"/>
  <c r="A773" i="7"/>
  <c r="AC773" i="7" s="1"/>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AG771" i="7" s="1"/>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AE769" i="7" s="1"/>
  <c r="H769" i="7"/>
  <c r="G769" i="7"/>
  <c r="F769" i="7"/>
  <c r="E769" i="7"/>
  <c r="D769" i="7"/>
  <c r="C769" i="7"/>
  <c r="B769" i="7"/>
  <c r="A769" i="7"/>
  <c r="AC769" i="7" s="1"/>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AG767" i="7" s="1"/>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AE765" i="7" s="1"/>
  <c r="H765" i="7"/>
  <c r="G765" i="7"/>
  <c r="F765" i="7"/>
  <c r="E765" i="7"/>
  <c r="D765" i="7"/>
  <c r="C765" i="7"/>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AG763" i="7" s="1"/>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s="1"/>
  <c r="H761" i="7"/>
  <c r="G761" i="7"/>
  <c r="F761" i="7"/>
  <c r="E761" i="7"/>
  <c r="D761" i="7"/>
  <c r="C761" i="7"/>
  <c r="B761" i="7"/>
  <c r="A761" i="7"/>
  <c r="AC761" i="7" s="1"/>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AG759" i="7" s="1"/>
  <c r="D759" i="7"/>
  <c r="C759" i="7"/>
  <c r="AH759" i="7" s="1"/>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AE757" i="7" s="1"/>
  <c r="H757" i="7"/>
  <c r="G757" i="7"/>
  <c r="F757" i="7"/>
  <c r="E757" i="7"/>
  <c r="D757" i="7"/>
  <c r="C757" i="7"/>
  <c r="B757" i="7"/>
  <c r="A757" i="7"/>
  <c r="AC757" i="7" s="1"/>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AG755" i="7" s="1"/>
  <c r="D755" i="7"/>
  <c r="C755" i="7"/>
  <c r="AH755" i="7" s="1"/>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AE753" i="7" s="1"/>
  <c r="H753" i="7"/>
  <c r="G753" i="7"/>
  <c r="F753" i="7"/>
  <c r="E753" i="7"/>
  <c r="D753" i="7"/>
  <c r="C753" i="7"/>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AG751" i="7" s="1"/>
  <c r="D751" i="7"/>
  <c r="C751" i="7"/>
  <c r="AH751" i="7" s="1"/>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s="1"/>
  <c r="H749" i="7"/>
  <c r="G749" i="7"/>
  <c r="F749" i="7"/>
  <c r="E749" i="7"/>
  <c r="D749" i="7"/>
  <c r="C749" i="7"/>
  <c r="B749" i="7"/>
  <c r="A749" i="7"/>
  <c r="AC749" i="7" s="1"/>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AG747" i="7" s="1"/>
  <c r="D747" i="7"/>
  <c r="C747" i="7"/>
  <c r="AH747" i="7" s="1"/>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AE745" i="7" s="1"/>
  <c r="H745" i="7"/>
  <c r="G745" i="7"/>
  <c r="F745" i="7"/>
  <c r="E745" i="7"/>
  <c r="D745" i="7"/>
  <c r="C745" i="7"/>
  <c r="B745" i="7"/>
  <c r="A745" i="7"/>
  <c r="AC745" i="7" s="1"/>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AG743" i="7" s="1"/>
  <c r="D743" i="7"/>
  <c r="C743" i="7"/>
  <c r="AH743" i="7" s="1"/>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AE741" i="7" s="1"/>
  <c r="H741" i="7"/>
  <c r="G741" i="7"/>
  <c r="F741" i="7"/>
  <c r="E741" i="7"/>
  <c r="D741" i="7"/>
  <c r="C741" i="7"/>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AG739" i="7" s="1"/>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s="1"/>
  <c r="H737" i="7"/>
  <c r="G737" i="7"/>
  <c r="F737" i="7"/>
  <c r="E737" i="7"/>
  <c r="D737" i="7"/>
  <c r="C737" i="7"/>
  <c r="B737" i="7"/>
  <c r="A737" i="7"/>
  <c r="AC737" i="7" s="1"/>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AG735" i="7" s="1"/>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AE733" i="7" s="1"/>
  <c r="H733" i="7"/>
  <c r="G733" i="7"/>
  <c r="F733" i="7"/>
  <c r="E733" i="7"/>
  <c r="D733" i="7"/>
  <c r="C733" i="7"/>
  <c r="B733" i="7"/>
  <c r="A733" i="7"/>
  <c r="AC733" i="7" s="1"/>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AG731" i="7" s="1"/>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AE729" i="7" s="1"/>
  <c r="H729" i="7"/>
  <c r="G729" i="7"/>
  <c r="F729" i="7"/>
  <c r="E729" i="7"/>
  <c r="D729" i="7"/>
  <c r="C729" i="7"/>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AG727" i="7" s="1"/>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s="1"/>
  <c r="H725" i="7"/>
  <c r="G725" i="7"/>
  <c r="F725" i="7"/>
  <c r="E725" i="7"/>
  <c r="D725" i="7"/>
  <c r="C725" i="7"/>
  <c r="B725" i="7"/>
  <c r="A725" i="7"/>
  <c r="AC725" i="7" s="1"/>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AG723" i="7" s="1"/>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AE721" i="7" s="1"/>
  <c r="H721" i="7"/>
  <c r="G721" i="7"/>
  <c r="F721" i="7"/>
  <c r="E721" i="7"/>
  <c r="D721" i="7"/>
  <c r="C721" i="7"/>
  <c r="B721" i="7"/>
  <c r="A721" i="7"/>
  <c r="AC721" i="7" s="1"/>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AG719" i="7" s="1"/>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AE717" i="7" s="1"/>
  <c r="H717" i="7"/>
  <c r="G717" i="7"/>
  <c r="F717" i="7"/>
  <c r="E717" i="7"/>
  <c r="D717" i="7"/>
  <c r="C717" i="7"/>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AG715" i="7" s="1"/>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s="1"/>
  <c r="H713" i="7"/>
  <c r="G713" i="7"/>
  <c r="F713" i="7"/>
  <c r="E713" i="7"/>
  <c r="D713" i="7"/>
  <c r="C713" i="7"/>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AG711" i="7" s="1"/>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s="1"/>
  <c r="H709" i="7"/>
  <c r="G709" i="7"/>
  <c r="F709" i="7"/>
  <c r="E709" i="7"/>
  <c r="D709" i="7"/>
  <c r="C709" i="7"/>
  <c r="B709" i="7"/>
  <c r="A709" i="7"/>
  <c r="AC709" i="7" s="1"/>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AG707" i="7" s="1"/>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AE705" i="7" s="1"/>
  <c r="H705" i="7"/>
  <c r="G705" i="7"/>
  <c r="F705" i="7"/>
  <c r="E705" i="7"/>
  <c r="D705" i="7"/>
  <c r="C705" i="7"/>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AG703" i="7" s="1"/>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s="1"/>
  <c r="H701" i="7"/>
  <c r="G701" i="7"/>
  <c r="F701" i="7"/>
  <c r="E701" i="7"/>
  <c r="D701" i="7"/>
  <c r="C701" i="7"/>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AG699" i="7" s="1"/>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s="1"/>
  <c r="H697" i="7"/>
  <c r="G697" i="7"/>
  <c r="F697" i="7"/>
  <c r="E697" i="7"/>
  <c r="D697" i="7"/>
  <c r="C697" i="7"/>
  <c r="B697" i="7"/>
  <c r="A697" i="7"/>
  <c r="AC697" i="7" s="1"/>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AG695" i="7" s="1"/>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AE693" i="7" s="1"/>
  <c r="H693" i="7"/>
  <c r="G693" i="7"/>
  <c r="F693" i="7"/>
  <c r="E693" i="7"/>
  <c r="D693" i="7"/>
  <c r="C693" i="7"/>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AG691" i="7" s="1"/>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s="1"/>
  <c r="H689" i="7"/>
  <c r="G689" i="7"/>
  <c r="F689" i="7"/>
  <c r="E689" i="7"/>
  <c r="D689" i="7"/>
  <c r="C689" i="7"/>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AG687" i="7" s="1"/>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s="1"/>
  <c r="H685" i="7"/>
  <c r="G685" i="7"/>
  <c r="F685" i="7"/>
  <c r="E685" i="7"/>
  <c r="D685" i="7"/>
  <c r="C685" i="7"/>
  <c r="B685" i="7"/>
  <c r="A685" i="7"/>
  <c r="AC685" i="7" s="1"/>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AG683" i="7" s="1"/>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AE681" i="7" s="1"/>
  <c r="H681" i="7"/>
  <c r="G681" i="7"/>
  <c r="F681" i="7"/>
  <c r="E681" i="7"/>
  <c r="D681" i="7"/>
  <c r="C681" i="7"/>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AG679" i="7" s="1"/>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s="1"/>
  <c r="H677" i="7"/>
  <c r="G677" i="7"/>
  <c r="F677" i="7"/>
  <c r="E677" i="7"/>
  <c r="D677" i="7"/>
  <c r="C677" i="7"/>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AG675" i="7" s="1"/>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s="1"/>
  <c r="H673" i="7"/>
  <c r="G673" i="7"/>
  <c r="F673" i="7"/>
  <c r="E673" i="7"/>
  <c r="D673" i="7"/>
  <c r="C673" i="7"/>
  <c r="B673" i="7"/>
  <c r="A673" i="7"/>
  <c r="AC673" i="7" s="1"/>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AG671" i="7" s="1"/>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AE669" i="7" s="1"/>
  <c r="H669" i="7"/>
  <c r="G669" i="7"/>
  <c r="F669" i="7"/>
  <c r="E669" i="7"/>
  <c r="D669" i="7"/>
  <c r="C669" i="7"/>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AG667" i="7" s="1"/>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s="1"/>
  <c r="H665" i="7"/>
  <c r="G665" i="7"/>
  <c r="F665" i="7"/>
  <c r="E665" i="7"/>
  <c r="D665" i="7"/>
  <c r="C665" i="7"/>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AG663" i="7" s="1"/>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s="1"/>
  <c r="H661" i="7"/>
  <c r="G661" i="7"/>
  <c r="F661" i="7"/>
  <c r="E661" i="7"/>
  <c r="D661" i="7"/>
  <c r="C661" i="7"/>
  <c r="B661" i="7"/>
  <c r="A661" i="7"/>
  <c r="AC661" i="7" s="1"/>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AG659" i="7" s="1"/>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AE657" i="7" s="1"/>
  <c r="H657" i="7"/>
  <c r="G657" i="7"/>
  <c r="F657" i="7"/>
  <c r="E657" i="7"/>
  <c r="D657" i="7"/>
  <c r="C657" i="7"/>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AG655" i="7" s="1"/>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s="1"/>
  <c r="H653" i="7"/>
  <c r="G653" i="7"/>
  <c r="F653" i="7"/>
  <c r="E653" i="7"/>
  <c r="D653" i="7"/>
  <c r="C653" i="7"/>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AG651" i="7" s="1"/>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s="1"/>
  <c r="H649" i="7"/>
  <c r="G649" i="7"/>
  <c r="F649" i="7"/>
  <c r="E649" i="7"/>
  <c r="D649" i="7"/>
  <c r="C649" i="7"/>
  <c r="B649" i="7"/>
  <c r="A649" i="7"/>
  <c r="AC649" i="7" s="1"/>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AG647" i="7" s="1"/>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AE645" i="7" s="1"/>
  <c r="H645" i="7"/>
  <c r="G645" i="7"/>
  <c r="F645" i="7"/>
  <c r="E645" i="7"/>
  <c r="D645" i="7"/>
  <c r="C645" i="7"/>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AG643" i="7" s="1"/>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s="1"/>
  <c r="H641" i="7"/>
  <c r="G641" i="7"/>
  <c r="F641" i="7"/>
  <c r="E641" i="7"/>
  <c r="D641" i="7"/>
  <c r="C641" i="7"/>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AG639" i="7" s="1"/>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s="1"/>
  <c r="H637" i="7"/>
  <c r="G637" i="7"/>
  <c r="F637" i="7"/>
  <c r="E637" i="7"/>
  <c r="D637" i="7"/>
  <c r="C637" i="7"/>
  <c r="B637" i="7"/>
  <c r="A637" i="7"/>
  <c r="AC637" i="7" s="1"/>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AG635" i="7" s="1"/>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AE633" i="7" s="1"/>
  <c r="H633" i="7"/>
  <c r="G633" i="7"/>
  <c r="F633" i="7"/>
  <c r="E633" i="7"/>
  <c r="D633" i="7"/>
  <c r="C633" i="7"/>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AG631" i="7" s="1"/>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s="1"/>
  <c r="H629" i="7"/>
  <c r="G629" i="7"/>
  <c r="F629" i="7"/>
  <c r="E629" i="7"/>
  <c r="D629" i="7"/>
  <c r="C629" i="7"/>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AG627" i="7" s="1"/>
  <c r="D627" i="7"/>
  <c r="C627" i="7"/>
  <c r="AH627" i="7" s="1"/>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s="1"/>
  <c r="H625" i="7"/>
  <c r="G625" i="7"/>
  <c r="F625" i="7"/>
  <c r="E625" i="7"/>
  <c r="D625" i="7"/>
  <c r="C625" i="7"/>
  <c r="B625" i="7"/>
  <c r="A625" i="7"/>
  <c r="AC625" i="7" s="1"/>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AG623" i="7" s="1"/>
  <c r="D623" i="7"/>
  <c r="C623" i="7"/>
  <c r="AH623" i="7" s="1"/>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AE621" i="7" s="1"/>
  <c r="H621" i="7"/>
  <c r="G621" i="7"/>
  <c r="F621" i="7"/>
  <c r="E621" i="7"/>
  <c r="D621" i="7"/>
  <c r="C621" i="7"/>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AG619" i="7" s="1"/>
  <c r="D619" i="7"/>
  <c r="C619" i="7"/>
  <c r="AH619" i="7" s="1"/>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s="1"/>
  <c r="H617" i="7"/>
  <c r="G617" i="7"/>
  <c r="F617" i="7"/>
  <c r="E617" i="7"/>
  <c r="D617" i="7"/>
  <c r="C617" i="7"/>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AG615" i="7" s="1"/>
  <c r="D615" i="7"/>
  <c r="C615" i="7"/>
  <c r="AH615" i="7" s="1"/>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s="1"/>
  <c r="H613" i="7"/>
  <c r="G613" i="7"/>
  <c r="F613" i="7"/>
  <c r="E613" i="7"/>
  <c r="D613" i="7"/>
  <c r="C613" i="7"/>
  <c r="B613" i="7"/>
  <c r="A613" i="7"/>
  <c r="AC613" i="7" s="1"/>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AG611" i="7" s="1"/>
  <c r="D611" i="7"/>
  <c r="C611" i="7"/>
  <c r="AH611" i="7" s="1"/>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AE609" i="7" s="1"/>
  <c r="H609" i="7"/>
  <c r="G609" i="7"/>
  <c r="F609" i="7"/>
  <c r="E609" i="7"/>
  <c r="D609" i="7"/>
  <c r="C609" i="7"/>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AG607" i="7" s="1"/>
  <c r="D607" i="7"/>
  <c r="C607" i="7"/>
  <c r="AH607" i="7" s="1"/>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s="1"/>
  <c r="H605" i="7"/>
  <c r="G605" i="7"/>
  <c r="F605" i="7"/>
  <c r="E605" i="7"/>
  <c r="D605" i="7"/>
  <c r="C605" i="7"/>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AG603" i="7" s="1"/>
  <c r="D603" i="7"/>
  <c r="C603" i="7"/>
  <c r="AH603" i="7" s="1"/>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s="1"/>
  <c r="H601" i="7"/>
  <c r="G601" i="7"/>
  <c r="F601" i="7"/>
  <c r="E601" i="7"/>
  <c r="D601" i="7"/>
  <c r="C601" i="7"/>
  <c r="B601" i="7"/>
  <c r="A601" i="7"/>
  <c r="AC601" i="7" s="1"/>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AG599" i="7" s="1"/>
  <c r="D599" i="7"/>
  <c r="C599" i="7"/>
  <c r="AH599" i="7" s="1"/>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AE597" i="7" s="1"/>
  <c r="H597" i="7"/>
  <c r="G597" i="7"/>
  <c r="F597" i="7"/>
  <c r="E597" i="7"/>
  <c r="D597" i="7"/>
  <c r="C597" i="7"/>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AG595" i="7" s="1"/>
  <c r="D595" i="7"/>
  <c r="C595" i="7"/>
  <c r="AH595" i="7" s="1"/>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s="1"/>
  <c r="H593" i="7"/>
  <c r="G593" i="7"/>
  <c r="F593" i="7"/>
  <c r="E593" i="7"/>
  <c r="D593" i="7"/>
  <c r="C593" i="7"/>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AG591" i="7" s="1"/>
  <c r="D591" i="7"/>
  <c r="C591" i="7"/>
  <c r="AH591" i="7" s="1"/>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s="1"/>
  <c r="H589" i="7"/>
  <c r="G589" i="7"/>
  <c r="F589" i="7"/>
  <c r="E589" i="7"/>
  <c r="D589" i="7"/>
  <c r="C589" i="7"/>
  <c r="B589" i="7"/>
  <c r="A589" i="7"/>
  <c r="AC589" i="7" s="1"/>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AG587" i="7" s="1"/>
  <c r="D587" i="7"/>
  <c r="C587" i="7"/>
  <c r="AH587" i="7" s="1"/>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AE585" i="7" s="1"/>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AG583" i="7" s="1"/>
  <c r="D583" i="7"/>
  <c r="C583" i="7"/>
  <c r="AH583" i="7" s="1"/>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AG579" i="7" s="1"/>
  <c r="D579" i="7"/>
  <c r="C579" i="7"/>
  <c r="AH579" i="7" s="1"/>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AG575" i="7" s="1"/>
  <c r="D575" i="7"/>
  <c r="C575" i="7"/>
  <c r="AH575" i="7" s="1"/>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AG571" i="7" s="1"/>
  <c r="D571" i="7"/>
  <c r="C571" i="7"/>
  <c r="AH571" i="7" s="1"/>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AG567" i="7" s="1"/>
  <c r="D567" i="7"/>
  <c r="C567" i="7"/>
  <c r="AH567" i="7" s="1"/>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s="1"/>
  <c r="H565" i="7"/>
  <c r="G565" i="7"/>
  <c r="F565" i="7"/>
  <c r="E565" i="7"/>
  <c r="D565" i="7"/>
  <c r="C565" i="7"/>
  <c r="B565" i="7"/>
  <c r="A565" i="7"/>
  <c r="AC565" i="7" s="1"/>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AG563" i="7" s="1"/>
  <c r="D563" i="7"/>
  <c r="C563" i="7"/>
  <c r="AH563" i="7" s="1"/>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AE561" i="7" s="1"/>
  <c r="H561" i="7"/>
  <c r="G561" i="7"/>
  <c r="F561" i="7"/>
  <c r="E561" i="7"/>
  <c r="D561" i="7"/>
  <c r="C561" i="7"/>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AG559" i="7" s="1"/>
  <c r="D559" i="7"/>
  <c r="C559" i="7"/>
  <c r="AH559" i="7" s="1"/>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s="1"/>
  <c r="H557" i="7"/>
  <c r="G557" i="7"/>
  <c r="F557" i="7"/>
  <c r="E557" i="7"/>
  <c r="D557" i="7"/>
  <c r="C557" i="7"/>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AG555" i="7" s="1"/>
  <c r="D555" i="7"/>
  <c r="C555" i="7"/>
  <c r="AH555" i="7" s="1"/>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s="1"/>
  <c r="H553" i="7"/>
  <c r="G553" i="7"/>
  <c r="F553" i="7"/>
  <c r="E553" i="7"/>
  <c r="D553" i="7"/>
  <c r="C553" i="7"/>
  <c r="B553" i="7"/>
  <c r="A553" i="7"/>
  <c r="AC553" i="7" s="1"/>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AG551" i="7" s="1"/>
  <c r="D551" i="7"/>
  <c r="C551" i="7"/>
  <c r="AH551" i="7" s="1"/>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AE549" i="7" s="1"/>
  <c r="H549" i="7"/>
  <c r="G549" i="7"/>
  <c r="F549" i="7"/>
  <c r="E549" i="7"/>
  <c r="D549" i="7"/>
  <c r="C549" i="7"/>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AG547" i="7" s="1"/>
  <c r="D547" i="7"/>
  <c r="C547" i="7"/>
  <c r="AH547" i="7" s="1"/>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AG543" i="7" s="1"/>
  <c r="D543" i="7"/>
  <c r="C543" i="7"/>
  <c r="AH543" i="7" s="1"/>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AG539" i="7" s="1"/>
  <c r="D539" i="7"/>
  <c r="C539" i="7"/>
  <c r="AH539" i="7" s="1"/>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AG535" i="7" s="1"/>
  <c r="D535" i="7"/>
  <c r="C535" i="7"/>
  <c r="AH535" i="7" s="1"/>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AG531" i="7" s="1"/>
  <c r="D531" i="7"/>
  <c r="C531" i="7"/>
  <c r="AH531" i="7" s="1"/>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AG527" i="7" s="1"/>
  <c r="D527" i="7"/>
  <c r="C527" i="7"/>
  <c r="AH527" i="7" s="1"/>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AG523" i="7" s="1"/>
  <c r="D523" i="7"/>
  <c r="C523" i="7"/>
  <c r="AH523" i="7" s="1"/>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AG519" i="7" s="1"/>
  <c r="D519" i="7"/>
  <c r="C519" i="7"/>
  <c r="AH519" i="7" s="1"/>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AG515" i="7" s="1"/>
  <c r="D515" i="7"/>
  <c r="C515" i="7"/>
  <c r="AH515" i="7" s="1"/>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AG511" i="7" s="1"/>
  <c r="D511" i="7"/>
  <c r="C511" i="7"/>
  <c r="AH511" i="7" s="1"/>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AG507" i="7" s="1"/>
  <c r="D507" i="7"/>
  <c r="C507" i="7"/>
  <c r="AH507" i="7" s="1"/>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AG503" i="7" s="1"/>
  <c r="D503" i="7"/>
  <c r="C503" i="7"/>
  <c r="AH503" i="7" s="1"/>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AG499" i="7" s="1"/>
  <c r="D499" i="7"/>
  <c r="C499" i="7"/>
  <c r="AH499" i="7" s="1"/>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AG495" i="7" s="1"/>
  <c r="D495" i="7"/>
  <c r="C495" i="7"/>
  <c r="AH495" i="7" s="1"/>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AG491" i="7" s="1"/>
  <c r="D491" i="7"/>
  <c r="C491" i="7"/>
  <c r="AH491" i="7" s="1"/>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AG487" i="7" s="1"/>
  <c r="D487" i="7"/>
  <c r="C487" i="7"/>
  <c r="AH487" i="7" s="1"/>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AG483" i="7" s="1"/>
  <c r="D483" i="7"/>
  <c r="C483" i="7"/>
  <c r="AH483" i="7" s="1"/>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AG479" i="7" s="1"/>
  <c r="D479" i="7"/>
  <c r="C479" i="7"/>
  <c r="AH479" i="7" s="1"/>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AG475" i="7" s="1"/>
  <c r="D475" i="7"/>
  <c r="C475" i="7"/>
  <c r="AH475" i="7" s="1"/>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AG471" i="7" s="1"/>
  <c r="D471" i="7"/>
  <c r="C471" i="7"/>
  <c r="AH471" i="7" s="1"/>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AG467" i="7" s="1"/>
  <c r="D467" i="7"/>
  <c r="C467" i="7"/>
  <c r="AH467" i="7" s="1"/>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AG463" i="7" s="1"/>
  <c r="D463" i="7"/>
  <c r="C463" i="7"/>
  <c r="AH463" i="7" s="1"/>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AG459" i="7" s="1"/>
  <c r="D459" i="7"/>
  <c r="C459" i="7"/>
  <c r="AH459" i="7" s="1"/>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AG455" i="7" s="1"/>
  <c r="D455" i="7"/>
  <c r="C455" i="7"/>
  <c r="AH455" i="7" s="1"/>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AG451" i="7" s="1"/>
  <c r="D451" i="7"/>
  <c r="C451" i="7"/>
  <c r="AH451" i="7" s="1"/>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AG447" i="7" s="1"/>
  <c r="D447" i="7"/>
  <c r="C447" i="7"/>
  <c r="AH447" i="7" s="1"/>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AG443" i="7" s="1"/>
  <c r="D443" i="7"/>
  <c r="C443" i="7"/>
  <c r="AH443" i="7" s="1"/>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AG439" i="7" s="1"/>
  <c r="D439" i="7"/>
  <c r="C439" i="7"/>
  <c r="AH439" i="7" s="1"/>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AG435" i="7" s="1"/>
  <c r="D435" i="7"/>
  <c r="C435" i="7"/>
  <c r="AH435" i="7" s="1"/>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AG431" i="7" s="1"/>
  <c r="D431" i="7"/>
  <c r="C431" i="7"/>
  <c r="AH431" i="7" s="1"/>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AG427" i="7" s="1"/>
  <c r="D427" i="7"/>
  <c r="C427" i="7"/>
  <c r="AH427" i="7" s="1"/>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AG423" i="7" s="1"/>
  <c r="D423" i="7"/>
  <c r="C423" i="7"/>
  <c r="AH423" i="7" s="1"/>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AG419" i="7" s="1"/>
  <c r="D419" i="7"/>
  <c r="C419" i="7"/>
  <c r="AH419" i="7" s="1"/>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AG415" i="7" s="1"/>
  <c r="D415" i="7"/>
  <c r="C415" i="7"/>
  <c r="AH415" i="7" s="1"/>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AG411" i="7" s="1"/>
  <c r="D411" i="7"/>
  <c r="C411" i="7"/>
  <c r="AH411" i="7" s="1"/>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AG407" i="7" s="1"/>
  <c r="D407" i="7"/>
  <c r="C407" i="7"/>
  <c r="AH407" i="7" s="1"/>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AG403" i="7" s="1"/>
  <c r="D403" i="7"/>
  <c r="C403" i="7"/>
  <c r="AH403" i="7" s="1"/>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AG399" i="7" s="1"/>
  <c r="D399" i="7"/>
  <c r="C399" i="7"/>
  <c r="AH399" i="7" s="1"/>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AG395" i="7" s="1"/>
  <c r="D395" i="7"/>
  <c r="C395" i="7"/>
  <c r="AH395" i="7" s="1"/>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AG391" i="7" s="1"/>
  <c r="D391" i="7"/>
  <c r="C391" i="7"/>
  <c r="AH391" i="7" s="1"/>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AG387" i="7" s="1"/>
  <c r="D387" i="7"/>
  <c r="C387" i="7"/>
  <c r="AH387" i="7" s="1"/>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AG383" i="7" s="1"/>
  <c r="D383" i="7"/>
  <c r="C383" i="7"/>
  <c r="AH383" i="7" s="1"/>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AG379" i="7" s="1"/>
  <c r="D379" i="7"/>
  <c r="C379" i="7"/>
  <c r="AH379" i="7" s="1"/>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AG375" i="7" s="1"/>
  <c r="D375" i="7"/>
  <c r="C375" i="7"/>
  <c r="AH375" i="7" s="1"/>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AG371" i="7" s="1"/>
  <c r="D371" i="7"/>
  <c r="C371" i="7"/>
  <c r="AH371" i="7" s="1"/>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AG367" i="7" s="1"/>
  <c r="D367" i="7"/>
  <c r="C367" i="7"/>
  <c r="AH367" i="7" s="1"/>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AG363" i="7" s="1"/>
  <c r="D363" i="7"/>
  <c r="C363" i="7"/>
  <c r="AH363" i="7" s="1"/>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AG359" i="7" s="1"/>
  <c r="D359" i="7"/>
  <c r="C359" i="7"/>
  <c r="AH359" i="7" s="1"/>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AG355" i="7" s="1"/>
  <c r="D355" i="7"/>
  <c r="C355" i="7"/>
  <c r="AH355" i="7" s="1"/>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AG351" i="7" s="1"/>
  <c r="D351" i="7"/>
  <c r="C351" i="7"/>
  <c r="AH351" i="7" s="1"/>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AG347" i="7" s="1"/>
  <c r="D347" i="7"/>
  <c r="C347" i="7"/>
  <c r="AH347" i="7" s="1"/>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AG343" i="7" s="1"/>
  <c r="D343" i="7"/>
  <c r="C343" i="7"/>
  <c r="AH343" i="7" s="1"/>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AG339" i="7" s="1"/>
  <c r="D339" i="7"/>
  <c r="C339" i="7"/>
  <c r="AH339" i="7" s="1"/>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AG335" i="7" s="1"/>
  <c r="D335" i="7"/>
  <c r="C335" i="7"/>
  <c r="AH335" i="7" s="1"/>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AG331" i="7" s="1"/>
  <c r="D331" i="7"/>
  <c r="C331" i="7"/>
  <c r="AH331" i="7" s="1"/>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AG327" i="7" s="1"/>
  <c r="D327" i="7"/>
  <c r="C327" i="7"/>
  <c r="AH327" i="7" s="1"/>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AG323" i="7" s="1"/>
  <c r="D323" i="7"/>
  <c r="C323" i="7"/>
  <c r="AH323" i="7" s="1"/>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AG319" i="7" s="1"/>
  <c r="D319" i="7"/>
  <c r="C319" i="7"/>
  <c r="AH319" i="7" s="1"/>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AG315" i="7" s="1"/>
  <c r="D315" i="7"/>
  <c r="C315" i="7"/>
  <c r="AH315" i="7" s="1"/>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AG311" i="7" s="1"/>
  <c r="D311" i="7"/>
  <c r="C311" i="7"/>
  <c r="AH311" i="7" s="1"/>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AG307" i="7" s="1"/>
  <c r="D307" i="7"/>
  <c r="C307" i="7"/>
  <c r="AH307" i="7" s="1"/>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AG303" i="7" s="1"/>
  <c r="D303" i="7"/>
  <c r="C303" i="7"/>
  <c r="AH303" i="7" s="1"/>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AG299" i="7" s="1"/>
  <c r="D299" i="7"/>
  <c r="C299" i="7"/>
  <c r="AH299" i="7" s="1"/>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AG295" i="7" s="1"/>
  <c r="D295" i="7"/>
  <c r="C295" i="7"/>
  <c r="AH295" i="7" s="1"/>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AG291" i="7" s="1"/>
  <c r="D291" i="7"/>
  <c r="C291" i="7"/>
  <c r="AH291" i="7" s="1"/>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AG287" i="7" s="1"/>
  <c r="D287" i="7"/>
  <c r="C287" i="7"/>
  <c r="AH287" i="7" s="1"/>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AG283" i="7" s="1"/>
  <c r="D283" i="7"/>
  <c r="C283" i="7"/>
  <c r="AH283" i="7" s="1"/>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AG279" i="7" s="1"/>
  <c r="D279" i="7"/>
  <c r="C279" i="7"/>
  <c r="AH279" i="7" s="1"/>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AG275" i="7" s="1"/>
  <c r="D275" i="7"/>
  <c r="C275" i="7"/>
  <c r="AH275" i="7" s="1"/>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AG271" i="7" s="1"/>
  <c r="D271" i="7"/>
  <c r="C271" i="7"/>
  <c r="AH271" i="7" s="1"/>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AG267" i="7" s="1"/>
  <c r="D267" i="7"/>
  <c r="C267" i="7"/>
  <c r="AH267" i="7" s="1"/>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AG263" i="7" s="1"/>
  <c r="D263" i="7"/>
  <c r="C263" i="7"/>
  <c r="AH263" i="7" s="1"/>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AG259" i="7" s="1"/>
  <c r="D259" i="7"/>
  <c r="C259" i="7"/>
  <c r="AH259" i="7" s="1"/>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AG255" i="7" s="1"/>
  <c r="D255" i="7"/>
  <c r="C255" i="7"/>
  <c r="AH255" i="7" s="1"/>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AG251" i="7" s="1"/>
  <c r="D251" i="7"/>
  <c r="C251" i="7"/>
  <c r="AH251" i="7" s="1"/>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AG247" i="7" s="1"/>
  <c r="D247" i="7"/>
  <c r="C247" i="7"/>
  <c r="AH247" i="7" s="1"/>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AG243" i="7" s="1"/>
  <c r="D243" i="7"/>
  <c r="C243" i="7"/>
  <c r="AH243" i="7" s="1"/>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AG239" i="7" s="1"/>
  <c r="D239" i="7"/>
  <c r="C239" i="7"/>
  <c r="AH239" i="7" s="1"/>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AG235" i="7" s="1"/>
  <c r="D235" i="7"/>
  <c r="C235" i="7"/>
  <c r="AH235" i="7" s="1"/>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AG231" i="7" s="1"/>
  <c r="D231" i="7"/>
  <c r="C231" i="7"/>
  <c r="AH231" i="7" s="1"/>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AG227" i="7" s="1"/>
  <c r="D227" i="7"/>
  <c r="C227" i="7"/>
  <c r="AH227" i="7" s="1"/>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AG223" i="7" s="1"/>
  <c r="D223" i="7"/>
  <c r="C223" i="7"/>
  <c r="AH223" i="7" s="1"/>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AG219" i="7" s="1"/>
  <c r="D219" i="7"/>
  <c r="C219" i="7"/>
  <c r="AH219" i="7" s="1"/>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AG215" i="7" s="1"/>
  <c r="D215" i="7"/>
  <c r="C215" i="7"/>
  <c r="AH215" i="7" s="1"/>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AG211" i="7" s="1"/>
  <c r="D211" i="7"/>
  <c r="C211" i="7"/>
  <c r="AH211" i="7" s="1"/>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AG207" i="7" s="1"/>
  <c r="D207" i="7"/>
  <c r="C207" i="7"/>
  <c r="AH207" i="7" s="1"/>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AC205" i="7" s="1"/>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AG203" i="7" s="1"/>
  <c r="D203" i="7"/>
  <c r="C203" i="7"/>
  <c r="AH203" i="7" s="1"/>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AG199" i="7" s="1"/>
  <c r="D199" i="7"/>
  <c r="C199" i="7"/>
  <c r="AH199" i="7" s="1"/>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AG195" i="7" s="1"/>
  <c r="D195" i="7"/>
  <c r="C195" i="7"/>
  <c r="AH195" i="7" s="1"/>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AG191" i="7" s="1"/>
  <c r="D191" i="7"/>
  <c r="C191" i="7"/>
  <c r="AH191" i="7" s="1"/>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AG187" i="7" s="1"/>
  <c r="D187" i="7"/>
  <c r="C187" i="7"/>
  <c r="AH187" i="7" s="1"/>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AG183" i="7" s="1"/>
  <c r="D183" i="7"/>
  <c r="C183" i="7"/>
  <c r="AH183" i="7" s="1"/>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AG179" i="7" s="1"/>
  <c r="D179" i="7"/>
  <c r="C179" i="7"/>
  <c r="AH179" i="7" s="1"/>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AG175" i="7" s="1"/>
  <c r="D175" i="7"/>
  <c r="C175" i="7"/>
  <c r="AH175" i="7" s="1"/>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AG171" i="7" s="1"/>
  <c r="D171" i="7"/>
  <c r="C171" i="7"/>
  <c r="AH171" i="7" s="1"/>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AG167" i="7" s="1"/>
  <c r="D167" i="7"/>
  <c r="C167" i="7"/>
  <c r="AH167" i="7" s="1"/>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AG163" i="7" s="1"/>
  <c r="D163" i="7"/>
  <c r="C163" i="7"/>
  <c r="AH163" i="7" s="1"/>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AG159" i="7" s="1"/>
  <c r="D159" i="7"/>
  <c r="C159" i="7"/>
  <c r="AH159" i="7" s="1"/>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AG155" i="7" s="1"/>
  <c r="D155" i="7"/>
  <c r="C155" i="7"/>
  <c r="AH155" i="7" s="1"/>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AG151" i="7" s="1"/>
  <c r="D151" i="7"/>
  <c r="C151" i="7"/>
  <c r="AH151" i="7" s="1"/>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AG147" i="7" s="1"/>
  <c r="D147" i="7"/>
  <c r="C147" i="7"/>
  <c r="AH147" i="7" s="1"/>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AG143" i="7" s="1"/>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AG139" i="7" s="1"/>
  <c r="D139" i="7"/>
  <c r="C139" i="7"/>
  <c r="AH139" i="7" s="1"/>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AG135" i="7" s="1"/>
  <c r="D135" i="7"/>
  <c r="C135" i="7"/>
  <c r="AH135" i="7" s="1"/>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AC133" i="7" s="1"/>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AG131" i="7" s="1"/>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AG127" i="7" s="1"/>
  <c r="D127" i="7"/>
  <c r="C127" i="7"/>
  <c r="AH127" i="7" s="1"/>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AG123" i="7" s="1"/>
  <c r="D123" i="7"/>
  <c r="C123" i="7"/>
  <c r="AH123" i="7" s="1"/>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AG119" i="7" s="1"/>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AG115" i="7" s="1"/>
  <c r="D115" i="7"/>
  <c r="C115" i="7"/>
  <c r="AH115" i="7" s="1"/>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AG111" i="7" s="1"/>
  <c r="D111" i="7"/>
  <c r="C111" i="7"/>
  <c r="AH111" i="7" s="1"/>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AG107" i="7" s="1"/>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AG103" i="7" s="1"/>
  <c r="D103" i="7"/>
  <c r="C103" i="7"/>
  <c r="AH103" i="7" s="1"/>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AG99" i="7" s="1"/>
  <c r="D99" i="7"/>
  <c r="C99" i="7"/>
  <c r="AH99" i="7" s="1"/>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AG95" i="7" s="1"/>
  <c r="D95" i="7"/>
  <c r="C95" i="7"/>
  <c r="AH95" i="7" s="1"/>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AG91" i="7" s="1"/>
  <c r="D91" i="7"/>
  <c r="C91" i="7"/>
  <c r="AH91" i="7" s="1"/>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AG87" i="7" s="1"/>
  <c r="D87" i="7"/>
  <c r="C87" i="7"/>
  <c r="AH87" i="7" s="1"/>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AG83" i="7" s="1"/>
  <c r="D83" i="7"/>
  <c r="C83" i="7"/>
  <c r="AH83" i="7" s="1"/>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AG79" i="7" s="1"/>
  <c r="D79" i="7"/>
  <c r="C79" i="7"/>
  <c r="AH79" i="7" s="1"/>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AG75" i="7" s="1"/>
  <c r="D75" i="7"/>
  <c r="C75" i="7"/>
  <c r="AH75" i="7" s="1"/>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AG71" i="7" s="1"/>
  <c r="D71" i="7"/>
  <c r="C71" i="7"/>
  <c r="AH71" i="7" s="1"/>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AG67" i="7" s="1"/>
  <c r="D67" i="7"/>
  <c r="C67" i="7"/>
  <c r="AH67" i="7" s="1"/>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AG63" i="7" s="1"/>
  <c r="D63" i="7"/>
  <c r="C63" i="7"/>
  <c r="AH63" i="7" s="1"/>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AG59" i="7" s="1"/>
  <c r="D59" i="7"/>
  <c r="C59" i="7"/>
  <c r="AH59" i="7" s="1"/>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AG55" i="7" s="1"/>
  <c r="D55" i="7"/>
  <c r="C55" i="7"/>
  <c r="AH55" i="7" s="1"/>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AG51" i="7" s="1"/>
  <c r="D51" i="7"/>
  <c r="C51" i="7"/>
  <c r="AH51" i="7" s="1"/>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AG47" i="7" s="1"/>
  <c r="D47" i="7"/>
  <c r="C47" i="7"/>
  <c r="AH47" i="7" s="1"/>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AG43" i="7" s="1"/>
  <c r="D43" i="7"/>
  <c r="C43" i="7"/>
  <c r="AH43" i="7" s="1"/>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AG39" i="7" s="1"/>
  <c r="D39" i="7"/>
  <c r="C39" i="7"/>
  <c r="AH39" i="7" s="1"/>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AG35" i="7" s="1"/>
  <c r="D35" i="7"/>
  <c r="C35" i="7"/>
  <c r="AH35" i="7" s="1"/>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AG31" i="7" s="1"/>
  <c r="D31" i="7"/>
  <c r="C31" i="7"/>
  <c r="AH31" i="7" s="1"/>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AG27" i="7" s="1"/>
  <c r="D27" i="7"/>
  <c r="C27" i="7"/>
  <c r="AH27" i="7" s="1"/>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AG23" i="7" s="1"/>
  <c r="D23" i="7"/>
  <c r="C23" i="7"/>
  <c r="AH23" i="7" s="1"/>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AC21" i="7" s="1"/>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AG19" i="7" s="1"/>
  <c r="D19" i="7"/>
  <c r="C19" i="7"/>
  <c r="AH19" i="7" s="1"/>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AG15" i="7" s="1"/>
  <c r="D15" i="7"/>
  <c r="C15" i="7"/>
  <c r="AH15" i="7" s="1"/>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AH11" i="7" s="1"/>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AH7" i="7" s="1"/>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965" i="7" l="1"/>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9" i="4"/>
  <c r="E8" i="4"/>
  <c r="C7" i="2"/>
  <c r="B7" i="2"/>
  <c r="Q10" i="4"/>
  <c r="C18" i="2"/>
  <c r="B18" i="2"/>
  <c r="C26" i="2"/>
  <c r="B26" i="2"/>
  <c r="N7" i="4"/>
  <c r="C8" i="2"/>
  <c r="N6" i="4"/>
  <c r="B8" i="2"/>
  <c r="N5" i="4"/>
  <c r="C27" i="2"/>
  <c r="B27" i="2"/>
  <c r="B19" i="4"/>
  <c r="C12" i="2"/>
  <c r="B12" i="2"/>
  <c r="H7" i="4"/>
  <c r="H6" i="4"/>
  <c r="H5" i="4"/>
  <c r="C22" i="2"/>
  <c r="B22" i="2"/>
  <c r="B17" i="4"/>
  <c r="C19" i="2"/>
  <c r="B19" i="2"/>
  <c r="B18" i="4"/>
  <c r="B29" i="2"/>
  <c r="C29" i="2"/>
  <c r="N8" i="4"/>
  <c r="B9" i="2"/>
  <c r="N9" i="4"/>
  <c r="C9" i="2"/>
  <c r="C28" i="2"/>
  <c r="B28" i="2"/>
  <c r="C10" i="2"/>
  <c r="N10" i="4"/>
  <c r="B10" i="2"/>
  <c r="B13" i="2"/>
  <c r="Q9" i="4"/>
  <c r="Q8" i="4"/>
  <c r="C13" i="2"/>
  <c r="B25" i="2"/>
  <c r="H10" i="4"/>
  <c r="C25" i="2"/>
  <c r="AH990" i="7"/>
  <c r="AH994" i="7"/>
  <c r="AH998" i="7"/>
  <c r="K6" i="4"/>
  <c r="K5" i="4"/>
  <c r="C11" i="2"/>
  <c r="B11" i="2"/>
  <c r="K7" i="4"/>
  <c r="C15" i="2"/>
  <c r="B13" i="4"/>
  <c r="B15" i="2"/>
  <c r="B12" i="4"/>
  <c r="B11" i="4"/>
  <c r="B10" i="4"/>
  <c r="C24" i="2"/>
  <c r="B24" i="2"/>
  <c r="Q7" i="4"/>
  <c r="Q6" i="4"/>
  <c r="Q5" i="4"/>
  <c r="C6" i="2"/>
  <c r="B6" i="2"/>
  <c r="AC17" i="7"/>
  <c r="C20" i="2"/>
  <c r="B20" i="2"/>
  <c r="K10"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9" i="4"/>
  <c r="B8" i="4"/>
  <c r="C4" i="2"/>
  <c r="B7" i="4"/>
  <c r="B4" i="2"/>
  <c r="B6" i="4"/>
  <c r="B5" i="4"/>
  <c r="AC4" i="7"/>
  <c r="K9" i="4"/>
  <c r="C14" i="2"/>
  <c r="K8" i="4"/>
  <c r="B14" i="2"/>
  <c r="H9" i="4"/>
  <c r="C23" i="2"/>
  <c r="H8" i="4"/>
  <c r="B23" i="2"/>
  <c r="B5" i="2"/>
  <c r="E7" i="4"/>
  <c r="E6" i="4"/>
  <c r="E5" i="4"/>
  <c r="C5" i="2"/>
  <c r="D5" i="2" s="1"/>
  <c r="C6" i="3" s="1"/>
  <c r="E6" i="3" s="1"/>
  <c r="E10" i="4"/>
  <c r="C16" i="2"/>
  <c r="B16" i="2"/>
  <c r="B21" i="2"/>
  <c r="C21" i="2"/>
  <c r="B17" i="2"/>
  <c r="B16" i="4"/>
  <c r="B15" i="4"/>
  <c r="B14" i="4"/>
  <c r="C17" i="2"/>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2" i="2"/>
  <c r="C23" i="3" s="1"/>
  <c r="E23" i="3" s="1"/>
  <c r="B23" i="3"/>
  <c r="B11" i="3"/>
  <c r="D25" i="2"/>
  <c r="C26" i="3" s="1"/>
  <c r="E26" i="3" s="1"/>
  <c r="B26" i="3"/>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8" i="2"/>
  <c r="C19" i="3" s="1"/>
  <c r="E19" i="3" s="1"/>
  <c r="B19" i="3"/>
  <c r="B14" i="3"/>
  <c r="B5" i="3"/>
  <c r="B15" i="3"/>
  <c r="D14" i="2"/>
  <c r="C15" i="3" s="1"/>
  <c r="E15" i="3" s="1"/>
  <c r="D29" i="2"/>
  <c r="C30" i="3" s="1"/>
  <c r="E30" i="3" s="1"/>
  <c r="B30" i="3"/>
  <c r="D20" i="2"/>
  <c r="C21" i="3" s="1"/>
  <c r="E21" i="3" s="1"/>
  <c r="B21" i="3"/>
  <c r="B28" i="3"/>
  <c r="D27" i="2"/>
  <c r="C28" i="3" s="1"/>
  <c r="E28" i="3" s="1"/>
  <c r="B24" i="3"/>
  <c r="D23" i="2"/>
  <c r="C24" i="3" s="1"/>
  <c r="E24"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8" i="3"/>
  <c r="D7" i="2"/>
  <c r="C8" i="3" s="1"/>
  <c r="E8" i="3" s="1"/>
  <c r="B12" i="3"/>
  <c r="B20" i="3"/>
  <c r="D19" i="2"/>
  <c r="C20" i="3" s="1"/>
  <c r="E20" i="3" s="1"/>
  <c r="B16" i="3"/>
  <c r="D15" i="2"/>
  <c r="C16" i="3" s="1"/>
  <c r="E16" i="3" s="1"/>
  <c r="B27" i="3"/>
  <c r="D26" i="2"/>
  <c r="C27" i="3" s="1"/>
  <c r="E27" i="3" s="1"/>
  <c r="D24" i="2"/>
  <c r="C25" i="3" s="1"/>
  <c r="E25" i="3" s="1"/>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B6" i="3"/>
  <c r="B10" i="3"/>
  <c r="D16" i="2"/>
  <c r="C17" i="3" s="1"/>
  <c r="E17" i="3" s="1"/>
  <c r="B17" i="3"/>
  <c r="AE4" i="7"/>
  <c r="D12" i="2"/>
  <c r="C13" i="3" s="1"/>
  <c r="E13" i="3" s="1"/>
  <c r="B13" i="3"/>
  <c r="D21" i="2"/>
  <c r="C22" i="3" s="1"/>
  <c r="E22" i="3" s="1"/>
  <c r="B22" i="3"/>
  <c r="D28" i="2"/>
  <c r="C29" i="3" s="1"/>
  <c r="E29" i="3" s="1"/>
  <c r="B29" i="3"/>
  <c r="D17" i="2"/>
  <c r="C18" i="3" s="1"/>
  <c r="E18" i="3" s="1"/>
  <c r="B18" i="3"/>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s="1"/>
  <c r="E5" i="3" s="1"/>
  <c r="D6" i="2"/>
  <c r="C7" i="3" s="1"/>
  <c r="E7" i="3" s="1"/>
  <c r="AC6" i="7"/>
  <c r="D8" i="2"/>
  <c r="C9" i="3" s="1"/>
  <c r="E9" i="3" s="1"/>
  <c r="AC8" i="7"/>
  <c r="D10" i="2"/>
  <c r="C11" i="3" s="1"/>
  <c r="E11" i="3" s="1"/>
  <c r="G11" i="3" s="1"/>
  <c r="AC10" i="7"/>
  <c r="AC12" i="7"/>
  <c r="AG4" i="7"/>
  <c r="AG6" i="7"/>
  <c r="AE6" i="7"/>
  <c r="AG8" i="7"/>
  <c r="AE8" i="7"/>
  <c r="AG10" i="7"/>
  <c r="AE10" i="7"/>
  <c r="AG12" i="7"/>
  <c r="AE12" i="7"/>
  <c r="AF4" i="7"/>
  <c r="AD5" i="7"/>
  <c r="AF6" i="7"/>
  <c r="AD7" i="7"/>
  <c r="AF8" i="7"/>
  <c r="AD9" i="7"/>
  <c r="AF10" i="7"/>
  <c r="AD11" i="7"/>
  <c r="AF12" i="7"/>
  <c r="AD13" i="7"/>
  <c r="AC5" i="7"/>
  <c r="AC7" i="7"/>
  <c r="D9" i="2"/>
  <c r="C10" i="3" s="1"/>
  <c r="E10" i="3" s="1"/>
  <c r="AC9" i="7"/>
  <c r="D11" i="2"/>
  <c r="C12" i="3" s="1"/>
  <c r="E12" i="3" s="1"/>
  <c r="AC11" i="7"/>
  <c r="D13" i="2"/>
  <c r="C14" i="3" s="1"/>
  <c r="E14" i="3" s="1"/>
  <c r="AC13" i="7"/>
  <c r="AH4" i="7"/>
  <c r="AG5" i="7"/>
  <c r="AE5" i="7"/>
  <c r="AH6" i="7"/>
  <c r="AG7" i="7"/>
  <c r="AE7" i="7"/>
  <c r="AH8" i="7"/>
  <c r="AG9" i="7"/>
  <c r="AE9" i="7"/>
  <c r="AH10" i="7"/>
  <c r="AG11" i="7"/>
  <c r="AE11" i="7"/>
  <c r="AH12" i="7"/>
  <c r="AG13" i="7"/>
  <c r="AE13" i="7"/>
  <c r="F22" i="3" l="1"/>
  <c r="G9" i="3"/>
  <c r="B8" i="15"/>
  <c r="J8" i="3"/>
  <c r="L7" i="2"/>
  <c r="B7" i="11" s="1"/>
  <c r="K8" i="3"/>
  <c r="B9" i="15"/>
  <c r="J9" i="3"/>
  <c r="L8" i="2"/>
  <c r="B8" i="11" s="1"/>
  <c r="K9" i="3"/>
  <c r="B10" i="15"/>
  <c r="J10" i="3"/>
  <c r="L9" i="2"/>
  <c r="B9" i="11" s="1"/>
  <c r="K10" i="3"/>
  <c r="B6" i="15"/>
  <c r="K6" i="3"/>
  <c r="J6" i="3"/>
  <c r="L5" i="2"/>
  <c r="B5" i="11" s="1"/>
  <c r="G13" i="3"/>
  <c r="B7" i="15"/>
  <c r="K7" i="3"/>
  <c r="J7" i="3"/>
  <c r="L6" i="2"/>
  <c r="B6" i="11" s="1"/>
  <c r="L4" i="2"/>
  <c r="B5" i="15"/>
  <c r="K5" i="3"/>
  <c r="M5" i="3" s="1"/>
  <c r="J5" i="3"/>
  <c r="L41" i="2"/>
  <c r="G17" i="3"/>
  <c r="G26" i="3"/>
  <c r="F28" i="3"/>
  <c r="F10" i="3"/>
  <c r="F16" i="3"/>
  <c r="F21" i="3"/>
  <c r="G12" i="3"/>
  <c r="F8" i="3"/>
  <c r="F30" i="3"/>
  <c r="G18" i="3"/>
  <c r="F18" i="3"/>
  <c r="F27" i="3"/>
  <c r="G27" i="3"/>
  <c r="F20" i="3"/>
  <c r="G20" i="3"/>
  <c r="B20" i="4"/>
  <c r="B21" i="4" s="1"/>
  <c r="F29" i="3"/>
  <c r="G29" i="3"/>
  <c r="F13" i="3"/>
  <c r="E11" i="4"/>
  <c r="E12" i="4" s="1"/>
  <c r="F25" i="3"/>
  <c r="G25" i="3"/>
  <c r="G8" i="3"/>
  <c r="G30" i="3"/>
  <c r="F14" i="3"/>
  <c r="G14" i="3"/>
  <c r="G19" i="3"/>
  <c r="F19" i="3"/>
  <c r="F23" i="3"/>
  <c r="G23" i="3"/>
  <c r="F12" i="3"/>
  <c r="G10" i="3"/>
  <c r="F6" i="3"/>
  <c r="G6" i="3"/>
  <c r="G16" i="3"/>
  <c r="K11" i="4"/>
  <c r="K12" i="4" s="1"/>
  <c r="G28" i="3"/>
  <c r="G21" i="3"/>
  <c r="F9" i="3"/>
  <c r="Q11" i="4"/>
  <c r="Q12" i="4" s="1"/>
  <c r="B4" i="11"/>
  <c r="N11" i="4"/>
  <c r="N12" i="4" s="1"/>
  <c r="G7" i="3"/>
  <c r="F7" i="3"/>
  <c r="M10" i="3"/>
  <c r="N10" i="3" s="1"/>
  <c r="M8" i="3"/>
  <c r="M7" i="3"/>
  <c r="O7" i="3" s="1"/>
  <c r="M9" i="3"/>
  <c r="L43" i="2"/>
  <c r="G22" i="3"/>
  <c r="H11" i="4"/>
  <c r="H12" i="4" s="1"/>
  <c r="F17" i="3"/>
  <c r="M6" i="3"/>
  <c r="F24" i="3"/>
  <c r="G24" i="3"/>
  <c r="G15" i="3"/>
  <c r="F15" i="3"/>
  <c r="G5" i="3"/>
  <c r="F5" i="3"/>
  <c r="F26" i="3"/>
  <c r="F11" i="3"/>
  <c r="D5" i="11" l="1"/>
  <c r="C5" i="11"/>
  <c r="L42" i="2"/>
  <c r="B19" i="15"/>
  <c r="B20" i="15"/>
  <c r="B17" i="15"/>
  <c r="B21" i="15"/>
  <c r="B14" i="15"/>
  <c r="B15" i="15"/>
  <c r="B22" i="15"/>
  <c r="B18" i="15"/>
  <c r="D8" i="11"/>
  <c r="C8" i="11"/>
  <c r="C6" i="11"/>
  <c r="D6" i="11"/>
  <c r="C18" i="15"/>
  <c r="C21" i="15"/>
  <c r="C22" i="15"/>
  <c r="C19" i="15"/>
  <c r="C14" i="15"/>
  <c r="C16" i="15"/>
  <c r="C15" i="15"/>
  <c r="C17" i="15"/>
  <c r="B16" i="15"/>
  <c r="C20" i="15"/>
  <c r="F15" i="15"/>
  <c r="F20" i="15"/>
  <c r="F19" i="15"/>
  <c r="F17" i="15"/>
  <c r="F22" i="15"/>
  <c r="F18" i="15"/>
  <c r="F14" i="15"/>
  <c r="F16" i="15"/>
  <c r="F21" i="15"/>
  <c r="D4" i="11"/>
  <c r="C4" i="11"/>
  <c r="D9" i="11"/>
  <c r="C9" i="11"/>
  <c r="C7" i="11"/>
  <c r="D7" i="11"/>
  <c r="D17" i="15"/>
  <c r="D19" i="15"/>
  <c r="D16" i="15"/>
  <c r="D14" i="15"/>
  <c r="D20" i="15"/>
  <c r="D18" i="15"/>
  <c r="D22" i="15"/>
  <c r="D15" i="15"/>
  <c r="D21" i="15"/>
  <c r="G22" i="15"/>
  <c r="G19" i="15"/>
  <c r="G20" i="15"/>
  <c r="G18" i="15"/>
  <c r="G16" i="15"/>
  <c r="G21" i="15"/>
  <c r="G17" i="15"/>
  <c r="G15" i="15"/>
  <c r="G14" i="15"/>
  <c r="E16" i="15"/>
  <c r="E20" i="15"/>
  <c r="E18" i="15"/>
  <c r="E15" i="15"/>
  <c r="E19" i="15"/>
  <c r="E17" i="15"/>
  <c r="E14" i="15"/>
  <c r="E22" i="15"/>
  <c r="E21" i="15"/>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<sst xmlns="http://schemas.openxmlformats.org/spreadsheetml/2006/main" count="1422" uniqueCount="1348">
  <si>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</si>
  <si>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</si>
  <si>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</si>
  <si>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</si>
  <si>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</si>
  <si>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</si>
  <si>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</si>
  <si>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</si>
  <si>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</si>
  <si>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</si>
  <si>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</si>
  <si>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</si>
  <si>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</si>
  <si>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</si>
  <si>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</si>
  <si>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</si>
  <si>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</si>
  <si>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</si>
  <si>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</si>
  <si>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</si>
  <si>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</si>
  <si>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</si>
  <si>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</si>
  <si>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</si>
  <si>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</si>
  <si>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</si>
  <si>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</si>
  <si>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</si>
  <si>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</si>
  <si>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</si>
  <si>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</si>
  <si>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</si>
  <si>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</si>
  <si>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</si>
  <si>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</si>
  <si>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</si>
  <si>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</si>
  <si>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</si>
  <si>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</si>
  <si>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</si>
  <si>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</si>
  <si>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</si>
  <si>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</si>
  <si>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</si>
  <si>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</si>
  <si>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</si>
  <si>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</si>
  <si>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</si>
  <si>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</si>
  <si>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</si>
  <si>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</si>
  <si>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</si>
  <si>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</si>
  <si>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</si>
  <si>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</si>
  <si>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</si>
  <si>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</si>
  <si>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</si>
  <si>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</si>
  <si>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</si>
  <si>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</si>
  <si>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</si>
  <si>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</si>
  <si>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</si>
  <si>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</si>
  <si>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</si>
  <si>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</si>
  <si>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</si>
  <si>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</si>
  <si>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</si>
  <si>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</si>
  <si>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</si>
  <si>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</si>
  <si>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</si>
  <si>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</si>
  <si>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</si>
  <si>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</si>
  <si>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</si>
  <si>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</si>
  <si>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</si>
  <si>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</si>
  <si>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</si>
  <si>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</si>
  <si>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</si>
  <si>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</si>
  <si>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</si>
  <si>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</si>
  <si>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</si>
  <si>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</si>
  <si>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</si>
  <si>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</si>
  <si>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</si>
  <si>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</si>
  <si>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</si>
  <si>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</si>
  <si>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</si>
  <si>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</si>
  <si>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</si>
  <si>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</si>
  <si>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</si>
  <si>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</si>
  <si>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</si>
  <si>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</si>
  <si>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</si>
  <si>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</si>
  <si>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</si>
  <si>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</si>
  <si>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</si>
  <si>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</si>
  <si>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</si>
  <si>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</si>
  <si>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</si>
  <si>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</si>
  <si>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</si>
  <si>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</si>
  <si>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</si>
  <si>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</si>
  <si>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</si>
  <si>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</si>
  <si>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</si>
  <si>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</si>
  <si>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</si>
  <si>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</si>
  <si>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</si>
  <si>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</si>
  <si>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</si>
  <si>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</si>
  <si>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</si>
  <si>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</si>
  <si>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</si>
  <si>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</si>
  <si>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</si>
  <si>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</si>
  <si>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</si>
  <si>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</si>
  <si>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</si>
  <si>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</si>
  <si>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</si>
  <si>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</si>
  <si>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</si>
  <si>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</si>
  <si>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</si>
  <si>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</si>
  <si>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</si>
  <si>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</si>
  <si>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</si>
  <si>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</si>
  <si>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</si>
  <si>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</si>
  <si>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</si>
  <si>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</si>
  <si>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</si>
  <si>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</si>
  <si>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</si>
  <si>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</si>
  <si>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</si>
  <si>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</si>
  <si>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</si>
  <si>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</si>
  <si>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</si>
  <si>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</si>
  <si>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</si>
  <si>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</si>
  <si>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</si>
  <si>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</si>
  <si>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</si>
  <si>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</si>
  <si>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</si>
  <si>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</si>
  <si>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</si>
  <si>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</si>
  <si>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</si>
  <si>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</si>
  <si>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</si>
  <si>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</si>
  <si>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</si>
  <si>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</si>
  <si>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</si>
  <si>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</si>
  <si>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</si>
  <si>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</si>
  <si>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</si>
  <si>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</si>
  <si>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</si>
  <si>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</si>
  <si>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</si>
  <si>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</si>
  <si>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</si>
  <si>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</si>
  <si>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</si>
  <si>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</si>
  <si>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</si>
  <si>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</si>
  <si>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</si>
  <si>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</si>
  <si>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</si>
  <si>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</si>
  <si>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</si>
  <si>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</si>
  <si>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</si>
  <si>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</si>
  <si>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</si>
  <si>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</si>
  <si>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</si>
  <si>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</si>
  <si>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</si>
  <si>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</si>
  <si>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</si>
  <si>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</si>
  <si>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</si>
  <si>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</si>
  <si>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</si>
  <si>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</si>
  <si>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</si>
  <si>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</si>
  <si>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</si>
  <si>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</si>
  <si>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</si>
  <si>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</si>
  <si>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</si>
  <si>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</si>
  <si>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</si>
  <si>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</si>
  <si>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</si>
  <si>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</si>
  <si>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</si>
  <si>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</si>
  <si>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</si>
  <si>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</si>
  <si>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</si>
  <si>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</si>
  <si>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</si>
  <si>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</si>
  <si>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</si>
  <si>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</si>
  <si>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</si>
  <si>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</si>
  <si>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</si>
  <si>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</si>
  <si>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</si>
  <si>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</si>
  <si>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</si>
  <si>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</si>
  <si>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</si>
  <si>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</si>
  <si>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</si>
  <si>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</si>
  <si>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</si>
  <si>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</si>
  <si>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</si>
  <si>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</si>
  <si>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</si>
  <si>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</si>
  <si>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</si>
  <si>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</si>
  <si>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</si>
  <si>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</si>
  <si>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</si>
  <si>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</si>
  <si>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</si>
  <si>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</si>
  <si>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</si>
  <si>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</si>
  <si>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</si>
  <si>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</si>
  <si>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</si>
  <si>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</si>
  <si>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</si>
  <si>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</si>
  <si>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</si>
  <si>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</si>
  <si>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</si>
  <si>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</si>
  <si>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</si>
  <si>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</si>
  <si>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</si>
  <si>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</si>
  <si>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</si>
  <si>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</si>
  <si>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</si>
  <si>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</si>
  <si>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</si>
  <si>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</si>
  <si>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</si>
  <si>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</si>
  <si>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</si>
  <si>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</si>
  <si>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</si>
  <si>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</si>
  <si>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</si>
  <si>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</si>
  <si>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</si>
  <si>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</si>
  <si>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</si>
  <si>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</si>
  <si>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</si>
  <si>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</si>
  <si>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</si>
  <si>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</si>
  <si>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</si>
  <si>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</si>
  <si>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</si>
  <si>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</si>
  <si>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</si>
  <si>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</si>
  <si>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</si>
  <si>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</si>
  <si>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</si>
  <si>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</si>
  <si>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</si>
  <si>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</si>
  <si>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</si>
  <si>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</si>
  <si>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</si>
  <si>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</si>
  <si>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</si>
  <si>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</si>
  <si>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</si>
  <si>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</si>
  <si>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</si>
  <si>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</si>
  <si>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</si>
  <si>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</si>
  <si>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</si>
  <si>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</si>
  <si>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</si>
  <si>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</si>
  <si>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</si>
  <si>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</si>
  <si>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</si>
  <si>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</si>
  <si>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</si>
  <si>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</si>
  <si>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</si>
  <si>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</si>
  <si>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</si>
  <si>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</si>
  <si>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</si>
  <si>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</si>
  <si>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</si>
  <si>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</si>
  <si>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</si>
  <si>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</si>
  <si>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</si>
  <si>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</si>
  <si>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</si>
  <si>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</si>
  <si>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</si>
  <si>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</si>
  <si>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</si>
  <si>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</si>
  <si>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</si>
  <si>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</si>
  <si>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</si>
  <si>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</si>
  <si>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</si>
  <si>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</si>
  <si>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</si>
  <si>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</si>
  <si>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</si>
  <si>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</si>
  <si>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</si>
  <si>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</si>
  <si>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</si>
  <si>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</si>
  <si>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</si>
  <si>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</si>
  <si>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</si>
  <si>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</si>
  <si>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</si>
  <si>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</si>
  <si>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</si>
  <si>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</si>
  <si>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</si>
  <si>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</si>
  <si>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</si>
  <si>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</si>
  <si>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</si>
  <si>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</si>
  <si>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</si>
  <si>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</si>
  <si>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</si>
  <si>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</si>
  <si>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</si>
  <si>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</si>
  <si>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</si>
  <si>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</si>
  <si>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</si>
  <si>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</si>
  <si>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</si>
  <si>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</si>
  <si>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</si>
  <si>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</si>
  <si>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</si>
  <si>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</si>
  <si>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</si>
  <si>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</si>
  <si>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</si>
  <si>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</si>
  <si>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</si>
  <si>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</si>
  <si>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</si>
  <si>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</si>
  <si>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</si>
  <si>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</si>
  <si>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</si>
  <si>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</si>
  <si>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</si>
  <si>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</si>
  <si>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</si>
  <si>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</si>
  <si>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</si>
  <si>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</si>
  <si>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</si>
  <si>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</si>
  <si>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</si>
  <si>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</si>
  <si>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</si>
  <si>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</si>
  <si>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</si>
  <si>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</si>
  <si>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</si>
  <si>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</si>
  <si>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</si>
  <si>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</si>
  <si>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</si>
  <si>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</si>
  <si>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</si>
  <si>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</si>
  <si>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</si>
  <si>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</si>
  <si>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</si>
  <si>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</si>
  <si>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</si>
  <si>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</si>
  <si>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</si>
  <si>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</si>
  <si>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</si>
  <si>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</si>
  <si>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</si>
  <si>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</si>
  <si>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</si>
  <si>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</si>
  <si>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</si>
  <si>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</si>
  <si>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</si>
  <si>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</si>
  <si>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</si>
  <si>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</si>
  <si>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</si>
  <si>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</si>
  <si>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</si>
  <si>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</si>
  <si>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</si>
  <si>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</si>
  <si>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</si>
  <si>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</si>
  <si>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</si>
  <si>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</si>
  <si>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</si>
  <si>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</si>
  <si>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</si>
  <si>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</si>
  <si>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</si>
  <si>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</si>
  <si>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</si>
  <si>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</si>
  <si>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</si>
  <si>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</si>
  <si>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</si>
  <si>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</si>
  <si>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</si>
  <si>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</si>
  <si>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</si>
  <si>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</si>
  <si>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</si>
  <si>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</si>
  <si>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</si>
  <si>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</si>
  <si>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</si>
  <si>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</si>
  <si>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</si>
  <si>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</si>
  <si>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</si>
  <si>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</si>
  <si>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</si>
  <si>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</si>
  <si>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</si>
  <si>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</si>
  <si>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</si>
  <si>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</si>
  <si>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</si>
  <si>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</si>
  <si>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</si>
  <si>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</si>
  <si>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</si>
  <si>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</si>
  <si>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</si>
  <si>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</si>
  <si>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</si>
  <si>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</si>
  <si>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</si>
  <si>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</si>
  <si>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</si>
  <si>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</si>
  <si>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</si>
  <si>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</si>
  <si>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</si>
  <si>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</si>
  <si>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</si>
  <si>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</si>
  <si>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</si>
  <si>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</si>
  <si>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</si>
  <si>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</si>
  <si>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</si>
  <si>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</si>
  <si>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</si>
  <si>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</si>
  <si>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</si>
  <si>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</si>
  <si>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</si>
  <si>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</si>
  <si>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</si>
  <si>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</si>
  <si>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</si>
  <si>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</si>
  <si>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</si>
  <si>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</si>
  <si>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</si>
  <si>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</si>
  <si>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</si>
  <si>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</si>
  <si>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</si>
  <si>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</si>
  <si>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</si>
  <si>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</si>
  <si>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</si>
  <si>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</si>
  <si>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</si>
  <si>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</si>
  <si>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</si>
  <si>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</si>
  <si>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</si>
  <si>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</si>
  <si>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</si>
  <si>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</si>
  <si>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</si>
  <si>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</si>
  <si>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</si>
  <si>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</si>
  <si>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</si>
  <si>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</si>
  <si>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</si>
  <si>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</si>
  <si>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</si>
  <si>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</si>
  <si>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</si>
  <si>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</si>
  <si>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</si>
  <si>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</si>
  <si>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</si>
  <si>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</si>
  <si>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</si>
  <si>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</si>
  <si>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</si>
  <si>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</si>
  <si>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</si>
  <si>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</si>
  <si>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</si>
  <si>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</si>
  <si>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</si>
  <si>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</si>
  <si>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</si>
  <si>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</si>
  <si>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</si>
  <si>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</si>
  <si>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</si>
  <si>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</si>
  <si>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</si>
  <si>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</si>
  <si>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</si>
  <si>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</si>
  <si>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</si>
  <si>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</si>
  <si>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</si>
  <si>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</si>
  <si>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</si>
  <si>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</si>
  <si>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</si>
  <si>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</si>
  <si>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</si>
  <si>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</si>
  <si>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</si>
  <si>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</si>
  <si>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</si>
  <si>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</si>
  <si>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</si>
  <si>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</si>
  <si>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</si>
  <si>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</si>
  <si>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</si>
  <si>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</si>
  <si>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</si>
  <si>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</si>
  <si>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</si>
  <si>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</si>
  <si>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</si>
  <si>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</si>
  <si>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</si>
  <si>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</si>
  <si>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</si>
  <si>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</si>
  <si>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</si>
  <si>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</si>
  <si>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</si>
  <si>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</si>
  <si>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</si>
  <si>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</si>
  <si>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</si>
  <si>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</si>
  <si>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</si>
  <si>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</si>
  <si>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</si>
  <si>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</si>
  <si>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</si>
  <si>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</si>
  <si>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</si>
  <si>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</si>
  <si>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</si>
  <si>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</si>
  <si>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</si>
  <si>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</si>
  <si>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</si>
  <si>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</si>
  <si>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</si>
  <si>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</si>
  <si>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</si>
  <si>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</si>
  <si>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</si>
  <si>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</si>
  <si>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</si>
  <si>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</si>
  <si>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</si>
  <si>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</si>
  <si>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</si>
  <si>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</si>
  <si>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</si>
  <si>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</si>
  <si>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</si>
  <si>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</si>
  <si>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</si>
  <si>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</si>
  <si>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</si>
  <si>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</si>
  <si>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</si>
  <si>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</si>
  <si>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</si>
  <si>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</si>
  <si>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</si>
  <si>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</si>
  <si>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</si>
  <si>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</si>
  <si>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</si>
  <si>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</si>
  <si>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</si>
  <si>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</si>
  <si>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</si>
  <si>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</si>
  <si>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</si>
  <si>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</si>
  <si>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</si>
  <si>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</si>
  <si>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</si>
  <si>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</si>
  <si>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</si>
  <si>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</si>
  <si>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</si>
  <si>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</si>
  <si>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</si>
  <si>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</si>
  <si>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</si>
  <si>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</si>
  <si>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</si>
  <si>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</si>
  <si>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</si>
  <si>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</si>
  <si>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</si>
  <si>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</si>
  <si>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</si>
  <si>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</si>
  <si>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</si>
  <si>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</si>
  <si>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</si>
  <si>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</si>
  <si>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</si>
  <si>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</si>
  <si>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</si>
  <si>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</si>
  <si>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</si>
  <si>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</si>
  <si>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</si>
  <si>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</si>
  <si>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</si>
  <si>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</si>
  <si>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</si>
  <si>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</si>
  <si>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</si>
  <si>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</si>
  <si>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</si>
  <si>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</si>
  <si>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</si>
  <si>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</si>
  <si>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</si>
  <si>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</si>
  <si>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</si>
  <si>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</si>
  <si>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</si>
  <si>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</si>
  <si>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</si>
  <si>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</si>
  <si>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</si>
  <si>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</si>
  <si>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</si>
  <si>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</si>
  <si>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</si>
  <si>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</si>
  <si>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</si>
  <si>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</si>
  <si>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</si>
  <si>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</si>
  <si>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</si>
  <si>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</si>
  <si>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</si>
  <si>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</si>
  <si>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</si>
  <si>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</si>
  <si>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</si>
  <si>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</si>
  <si>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</si>
  <si>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</si>
  <si>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</si>
  <si>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</si>
  <si>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</si>
  <si>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</si>
  <si>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</si>
  <si>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</si>
  <si>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</si>
  <si>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</si>
  <si>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</si>
  <si>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</si>
  <si>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</si>
  <si>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</si>
  <si>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</si>
  <si>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</si>
  <si>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</si>
  <si>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</si>
  <si>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</si>
  <si>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</si>
  <si>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</si>
  <si>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</si>
  <si>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</si>
  <si>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</si>
  <si>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</si>
  <si>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</si>
  <si>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</si>
  <si>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</si>
  <si>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</si>
  <si>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</si>
  <si>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</si>
  <si>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</si>
  <si>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</si>
  <si>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</si>
  <si>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</si>
  <si>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</si>
  <si>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</si>
  <si>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</si>
  <si>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</si>
  <si>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</si>
  <si>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</si>
  <si>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</si>
  <si>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</si>
  <si>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</si>
  <si>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</si>
  <si>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</si>
  <si>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</si>
  <si>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</si>
  <si>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</si>
  <si>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</si>
  <si>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</si>
  <si>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</si>
  <si>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</si>
  <si>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</si>
  <si>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</si>
  <si>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</si>
  <si>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</si>
  <si>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</si>
  <si>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</si>
  <si>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</si>
  <si>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</si>
  <si>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</si>
  <si>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</si>
  <si>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</si>
  <si>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</si>
  <si>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</si>
  <si>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</si>
  <si>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</si>
  <si>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</si>
  <si>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</si>
  <si>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</si>
  <si>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</si>
  <si>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</si>
  <si>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</si>
  <si>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</si>
  <si>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</si>
  <si>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</si>
  <si>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</si>
  <si>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</si>
  <si>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</si>
  <si>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</si>
  <si>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</si>
  <si>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</si>
  <si>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</si>
  <si>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</si>
  <si>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</si>
  <si>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</si>
  <si>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</si>
  <si>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</si>
  <si>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</si>
  <si>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</si>
  <si>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</si>
  <si>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</si>
  <si>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</si>
  <si>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</si>
  <si>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</si>
  <si>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</si>
  <si>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</si>
  <si>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</si>
  <si>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</si>
  <si>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</si>
  <si>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</si>
  <si>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</si>
  <si>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</si>
  <si>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</si>
  <si>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</si>
  <si>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</si>
  <si>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</si>
  <si>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</si>
  <si>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</si>
  <si>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</si>
  <si>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</si>
  <si>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</si>
  <si>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</si>
  <si>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</si>
  <si>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</si>
  <si>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</si>
  <si>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</si>
  <si>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</si>
  <si>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</si>
  <si>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</si>
  <si>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</si>
  <si>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</si>
  <si>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</si>
  <si>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</si>
  <si>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</si>
  <si>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</si>
  <si>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</si>
  <si>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</si>
  <si>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</si>
  <si>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</si>
  <si>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</si>
  <si>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</si>
  <si>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</si>
  <si>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</si>
  <si>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</si>
  <si>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</si>
  <si>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</si>
  <si>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</si>
  <si>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</si>
  <si>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</si>
  <si>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</si>
  <si>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</si>
  <si>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</si>
  <si>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</si>
  <si>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</si>
  <si>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</si>
  <si>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</si>
  <si>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</si>
  <si>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</si>
  <si>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</si>
  <si>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</si>
  <si>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</si>
  <si>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</si>
  <si>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</si>
  <si>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</si>
  <si>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</si>
  <si>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</si>
  <si>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</si>
  <si>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</si>
  <si>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</si>
  <si>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</si>
  <si>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</si>
  <si>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</si>
  <si>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</si>
  <si>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</si>
  <si>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</si>
  <si>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</si>
  <si>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</si>
  <si>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</si>
  <si>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</si>
  <si>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</si>
  <si>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</si>
  <si>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</si>
  <si>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</si>
  <si>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</si>
  <si>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</si>
  <si>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</si>
  <si>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</si>
  <si>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</si>
  <si>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</si>
  <si>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</si>
  <si>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</si>
  <si>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</si>
  <si>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</si>
  <si>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</si>
  <si>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</si>
  <si>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</si>
  <si>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</si>
  <si>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</si>
  <si>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</si>
  <si>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</si>
  <si>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</si>
  <si>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</si>
  <si>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</si>
  <si>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</si>
  <si>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</si>
  <si>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</si>
  <si>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</si>
  <si>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</si>
  <si>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</si>
  <si>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</si>
  <si>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</si>
  <si>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</si>
  <si>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</si>
  <si>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</si>
  <si>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</si>
  <si>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</si>
  <si>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</si>
  <si>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</si>
  <si>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</si>
  <si>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</si>
  <si>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</si>
  <si>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</si>
  <si>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</si>
  <si>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</si>
  <si>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</si>
  <si>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</si>
  <si>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</si>
  <si>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</si>
  <si>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</si>
  <si>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</si>
  <si>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</si>
  <si>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</si>
  <si>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</si>
  <si>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</si>
  <si>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</si>
  <si>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</si>
  <si>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</si>
  <si>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</si>
  <si>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</si>
  <si>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</si>
  <si>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</si>
  <si>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</si>
  <si>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</si>
  <si>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</si>
  <si>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</si>
  <si>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</si>
  <si>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</si>
  <si>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</si>
  <si>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</si>
  <si>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</si>
  <si>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</si>
  <si>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</si>
  <si>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</si>
  <si>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</si>
  <si>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</si>
  <si>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</si>
  <si>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</si>
  <si>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</si>
  <si>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</si>
  <si>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</si>
  <si>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</si>
  <si>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</si>
  <si>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</si>
  <si>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</si>
  <si>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</si>
  <si>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</si>
  <si>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</si>
  <si>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</si>
  <si>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</si>
  <si>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</si>
  <si>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</si>
  <si>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</si>
  <si>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</si>
  <si>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</si>
  <si>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</si>
  <si>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</si>
  <si>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</si>
  <si>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</si>
  <si>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</si>
  <si>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</si>
  <si>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</si>
  <si>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</si>
  <si>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</si>
  <si>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</si>
  <si>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</si>
  <si>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</si>
  <si>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</si>
  <si>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</si>
  <si>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</si>
  <si>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</si>
  <si>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</si>
  <si>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</si>
  <si>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</si>
  <si>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</si>
  <si>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</si>
  <si>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</si>
  <si>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</si>
  <si>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</si>
  <si>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</si>
  <si>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</si>
  <si>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</si>
  <si>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</si>
  <si>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</si>
  <si>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</si>
  <si>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</si>
  <si>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</si>
  <si>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</si>
  <si>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</si>
  <si>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</si>
  <si>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</si>
  <si>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</si>
  <si>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</si>
  <si>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</si>
  <si>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</si>
  <si>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</si>
  <si>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</si>
  <si>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</si>
  <si>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</si>
  <si>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</si>
  <si>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</si>
  <si>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</si>
  <si>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</si>
  <si>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</si>
  <si>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</si>
  <si>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</si>
  <si>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</si>
  <si>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</si>
  <si>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</si>
  <si>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</si>
  <si>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</si>
  <si>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</si>
  <si>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</si>
  <si>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</si>
  <si>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</si>
  <si>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</si>
  <si>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</si>
  <si>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</si>
  <si>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</si>
  <si>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</si>
  <si>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</si>
  <si>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</si>
  <si>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</si>
  <si>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</si>
  <si>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</si>
  <si>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</si>
  <si>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</si>
  <si>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</si>
  <si>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</si>
  <si>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</si>
  <si>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</si>
  <si>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</si>
  <si>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</si>
  <si>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</si>
  <si>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</si>
  <si>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</si>
  <si>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</si>
  <si>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</si>
  <si>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</si>
  <si>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</si>
  <si>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</si>
  <si>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</si>
  <si>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</si>
  <si>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</si>
  <si>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</si>
  <si>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</si>
  <si>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</si>
  <si>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</si>
  <si>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</si>
  <si>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</si>
  <si>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</si>
  <si>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</si>
  <si>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</si>
  <si>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</si>
  <si>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</si>
  <si>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</si>
  <si>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</si>
  <si>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</si>
  <si>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</si>
  <si>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</si>
  <si>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</si>
  <si>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</si>
  <si>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</si>
  <si>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</si>
  <si>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</si>
  <si>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</si>
  <si>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</si>
  <si>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</si>
  <si>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</si>
  <si>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</si>
  <si>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</si>
  <si>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</si>
  <si>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</si>
  <si>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</si>
  <si>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</si>
  <si>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</si>
  <si>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</si>
  <si>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</si>
  <si>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</si>
  <si>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</si>
  <si>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</si>
  <si>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</si>
  <si>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</si>
  <si>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</si>
  <si>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</si>
  <si>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</si>
  <si>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</si>
  <si>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</si>
  <si>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</si>
  <si>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</si>
  <si>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</si>
  <si>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</si>
  <si>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</si>
  <si>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</si>
  <si>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</si>
  <si>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</si>
  <si>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</si>
  <si>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</si>
  <si>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</si>
  <si>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</si>
  <si>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</si>
  <si>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</si>
  <si>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</si>
  <si>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</si>
  <si>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</si>
  <si>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</si>
  <si>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</si>
  <si>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</si>
  <si>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</si>
  <si>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</si>
  <si>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</si>
  <si>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</si>
  <si>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</si>
  <si>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</si>
  <si>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</si>
  <si>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</si>
  <si>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</si>
  <si>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</si>
  <si>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</si>
  <si>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</si>
  <si>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</si>
  <si>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</si>
  <si>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</si>
  <si>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</si>
  <si>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</si>
  <si>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</si>
  <si>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</si>
  <si>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</si>
  <si>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</si>
  <si>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</si>
  <si>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</si>
  <si>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</si>
  <si>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</si>
  <si>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</si>
  <si>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</si>
  <si>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</si>
  <si>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</si>
  <si>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</si>
  <si>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</si>
  <si>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</si>
  <si>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</si>
  <si>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</si>
  <si>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</si>
  <si>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</si>
  <si>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</si>
  <si>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</si>
  <si>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</si>
  <si>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</si>
  <si>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</si>
  <si>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</si>
  <si>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</si>
  <si>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</si>
  <si>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</si>
  <si>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</si>
  <si>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</si>
  <si>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</si>
  <si>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</si>
  <si>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</si>
  <si>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</si>
  <si>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</si>
  <si>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</si>
  <si>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</si>
  <si>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</si>
  <si>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</si>
  <si>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</si>
  <si>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</si>
  <si>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</si>
  <si>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</si>
  <si>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</si>
  <si>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</si>
  <si>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</si>
  <si>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</si>
  <si>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</si>
  <si>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</si>
  <si>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</si>
  <si>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</si>
  <si>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</si>
  <si>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</si>
  <si>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</si>
  <si>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</si>
  <si>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</si>
  <si>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</si>
  <si>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</si>
  <si>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</si>
  <si>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</si>
  <si>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</si>
  <si>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</si>
  <si>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</si>
  <si>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</si>
  <si>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</si>
  <si>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</si>
  <si>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</si>
  <si>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</si>
  <si>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</si>
  <si>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</si>
  <si>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</si>
  <si>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</si>
  <si>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</si>
  <si>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</si>
  <si>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</si>
  <si>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</si>
  <si>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</si>
  <si>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</si>
  <si>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</si>
  <si>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</si>
  <si>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</si>
  <si>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</si>
  <si>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</si>
  <si>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</si>
  <si>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</si>
  <si>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</si>
  <si>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</si>
  <si>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</si>
  <si>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</si>
  <si>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</si>
  <si>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</si>
  <si>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</si>
  <si>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</si>
  <si>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</si>
  <si>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</si>
  <si>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</si>
  <si>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</si>
  <si>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</si>
  <si>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</si>
  <si>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</si>
  <si>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</si>
  <si>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</si>
  <si>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</si>
  <si>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</si>
  <si>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</si>
  <si>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appendere</t>
  </si>
  <si>
    <t>ostruttivo</t>
  </si>
  <si>
    <t>buono</t>
  </si>
  <si>
    <t>scarso</t>
  </si>
  <si>
    <t>gradevole</t>
  </si>
  <si>
    <t>non conforme alle aspettative</t>
  </si>
  <si>
    <t>conforme alle aspettative</t>
  </si>
  <si>
    <t>invitante</t>
  </si>
  <si>
    <t>non invitante</t>
  </si>
  <si>
    <t>congeniale</t>
  </si>
  <si>
    <t>ostile</t>
  </si>
  <si>
    <t>Persian</t>
  </si>
  <si>
    <t>خسته کننده/آزاردهنده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</si>
  <si>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</si>
  <si>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</si>
  <si>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</si>
  <si>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</si>
  <si>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</si>
  <si>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</si>
  <si>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</si>
  <si>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</si>
  <si>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</si>
  <si>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</si>
  <si>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</si>
  <si>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</si>
  <si>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</si>
  <si>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</si>
  <si>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</si>
  <si>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</si>
  <si>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</si>
  <si>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</si>
  <si>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</si>
  <si>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</si>
  <si>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</si>
  <si>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</si>
  <si>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</si>
  <si>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</si>
  <si>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</si>
  <si>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</si>
  <si>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</si>
  <si>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</si>
  <si>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</si>
  <si>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</si>
  <si>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</si>
  <si>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</si>
  <si>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</si>
  <si>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</si>
  <si>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</si>
  <si>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</si>
  <si>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کافی</t>
  </si>
  <si>
    <t>واضح</t>
  </si>
  <si>
    <t>گیج کننده/مبهم</t>
  </si>
  <si>
    <t>کاربردی</t>
  </si>
  <si>
    <t>سازماندهی شده</t>
  </si>
  <si>
    <t>بهم ریخته</t>
  </si>
  <si>
    <t>غیرجذاب</t>
  </si>
  <si>
    <t>مساعد</t>
  </si>
  <si>
    <t>نامساعد</t>
  </si>
  <si>
    <t>محافظه کار</t>
  </si>
  <si>
    <t>نوآورانه</t>
  </si>
  <si>
    <t>شفافیت</t>
  </si>
  <si>
    <t xml:space="preserve">   کارایی</t>
  </si>
  <si>
    <t>قابلیت اطمینان</t>
  </si>
  <si>
    <t>جذابیت</t>
  </si>
  <si>
    <t>انگیزاننده بودن</t>
  </si>
  <si>
    <t>نوآورانه بودن</t>
  </si>
  <si>
    <t>کیفیت طراحی</t>
  </si>
  <si>
    <t>کیفیت استفاده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</si>
</sst>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9"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1">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0" fontId="12"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wrapText="1"/>
    </xf>
    <xf numFmtId="0" fontId="13" fillId="0" borderId="0" xfId="0" applyFont="1" applyAlignment="1">
      <alignment horizontal="left"/>
    </xf>
    <xf numFmtId="0" fontId="1" fillId="0" borderId="0" xfId="0" applyFont="1" applyAlignment="1">
      <alignment horizontal="left"/>
    </xf>
    <xf numFmtId="0" fontId="0" fillId="0" borderId="0" xfId="0" applyAlignment="1">
      <alignment horizontal="center"/>
    </xf>
  </cellXfs>
  <cellStyles count="1">
    <cellStyle name="Normal" xfId="0" builtinId="0"/>
  </cellStyles>
  <dxfs count="40">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FFFF00"/>
              </a:solidFill>
            </c:spPr>
            <c:extLst>
              <c:ext xmlns:c16="http://schemas.microsoft.com/office/drawing/2014/chart" uri="{C3380CC4-5D6E-409C-BE32-E72D297353CC}">
                <c16:uniqueId val="{00000009-F096-4730-A698-5B86DE4DE336}"/>
              </c:ext>
            </c:extLst>
          </c:dPt>
          <c:dPt>
            <c:idx val="5"/>
            <c:invertIfNegative val="0"/>
            <c:bubble3D val="0"/>
            <c:spPr>
              <a:solidFill>
                <a:srgbClr val="FFFF00"/>
              </a:solidFill>
            </c:spPr>
            <c:extLst>
              <c:ext xmlns:c16="http://schemas.microsoft.com/office/drawing/2014/chart" uri="{C3380CC4-5D6E-409C-BE32-E72D297353CC}">
                <c16:uniqueId val="{0000000B-F096-4730-A698-5B86DE4DE336}"/>
              </c:ext>
            </c:extLst>
          </c:dPt>
          <c:dPt>
            <c:idx val="6"/>
            <c:invertIfNegative val="0"/>
            <c:bubble3D val="0"/>
            <c:spPr>
              <a:solidFill>
                <a:srgbClr val="FFFF00"/>
              </a:solidFill>
            </c:spPr>
            <c:extLst>
              <c:ext xmlns:c16="http://schemas.microsoft.com/office/drawing/2014/chart" uri="{C3380CC4-5D6E-409C-BE32-E72D297353CC}">
                <c16:uniqueId val="{0000000D-F096-4730-A698-5B86DE4DE336}"/>
              </c:ext>
            </c:extLst>
          </c:dPt>
          <c:dPt>
            <c:idx val="7"/>
            <c:invertIfNegative val="0"/>
            <c:bubble3D val="0"/>
            <c:spPr>
              <a:solidFill>
                <a:schemeClr val="tx2">
                  <a:lumMod val="50000"/>
                </a:schemeClr>
              </a:solidFill>
            </c:spPr>
            <c:extLst>
              <c:ext xmlns:c16="http://schemas.microsoft.com/office/drawing/2014/chart" uri="{C3380CC4-5D6E-409C-BE32-E72D297353CC}">
                <c16:uniqueId val="{0000000F-F096-4730-A698-5B86DE4DE336}"/>
              </c:ext>
            </c:extLst>
          </c:dPt>
          <c:dPt>
            <c:idx val="8"/>
            <c:invertIfNegative val="0"/>
            <c:bubble3D val="0"/>
            <c:spPr>
              <a:solidFill>
                <a:schemeClr val="accent1">
                  <a:lumMod val="75000"/>
                </a:schemeClr>
              </a:solidFill>
            </c:spPr>
            <c:extLst>
              <c:ext xmlns:c16="http://schemas.microsoft.com/office/drawing/2014/chart" uri="{C3380CC4-5D6E-409C-BE32-E72D297353CC}">
                <c16:uniqueId val="{00000011-F096-4730-A698-5B86DE4DE336}"/>
              </c:ext>
            </c:extLst>
          </c:dPt>
          <c:dPt>
            <c:idx val="9"/>
            <c:invertIfNegative val="0"/>
            <c:bubble3D val="0"/>
            <c:spPr>
              <a:solidFill>
                <a:schemeClr val="accent4">
                  <a:lumMod val="40000"/>
                  <a:lumOff val="60000"/>
                </a:schemeClr>
              </a:solidFill>
            </c:spPr>
            <c:extLst>
              <c:ext xmlns:c16="http://schemas.microsoft.com/office/drawing/2014/chart" uri="{C3380CC4-5D6E-409C-BE32-E72D297353CC}">
                <c16:uniqueId val="{00000013-F096-4730-A698-5B86DE4DE336}"/>
              </c:ext>
            </c:extLst>
          </c:dPt>
          <c:dPt>
            <c:idx val="10"/>
            <c:invertIfNegative val="0"/>
            <c:bubble3D val="0"/>
            <c:spPr>
              <a:solidFill>
                <a:schemeClr val="tx2">
                  <a:lumMod val="50000"/>
                </a:schemeClr>
              </a:solidFill>
            </c:spPr>
            <c:extLst>
              <c:ext xmlns:c16="http://schemas.microsoft.com/office/drawing/2014/chart" uri="{C3380CC4-5D6E-409C-BE32-E72D297353CC}">
                <c16:uniqueId val="{00000015-F096-4730-A698-5B86DE4DE336}"/>
              </c:ext>
            </c:extLst>
          </c:dPt>
          <c:dPt>
            <c:idx val="11"/>
            <c:invertIfNegative val="0"/>
            <c:bubble3D val="0"/>
            <c:spPr>
              <a:solidFill>
                <a:schemeClr val="accent6">
                  <a:lumMod val="75000"/>
                </a:schemeClr>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chemeClr val="accent6">
                  <a:lumMod val="75000"/>
                </a:schemeClr>
              </a:solidFill>
            </c:spPr>
            <c:extLst>
              <c:ext xmlns:c16="http://schemas.microsoft.com/office/drawing/2014/chart" uri="{C3380CC4-5D6E-409C-BE32-E72D297353CC}">
                <c16:uniqueId val="{0000001B-F096-4730-A698-5B86DE4DE336}"/>
              </c:ext>
            </c:extLst>
          </c:dPt>
          <c:dPt>
            <c:idx val="14"/>
            <c:invertIfNegative val="0"/>
            <c:bubble3D val="0"/>
            <c:spPr>
              <a:solidFill>
                <a:schemeClr val="accent4">
                  <a:lumMod val="40000"/>
                  <a:lumOff val="60000"/>
                </a:schemeClr>
              </a:solidFill>
            </c:spPr>
            <c:extLst>
              <c:ext xmlns:c16="http://schemas.microsoft.com/office/drawing/2014/chart" uri="{C3380CC4-5D6E-409C-BE32-E72D297353CC}">
                <c16:uniqueId val="{0000001D-F096-4730-A698-5B86DE4DE336}"/>
              </c:ext>
            </c:extLst>
          </c:dPt>
          <c:dPt>
            <c:idx val="15"/>
            <c:invertIfNegative val="0"/>
            <c:bubble3D val="0"/>
            <c:spPr>
              <a:solidFill>
                <a:schemeClr val="accent6">
                  <a:lumMod val="75000"/>
                </a:schemeClr>
              </a:solidFill>
            </c:spPr>
            <c:extLst>
              <c:ext xmlns:c16="http://schemas.microsoft.com/office/drawing/2014/chart" uri="{C3380CC4-5D6E-409C-BE32-E72D297353CC}">
                <c16:uniqueId val="{0000001F-F096-4730-A698-5B86DE4DE336}"/>
              </c:ext>
            </c:extLst>
          </c:dPt>
          <c:dPt>
            <c:idx val="16"/>
            <c:invertIfNegative val="0"/>
            <c:bubble3D val="0"/>
            <c:spPr>
              <a:solidFill>
                <a:schemeClr val="tx2">
                  <a:lumMod val="50000"/>
                </a:schemeClr>
              </a:solidFill>
            </c:spPr>
            <c:extLst>
              <c:ext xmlns:c16="http://schemas.microsoft.com/office/drawing/2014/chart" uri="{C3380CC4-5D6E-409C-BE32-E72D297353CC}">
                <c16:uniqueId val="{00000021-F096-4730-A698-5B86DE4DE336}"/>
              </c:ext>
            </c:extLst>
          </c:dPt>
          <c:dPt>
            <c:idx val="17"/>
            <c:invertIfNegative val="0"/>
            <c:bubble3D val="0"/>
            <c:spPr>
              <a:solidFill>
                <a:srgbClr val="FFFF00"/>
              </a:solidFill>
            </c:spPr>
            <c:extLst>
              <c:ext xmlns:c16="http://schemas.microsoft.com/office/drawing/2014/chart" uri="{C3380CC4-5D6E-409C-BE32-E72D297353CC}">
                <c16:uniqueId val="{00000023-F096-4730-A698-5B86DE4DE336}"/>
              </c:ext>
            </c:extLst>
          </c:dPt>
          <c:dPt>
            <c:idx val="18"/>
            <c:invertIfNegative val="0"/>
            <c:bubble3D val="0"/>
            <c:spPr>
              <a:solidFill>
                <a:schemeClr val="tx2">
                  <a:lumMod val="50000"/>
                </a:schemeClr>
              </a:solidFill>
            </c:spPr>
            <c:extLst>
              <c:ext xmlns:c16="http://schemas.microsoft.com/office/drawing/2014/chart" uri="{C3380CC4-5D6E-409C-BE32-E72D297353CC}">
                <c16:uniqueId val="{00000025-F096-4730-A698-5B86DE4DE336}"/>
              </c:ext>
            </c:extLst>
          </c:dPt>
          <c:dPt>
            <c:idx val="19"/>
            <c:invertIfNegative val="0"/>
            <c:bubble3D val="0"/>
            <c:spPr>
              <a:solidFill>
                <a:schemeClr val="accent1">
                  <a:lumMod val="75000"/>
                </a:schemeClr>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chemeClr val="accent1">
                  <a:lumMod val="75000"/>
                </a:schemeClr>
              </a:solidFill>
            </c:spPr>
            <c:extLst>
              <c:ext xmlns:c16="http://schemas.microsoft.com/office/drawing/2014/chart" uri="{C3380CC4-5D6E-409C-BE32-E72D297353CC}">
                <c16:uniqueId val="{0000002B-F096-4730-A698-5B86DE4DE336}"/>
              </c:ext>
            </c:extLst>
          </c:dPt>
          <c:dPt>
            <c:idx val="22"/>
            <c:invertIfNegative val="0"/>
            <c:bubble3D val="0"/>
            <c:spPr>
              <a:solidFill>
                <a:schemeClr val="accent1">
                  <a:lumMod val="75000"/>
                </a:schemeClr>
              </a:solidFill>
            </c:spPr>
            <c:extLst>
              <c:ext xmlns:c16="http://schemas.microsoft.com/office/drawing/2014/chart" uri="{C3380CC4-5D6E-409C-BE32-E72D297353CC}">
                <c16:uniqueId val="{0000002D-F096-4730-A698-5B86DE4DE336}"/>
              </c:ext>
            </c:extLst>
          </c:dPt>
          <c:dPt>
            <c:idx val="23"/>
            <c:invertIfNegative val="0"/>
            <c:bubble3D val="0"/>
            <c:spPr>
              <a:solidFill>
                <a:schemeClr val="accent6">
                  <a:lumMod val="75000"/>
                </a:schemeClr>
              </a:solidFill>
            </c:spPr>
            <c:extLst>
              <c:ext xmlns:c16="http://schemas.microsoft.com/office/drawing/2014/chart" uri="{C3380CC4-5D6E-409C-BE32-E72D297353CC}">
                <c16:uniqueId val="{0000002F-F096-4730-A698-5B86DE4DE336}"/>
              </c:ext>
            </c:extLst>
          </c:dPt>
          <c:dPt>
            <c:idx val="24"/>
            <c:invertIfNegative val="0"/>
            <c:bubble3D val="0"/>
            <c:spPr>
              <a:solidFill>
                <a:schemeClr val="accent6">
                  <a:lumMod val="75000"/>
                </a:schemeClr>
              </a:solidFill>
            </c:spPr>
            <c:extLst>
              <c:ext xmlns:c16="http://schemas.microsoft.com/office/drawing/2014/chart" uri="{C3380CC4-5D6E-409C-BE32-E72D297353CC}">
                <c16:uniqueId val="{00000031-F096-4730-A698-5B86DE4DE336}"/>
              </c:ext>
            </c:extLst>
          </c:dPt>
          <c:dPt>
            <c:idx val="25"/>
            <c:invertIfNegative val="0"/>
            <c:bubble3D val="0"/>
            <c:spPr>
              <a:solidFill>
                <a:schemeClr val="accent4">
                  <a:lumMod val="40000"/>
                  <a:lumOff val="60000"/>
                </a:schemeClr>
              </a:solidFill>
            </c:spPr>
            <c:extLst>
              <c:ext xmlns:c16="http://schemas.microsoft.com/office/drawing/2014/chart" uri="{C3380CC4-5D6E-409C-BE32-E72D297353CC}">
                <c16:uniqueId val="{00000033-F096-4730-A698-5B86DE4DE336}"/>
              </c:ext>
            </c:extLst>
          </c:dPt>
          <c:val>
            <c:numRef>
              <c:f>Results!$B$4:$B$29</c:f>
              <c:numCache>
                <c:formatCode>0.0</c:formatCode>
                <c:ptCount val="26"/>
                <c:pt idx="0">
                  <c:v>1.8</c:v>
                </c:pt>
                <c:pt idx="1">
                  <c:v>1.8</c:v>
                </c:pt>
                <c:pt idx="2">
                  <c:v>1.8</c:v>
                </c:pt>
                <c:pt idx="3">
                  <c:v>2.4</c:v>
                </c:pt>
                <c:pt idx="4">
                  <c:v>1.6</c:v>
                </c:pt>
                <c:pt idx="5">
                  <c:v>1.2</c:v>
                </c:pt>
                <c:pt idx="6">
                  <c:v>1.4</c:v>
                </c:pt>
                <c:pt idx="7">
                  <c:v>-0.6</c:v>
                </c:pt>
                <c:pt idx="8">
                  <c:v>1</c:v>
                </c:pt>
                <c:pt idx="9">
                  <c:v>1</c:v>
                </c:pt>
                <c:pt idx="10">
                  <c:v>1.4</c:v>
                </c:pt>
                <c:pt idx="11">
                  <c:v>1.4</c:v>
                </c:pt>
                <c:pt idx="12">
                  <c:v>1.4</c:v>
                </c:pt>
                <c:pt idx="13">
                  <c:v>1.6</c:v>
                </c:pt>
                <c:pt idx="14">
                  <c:v>2</c:v>
                </c:pt>
                <c:pt idx="15">
                  <c:v>1.25</c:v>
                </c:pt>
                <c:pt idx="16">
                  <c:v>1</c:v>
                </c:pt>
                <c:pt idx="17">
                  <c:v>1.2</c:v>
                </c:pt>
                <c:pt idx="18">
                  <c:v>1.8</c:v>
                </c:pt>
                <c:pt idx="19">
                  <c:v>1.6</c:v>
                </c:pt>
                <c:pt idx="20">
                  <c:v>1.8</c:v>
                </c:pt>
                <c:pt idx="21">
                  <c:v>1.2</c:v>
                </c:pt>
                <c:pt idx="22">
                  <c:v>1.6</c:v>
                </c:pt>
                <c:pt idx="23">
                  <c:v>1.2</c:v>
                </c:pt>
                <c:pt idx="24">
                  <c:v>2.2000000000000002</c:v>
                </c:pt>
                <c:pt idx="25">
                  <c:v>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1.2499797402372796</c:v>
                  </c:pt>
                  <c:pt idx="1">
                    <c:v>1.2549892893903878</c:v>
                  </c:pt>
                  <c:pt idx="2">
                    <c:v>0.89816833185420519</c:v>
                  </c:pt>
                  <c:pt idx="3">
                    <c:v>0.79915113022531481</c:v>
                  </c:pt>
                  <c:pt idx="4">
                    <c:v>1.3293122498191672</c:v>
                  </c:pt>
                  <c:pt idx="5">
                    <c:v>1.0554729072796212</c:v>
                  </c:pt>
                </c:numCache>
              </c:numRef>
            </c:plus>
            <c:minus>
              <c:numRef>
                <c:f>Confidence_Intervals!$M$5:$M$10</c:f>
                <c:numCache>
                  <c:formatCode>General</c:formatCode>
                  <c:ptCount val="6"/>
                  <c:pt idx="0">
                    <c:v>1.2499797402372796</c:v>
                  </c:pt>
                  <c:pt idx="1">
                    <c:v>1.2549892893903878</c:v>
                  </c:pt>
                  <c:pt idx="2">
                    <c:v>0.89816833185420519</c:v>
                  </c:pt>
                  <c:pt idx="3">
                    <c:v>0.79915113022531481</c:v>
                  </c:pt>
                  <c:pt idx="4">
                    <c:v>1.3293122498191672</c:v>
                  </c:pt>
                  <c:pt idx="5">
                    <c:v>1.0554729072796212</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1.6133333333333333</c:v>
                </c:pt>
                <c:pt idx="1">
                  <c:v>1.85</c:v>
                </c:pt>
                <c:pt idx="2">
                  <c:v>1.35</c:v>
                </c:pt>
                <c:pt idx="3">
                  <c:v>0.9</c:v>
                </c:pt>
                <c:pt idx="4">
                  <c:v>1.35</c:v>
                </c:pt>
                <c:pt idx="5">
                  <c:v>1.7</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6648"/>
        <c:crosses val="autoZero"/>
        <c:auto val="0"/>
        <c:lblAlgn val="ctr"/>
        <c:lblOffset val="100"/>
        <c:noMultiLvlLbl val="0"/>
      </c:catAx>
      <c:valAx>
        <c:axId val="405716648"/>
        <c:scaling>
          <c:orientation val="minMax"/>
          <c:max val="3"/>
          <c:min val="-3"/>
        </c:scaling>
        <c:delete val="0"/>
        <c:axPos val="l"/>
        <c:majorGridlines/>
        <c:numFmt formatCode="0" sourceLinked="0"/>
        <c:majorTickMark val="out"/>
        <c:minorTickMark val="none"/>
        <c:tickLblPos val="nextTo"/>
        <c:crossAx val="40571508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1.6133333333333333</c:v>
                </c:pt>
                <c:pt idx="1">
                  <c:v>1.85</c:v>
                </c:pt>
                <c:pt idx="2">
                  <c:v>1.35</c:v>
                </c:pt>
                <c:pt idx="3">
                  <c:v>0.9</c:v>
                </c:pt>
                <c:pt idx="4">
                  <c:v>1.35</c:v>
                </c:pt>
                <c:pt idx="5">
                  <c:v>1.7</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1.6133333333333333</c:v>
                </c:pt>
                <c:pt idx="1">
                  <c:v>1.3666666666666669</c:v>
                </c:pt>
                <c:pt idx="2">
                  <c:v>1.5249999999999999</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65685768"/>
        <c:crosses val="autoZero"/>
        <c:auto val="0"/>
        <c:lblAlgn val="ctr"/>
        <c:lblOffset val="100"/>
        <c:noMultiLvlLbl val="0"/>
      </c:catAx>
      <c:valAx>
        <c:axId val="465685768"/>
        <c:scaling>
          <c:orientation val="minMax"/>
          <c:max val="3"/>
          <c:min val="-3"/>
        </c:scaling>
        <c:delete val="0"/>
        <c:axPos val="l"/>
        <c:majorGridlines/>
        <c:numFmt formatCode="0" sourceLinked="0"/>
        <c:majorTickMark val="out"/>
        <c:minorTickMark val="none"/>
        <c:tickLblPos val="nextTo"/>
        <c:crossAx val="34819836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extLst>
            <c:ext xmlns:c16="http://schemas.microsoft.com/office/drawing/2014/chart" uri="{C3380CC4-5D6E-409C-BE32-E72D297353CC}">
              <c16:uniqueId val="{00000001-AC97-4D63-B703-5C1E9DEAA5B4}"/>
            </c:ext>
          </c:extLst>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extLst>
            <c:ext xmlns:c16="http://schemas.microsoft.com/office/drawing/2014/chart" uri="{C3380CC4-5D6E-409C-BE32-E72D297353CC}">
              <c16:uniqueId val="{00000002-AC97-4D63-B703-5C1E9DEAA5B4}"/>
            </c:ext>
          </c:extLst>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extLst>
            <c:ext xmlns:c16="http://schemas.microsoft.com/office/drawing/2014/chart" uri="{C3380CC4-5D6E-409C-BE32-E72D297353CC}">
              <c16:uniqueId val="{00000003-AC97-4D63-B703-5C1E9DEAA5B4}"/>
            </c:ext>
          </c:extLst>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extLst>
            <c:ext xmlns:c16="http://schemas.microsoft.com/office/drawing/2014/chart" uri="{C3380CC4-5D6E-409C-BE32-E72D297353CC}">
              <c16:uniqueId val="{00000004-AC97-4D63-B703-5C1E9DEAA5B4}"/>
            </c:ext>
          </c:extLst>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1.1000000000000001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1.6133333333333333</c:v>
                </c:pt>
                <c:pt idx="1">
                  <c:v>1.85</c:v>
                </c:pt>
                <c:pt idx="2">
                  <c:v>1.35</c:v>
                </c:pt>
                <c:pt idx="3">
                  <c:v>0.9</c:v>
                </c:pt>
                <c:pt idx="4">
                  <c:v>1.35</c:v>
                </c:pt>
                <c:pt idx="5">
                  <c:v>1.7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10</xdr:row>
      <xdr:rowOff>176211</xdr:rowOff>
    </xdr:from>
    <xdr:to>
      <xdr:col>3</xdr:col>
      <xdr:colOff>2011680</xdr:colOff>
      <xdr:row>21</xdr:row>
      <xdr:rowOff>152400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71" t="s">
        <v>828</v>
      </c>
      <c r="B1" s="71"/>
      <c r="C1" s="71"/>
    </row>
    <row r="2" spans="1:3" ht="107.25" customHeight="1" x14ac:dyDescent="0.3">
      <c r="A2" s="72" t="s">
        <v>813</v>
      </c>
      <c r="B2" s="72"/>
      <c r="C2" s="72"/>
    </row>
    <row r="4" spans="1:3" ht="18" x14ac:dyDescent="0.35">
      <c r="A4" s="44" t="s">
        <v>812</v>
      </c>
      <c r="B4" s="45" t="s">
        <v>130</v>
      </c>
    </row>
    <row r="6" spans="1:3" ht="30.75" customHeight="1" x14ac:dyDescent="0.3">
      <c r="A6" s="73" t="s">
        <v>814</v>
      </c>
      <c r="B6" s="73"/>
      <c r="C6" s="73"/>
    </row>
    <row r="8" spans="1:3" ht="262.5" customHeight="1" x14ac:dyDescent="0.3">
      <c r="A8" s="74" t="s">
        <v>827</v>
      </c>
      <c r="B8" s="74"/>
      <c r="C8" s="74"/>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Items!$A$2:$A$21</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D27" sqref="D27"/>
    </sheetView>
  </sheetViews>
  <sheetFormatPr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8" t="s">
        <v>833</v>
      </c>
      <c r="B1" s="88"/>
      <c r="C1" s="88"/>
      <c r="D1" s="88"/>
      <c r="E1" s="88"/>
      <c r="F1" s="88"/>
      <c r="G1" s="88"/>
    </row>
    <row r="2" spans="1:7" ht="197.25" customHeight="1" x14ac:dyDescent="0.3">
      <c r="A2" s="73" t="s">
        <v>834</v>
      </c>
      <c r="B2" s="73"/>
      <c r="C2" s="73"/>
      <c r="D2" s="73"/>
      <c r="E2" s="73"/>
      <c r="F2" s="73"/>
      <c r="G2" s="73"/>
    </row>
    <row r="3" spans="1:7" x14ac:dyDescent="0.3">
      <c r="A3" s="90"/>
      <c r="B3" s="90"/>
      <c r="C3" s="90"/>
      <c r="D3" s="90"/>
      <c r="E3" s="90"/>
      <c r="F3" s="90"/>
      <c r="G3" s="90"/>
    </row>
    <row r="4" spans="1:7" x14ac:dyDescent="0.3">
      <c r="A4" s="46" t="s">
        <v>112</v>
      </c>
      <c r="B4" s="46" t="s">
        <v>831</v>
      </c>
    </row>
    <row r="5" spans="1:7" x14ac:dyDescent="0.3">
      <c r="A5" s="40" t="str">
        <f>VLOOKUP(Read_First!B4,Items!A1:BI50,54,FALSE)</f>
        <v>Attractiveness</v>
      </c>
      <c r="B5" s="11">
        <f>SQRT(VAR(DT!AC4:AC1004))</f>
        <v>1.4260668521028976</v>
      </c>
    </row>
    <row r="6" spans="1:7" x14ac:dyDescent="0.3">
      <c r="A6" s="40" t="str">
        <f>VLOOKUP(Read_First!B4,Items!A1:BI50,55,FALSE)</f>
        <v>Perspicuity</v>
      </c>
      <c r="B6" s="11">
        <f>SQRT(VAR(DT!AD4:AD1004))</f>
        <v>1.4317821063276353</v>
      </c>
    </row>
    <row r="7" spans="1:7" x14ac:dyDescent="0.3">
      <c r="A7" s="40" t="str">
        <f>VLOOKUP(Read_First!B4,Items!A1:BI50,56,FALSE)</f>
        <v>Efficiency</v>
      </c>
      <c r="B7" s="11">
        <f>SQRT(VAR(DT!AE4:AE1004))</f>
        <v>1.0246950765959597</v>
      </c>
    </row>
    <row r="8" spans="1:7" x14ac:dyDescent="0.3">
      <c r="A8" s="40" t="str">
        <f>VLOOKUP(Read_First!B4,Items!A1:BI50,57,FALSE)</f>
        <v>Dependability</v>
      </c>
      <c r="B8" s="11">
        <f>SQRT(VAR(DT!AF4:AF1004))</f>
        <v>0.91172912644052351</v>
      </c>
    </row>
    <row r="9" spans="1:7" x14ac:dyDescent="0.3">
      <c r="A9" s="40" t="str">
        <f>VLOOKUP(Read_First!B4,Items!A1:BI50,58,FALSE)</f>
        <v>Stimulation</v>
      </c>
      <c r="B9" s="11">
        <f>SQRT(VAR(DT!AG4:AG1004))</f>
        <v>1.51657508881031</v>
      </c>
    </row>
    <row r="10" spans="1:7" x14ac:dyDescent="0.3">
      <c r="A10" s="40" t="str">
        <f>VLOOKUP(Read_First!B4,Items!A1:BI50,59,FALSE)</f>
        <v>Novelty</v>
      </c>
      <c r="B10" s="11">
        <f>SQRT(VAR(DT!AH4:AH1004))</f>
        <v>1.2041594578792296</v>
      </c>
    </row>
    <row r="13" spans="1:7" x14ac:dyDescent="0.3">
      <c r="A13" s="46" t="s">
        <v>832</v>
      </c>
      <c r="B13" s="63" t="str">
        <f>VLOOKUP(Read_First!B4,Items!A1:BI50,54,FALSE)</f>
        <v>Attractiveness</v>
      </c>
      <c r="C13" s="63" t="str">
        <f>VLOOKUP(Read_First!B4,Items!A1:BI50,55,FALSE)</f>
        <v>Perspicuity</v>
      </c>
      <c r="D13" s="63" t="str">
        <f>VLOOKUP(Read_First!B4,Items!A1:BI50,56,FALSE)</f>
        <v>Efficiency</v>
      </c>
      <c r="E13" s="63" t="str">
        <f>VLOOKUP(Read_First!B4,Items!A1:BI50,57,FALSE)</f>
        <v>Dependability</v>
      </c>
      <c r="F13" s="63" t="str">
        <f>VLOOKUP(Read_First!B4,Items!A1:BI50,58,FALSE)</f>
        <v>Stimulation</v>
      </c>
      <c r="G13" s="63" t="str">
        <f>VLOOKUP(Read_First!B4,Items!A1:BI50,59,FALSE)</f>
        <v>Novelty</v>
      </c>
    </row>
    <row r="14" spans="1:7" x14ac:dyDescent="0.3">
      <c r="A14" s="46" t="s">
        <v>835</v>
      </c>
      <c r="B14" s="7">
        <f>POWER((1.65*B5)/0.5,2)</f>
        <v>22.146630000000009</v>
      </c>
      <c r="C14" s="7">
        <f>POWER((1.65*B6)/0.5,2)</f>
        <v>22.324499999999993</v>
      </c>
      <c r="D14" s="7">
        <f>POWER((1.65*B7)/0.5,2)</f>
        <v>11.434499999999995</v>
      </c>
      <c r="E14" s="7">
        <f>POWER((1.65*B8)/0.5,2)</f>
        <v>9.0523124999999993</v>
      </c>
      <c r="F14" s="7">
        <f>POWER((1.65*B9)/0.5,2)</f>
        <v>25.046999999999993</v>
      </c>
      <c r="G14" s="7">
        <f>POWER((1.65*B10)/0.5,2)</f>
        <v>15.790500000000002</v>
      </c>
    </row>
    <row r="15" spans="1:7" x14ac:dyDescent="0.3">
      <c r="A15" s="46" t="s">
        <v>836</v>
      </c>
      <c r="B15" s="7">
        <f>POWER((1.96*B5)/0.5,2)</f>
        <v>31.250135466666677</v>
      </c>
      <c r="C15" s="7">
        <f>POWER((1.96*B6)/0.5,2)</f>
        <v>31.501119999999993</v>
      </c>
      <c r="D15" s="7">
        <f>POWER((1.96*B7)/0.5,2)</f>
        <v>16.134719999999994</v>
      </c>
      <c r="E15" s="7">
        <f>POWER((1.96*B8)/0.5,2)</f>
        <v>12.77332</v>
      </c>
      <c r="F15" s="7">
        <f>POWER((1.96*B9)/0.5,2)</f>
        <v>35.342719999999993</v>
      </c>
      <c r="G15" s="7">
        <f>POWER((1.96*B10)/0.5,2)</f>
        <v>22.281280000000002</v>
      </c>
    </row>
    <row r="16" spans="1:7" x14ac:dyDescent="0.3">
      <c r="A16" s="46" t="s">
        <v>837</v>
      </c>
      <c r="B16" s="7">
        <f>POWER((2.58*B6)/0.5,2)</f>
        <v>54.582479999999997</v>
      </c>
      <c r="C16" s="7">
        <f>POWER((2.58*B6)/0.5,2)</f>
        <v>54.582479999999997</v>
      </c>
      <c r="D16" s="7">
        <f>POWER((2.58*B7)/0.5,2)</f>
        <v>27.956879999999998</v>
      </c>
      <c r="E16" s="7">
        <f>POWER((2.58*B8)/0.5,2)</f>
        <v>22.132530000000006</v>
      </c>
      <c r="F16" s="7">
        <f>POWER((2.58*B9)/0.5,2)</f>
        <v>61.238879999999995</v>
      </c>
      <c r="G16" s="7">
        <f>POWER((2.58*B10)/0.5,2)</f>
        <v>38.607120000000009</v>
      </c>
    </row>
    <row r="17" spans="1:7" x14ac:dyDescent="0.3">
      <c r="A17" s="46" t="s">
        <v>838</v>
      </c>
      <c r="B17" s="7">
        <f>POWER((1.65*B5)/0.25,2)</f>
        <v>88.586520000000036</v>
      </c>
      <c r="C17" s="7">
        <f>POWER((1.65*B6)/0.25,2)</f>
        <v>89.297999999999973</v>
      </c>
      <c r="D17" s="7">
        <f>POWER((1.65*B7)/0.25,2)</f>
        <v>45.737999999999978</v>
      </c>
      <c r="E17" s="7">
        <f>POWER((1.65*B8)/0.25,2)</f>
        <v>36.209249999999997</v>
      </c>
      <c r="F17" s="7">
        <f>POWER((1.65*B9)/0.25,2)</f>
        <v>100.18799999999997</v>
      </c>
      <c r="G17" s="7">
        <f>POWER((1.65*B10)/0.25,2)</f>
        <v>63.162000000000006</v>
      </c>
    </row>
    <row r="18" spans="1:7" x14ac:dyDescent="0.3">
      <c r="A18" s="46" t="s">
        <v>839</v>
      </c>
      <c r="B18" s="7">
        <f>POWER((1.96*B5)/0.25,2)</f>
        <v>125.00054186666671</v>
      </c>
      <c r="C18" s="7">
        <f>POWER((1.96*B6)/0.25,2)</f>
        <v>126.00447999999997</v>
      </c>
      <c r="D18" s="7">
        <f>POWER((1.96*B7)/0.25,2)</f>
        <v>64.538879999999978</v>
      </c>
      <c r="E18" s="7">
        <f>POWER((1.96*B8)/0.25,2)</f>
        <v>51.09328</v>
      </c>
      <c r="F18" s="7">
        <f>POWER((1.96*B9)/0.25,2)</f>
        <v>141.37087999999997</v>
      </c>
      <c r="G18" s="7">
        <f>POWER((1.96*B10)/0.25,2)</f>
        <v>89.12512000000001</v>
      </c>
    </row>
    <row r="19" spans="1:7" x14ac:dyDescent="0.3">
      <c r="A19" s="46" t="s">
        <v>840</v>
      </c>
      <c r="B19" s="7">
        <f>POWER((2.58*B5)/0.25,2)</f>
        <v>216.59038080000013</v>
      </c>
      <c r="C19" s="7">
        <f>POWER((2.58*B6)/0.25,2)</f>
        <v>218.32991999999999</v>
      </c>
      <c r="D19" s="7">
        <f>POWER((2.58*B7)/0.25,2)</f>
        <v>111.82751999999999</v>
      </c>
      <c r="E19" s="7">
        <f>POWER((2.58*B8)/0.25,2)</f>
        <v>88.530120000000025</v>
      </c>
      <c r="F19" s="7">
        <f>POWER((2.58*B9)/0.25,2)</f>
        <v>244.95551999999998</v>
      </c>
      <c r="G19" s="7">
        <f>POWER((2.58*B10)/0.25,2)</f>
        <v>154.42848000000004</v>
      </c>
    </row>
    <row r="20" spans="1:7" x14ac:dyDescent="0.3">
      <c r="A20" s="46" t="s">
        <v>841</v>
      </c>
      <c r="B20" s="7">
        <f>POWER((1.65*B5)/0.1,2)</f>
        <v>553.66575000000012</v>
      </c>
      <c r="C20" s="7">
        <f>POWER((1.65*B6)/0.1,2)</f>
        <v>558.11249999999973</v>
      </c>
      <c r="D20" s="7">
        <f>POWER((1.65*B7)/0.1,2)</f>
        <v>285.86249999999984</v>
      </c>
      <c r="E20" s="7">
        <f>POWER((1.65*B8)/0.1,2)</f>
        <v>226.30781249999998</v>
      </c>
      <c r="F20" s="7">
        <f>POWER((1.65*B9)/0.1,2)</f>
        <v>626.17499999999984</v>
      </c>
      <c r="G20" s="7">
        <f>POWER((1.65*B10)/0.1,2)</f>
        <v>394.76250000000005</v>
      </c>
    </row>
    <row r="21" spans="1:7" x14ac:dyDescent="0.3">
      <c r="A21" s="46" t="s">
        <v>842</v>
      </c>
      <c r="B21" s="7">
        <f>POWER((1.96*B5)/0.1,2)</f>
        <v>781.25338666666687</v>
      </c>
      <c r="C21" s="7">
        <f>POWER((1.96*B6)/0.1,2)</f>
        <v>787.52799999999979</v>
      </c>
      <c r="D21" s="7">
        <f>POWER((1.96*B7)/0.1,2)</f>
        <v>403.36799999999977</v>
      </c>
      <c r="E21" s="7">
        <f>POWER((1.96*B8)/0.1,2)</f>
        <v>319.33299999999997</v>
      </c>
      <c r="F21" s="7">
        <f>POWER((1.96*B9)/0.1,2)</f>
        <v>883.56799999999964</v>
      </c>
      <c r="G21" s="7">
        <f>POWER((1.96*B10)/0.1,2)</f>
        <v>557.03200000000004</v>
      </c>
    </row>
    <row r="22" spans="1:7" x14ac:dyDescent="0.3">
      <c r="A22" s="46" t="s">
        <v>843</v>
      </c>
      <c r="B22" s="7">
        <f>POWER((2.58*B5)/0.1,2)</f>
        <v>1353.6898800000008</v>
      </c>
      <c r="C22" s="7">
        <f>POWER((2.58*B6)/0.1,2)</f>
        <v>1364.5619999999999</v>
      </c>
      <c r="D22" s="7">
        <f>POWER((2.58*B7)/0.1,2)</f>
        <v>698.9219999999998</v>
      </c>
      <c r="E22" s="7">
        <f>POWER((2.58*B8)/0.1,2)</f>
        <v>553.31325000000015</v>
      </c>
      <c r="F22" s="7">
        <f>POWER((2.58*B9)/0.1,2)</f>
        <v>1530.9719999999995</v>
      </c>
      <c r="G22" s="7">
        <f>POWER((2.58*B10)/0.1,2)</f>
        <v>965.17800000000022</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6"/>
  <sheetViews>
    <sheetView workbookViewId="0">
      <selection activeCell="A4" sqref="A4:Z8"/>
    </sheetView>
  </sheetViews>
  <sheetFormatPr defaultColWidth="9.109375" defaultRowHeight="14.4" x14ac:dyDescent="0.3"/>
  <cols>
    <col min="1" max="26" width="3.6640625" style="2" customWidth="1"/>
  </cols>
  <sheetData>
    <row r="1" spans="1:26" ht="126" customHeight="1" x14ac:dyDescent="0.3">
      <c r="A1" s="75" t="s">
        <v>829</v>
      </c>
      <c r="B1" s="76"/>
      <c r="C1" s="76"/>
      <c r="D1" s="76"/>
      <c r="E1" s="76"/>
      <c r="F1" s="76"/>
      <c r="G1" s="76"/>
      <c r="H1" s="76"/>
      <c r="I1" s="76"/>
      <c r="J1" s="76"/>
      <c r="K1" s="76"/>
      <c r="L1" s="76"/>
      <c r="M1" s="76"/>
      <c r="N1" s="76"/>
      <c r="O1" s="76"/>
      <c r="P1" s="76"/>
      <c r="Q1" s="76"/>
      <c r="R1" s="76"/>
      <c r="S1" s="76"/>
      <c r="T1" s="76"/>
      <c r="U1" s="76"/>
      <c r="V1" s="76"/>
      <c r="W1" s="76"/>
      <c r="X1" s="76"/>
      <c r="Y1" s="76"/>
      <c r="Z1" s="76"/>
    </row>
    <row r="2" spans="1:26"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row>
    <row r="3" spans="1:26"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3">
      <c r="A4" s="9">
        <v>7</v>
      </c>
      <c r="B4" s="9">
        <v>7</v>
      </c>
      <c r="C4" s="9">
        <v>1</v>
      </c>
      <c r="D4" s="9">
        <v>1</v>
      </c>
      <c r="E4" s="9">
        <v>1</v>
      </c>
      <c r="F4" s="9">
        <v>7</v>
      </c>
      <c r="G4" s="9">
        <v>7</v>
      </c>
      <c r="H4" s="9">
        <v>4</v>
      </c>
      <c r="I4" s="9">
        <v>4</v>
      </c>
      <c r="J4" s="9">
        <v>1</v>
      </c>
      <c r="K4" s="9">
        <v>7</v>
      </c>
      <c r="L4" s="9">
        <v>1</v>
      </c>
      <c r="M4" s="9">
        <v>7</v>
      </c>
      <c r="N4" s="9">
        <v>7</v>
      </c>
      <c r="O4" s="9">
        <v>7</v>
      </c>
      <c r="P4" s="9">
        <v>7</v>
      </c>
      <c r="Q4" s="9">
        <v>1</v>
      </c>
      <c r="R4" s="9">
        <v>1</v>
      </c>
      <c r="S4" s="9">
        <v>1</v>
      </c>
      <c r="T4" s="9">
        <v>7</v>
      </c>
      <c r="U4" s="9">
        <v>1</v>
      </c>
      <c r="V4" s="9">
        <v>7</v>
      </c>
      <c r="W4" s="9">
        <v>1</v>
      </c>
      <c r="X4" s="9">
        <v>1</v>
      </c>
      <c r="Y4" s="9">
        <v>1</v>
      </c>
      <c r="Z4" s="9">
        <v>7</v>
      </c>
    </row>
    <row r="5" spans="1:26" x14ac:dyDescent="0.3">
      <c r="A5" s="9">
        <v>4</v>
      </c>
      <c r="B5" s="9">
        <v>5</v>
      </c>
      <c r="C5" s="9">
        <v>3</v>
      </c>
      <c r="D5" s="9">
        <v>3</v>
      </c>
      <c r="E5" s="9">
        <v>6</v>
      </c>
      <c r="F5" s="9">
        <v>4</v>
      </c>
      <c r="G5" s="9">
        <v>3</v>
      </c>
      <c r="H5" s="9">
        <v>4</v>
      </c>
      <c r="I5" s="9">
        <v>3</v>
      </c>
      <c r="J5" s="9">
        <v>3</v>
      </c>
      <c r="K5" s="9">
        <v>5</v>
      </c>
      <c r="L5" s="9">
        <v>3</v>
      </c>
      <c r="M5" s="9">
        <v>4</v>
      </c>
      <c r="N5" s="9">
        <v>5</v>
      </c>
      <c r="O5" s="9">
        <v>5</v>
      </c>
      <c r="P5" s="9">
        <v>4</v>
      </c>
      <c r="Q5" s="9">
        <v>4</v>
      </c>
      <c r="R5" s="9">
        <v>4</v>
      </c>
      <c r="S5" s="9">
        <v>3</v>
      </c>
      <c r="T5" s="9">
        <v>4</v>
      </c>
      <c r="U5" s="9">
        <v>2</v>
      </c>
      <c r="V5" s="9">
        <v>4</v>
      </c>
      <c r="W5" s="9">
        <v>4</v>
      </c>
      <c r="X5" s="9">
        <v>5</v>
      </c>
      <c r="Y5" s="9">
        <v>3</v>
      </c>
      <c r="Z5" s="9">
        <v>5</v>
      </c>
    </row>
    <row r="6" spans="1:26" x14ac:dyDescent="0.3">
      <c r="A6" s="9">
        <v>7</v>
      </c>
      <c r="B6" s="9">
        <v>6</v>
      </c>
      <c r="C6" s="9">
        <v>4</v>
      </c>
      <c r="D6" s="9">
        <v>1</v>
      </c>
      <c r="E6" s="9">
        <v>2</v>
      </c>
      <c r="F6" s="9">
        <v>5</v>
      </c>
      <c r="G6" s="9">
        <v>6</v>
      </c>
      <c r="H6" s="9">
        <v>3</v>
      </c>
      <c r="I6" s="9">
        <v>3</v>
      </c>
      <c r="J6" s="9">
        <v>4</v>
      </c>
      <c r="K6" s="9">
        <v>5</v>
      </c>
      <c r="L6" s="9">
        <v>2</v>
      </c>
      <c r="M6" s="9">
        <v>6</v>
      </c>
      <c r="N6" s="9">
        <v>6</v>
      </c>
      <c r="O6" s="9">
        <v>5</v>
      </c>
      <c r="P6" s="9">
        <v>6</v>
      </c>
      <c r="Q6" s="9">
        <v>2</v>
      </c>
      <c r="R6" s="9">
        <v>3</v>
      </c>
      <c r="S6" s="9">
        <v>2</v>
      </c>
      <c r="T6" s="9">
        <v>7</v>
      </c>
      <c r="U6" s="9">
        <v>1</v>
      </c>
      <c r="V6" s="9">
        <v>4</v>
      </c>
      <c r="W6" s="9">
        <v>1</v>
      </c>
      <c r="X6" s="9">
        <v>1</v>
      </c>
      <c r="Y6" s="9">
        <v>1</v>
      </c>
      <c r="Z6" s="9">
        <v>5</v>
      </c>
    </row>
    <row r="7" spans="1:26" x14ac:dyDescent="0.3">
      <c r="A7" s="9">
        <v>4</v>
      </c>
      <c r="B7" s="9">
        <v>4</v>
      </c>
      <c r="C7" s="9">
        <v>2</v>
      </c>
      <c r="D7" s="9">
        <v>2</v>
      </c>
      <c r="E7" s="9">
        <v>2</v>
      </c>
      <c r="F7" s="9">
        <v>3</v>
      </c>
      <c r="G7" s="9">
        <v>4</v>
      </c>
      <c r="H7" s="9">
        <v>3</v>
      </c>
      <c r="I7" s="9">
        <v>4</v>
      </c>
      <c r="J7" s="9">
        <v>6</v>
      </c>
      <c r="K7" s="9">
        <v>5</v>
      </c>
      <c r="L7" s="9">
        <v>4</v>
      </c>
      <c r="M7" s="9">
        <v>3</v>
      </c>
      <c r="N7" s="9">
        <v>4</v>
      </c>
      <c r="O7" s="9">
        <v>6</v>
      </c>
      <c r="P7" s="9">
        <v>4</v>
      </c>
      <c r="Q7" s="9">
        <v>5</v>
      </c>
      <c r="R7" s="9">
        <v>3</v>
      </c>
      <c r="S7" s="9">
        <v>4</v>
      </c>
      <c r="T7" s="9">
        <v>4</v>
      </c>
      <c r="U7" s="9">
        <v>6</v>
      </c>
      <c r="V7" s="9">
        <v>4</v>
      </c>
      <c r="W7" s="9">
        <v>3</v>
      </c>
      <c r="X7" s="9">
        <v>6</v>
      </c>
      <c r="Y7" s="9">
        <v>3</v>
      </c>
      <c r="Z7" s="9">
        <v>6</v>
      </c>
    </row>
    <row r="8" spans="1:26" x14ac:dyDescent="0.3">
      <c r="A8" s="9">
        <v>7</v>
      </c>
      <c r="B8" s="9">
        <v>7</v>
      </c>
      <c r="C8" s="9">
        <v>1</v>
      </c>
      <c r="D8" s="9">
        <v>1</v>
      </c>
      <c r="E8" s="9">
        <v>1</v>
      </c>
      <c r="F8" s="9">
        <v>7</v>
      </c>
      <c r="G8" s="9">
        <v>7</v>
      </c>
      <c r="H8" s="9">
        <v>3</v>
      </c>
      <c r="I8" s="9">
        <v>1</v>
      </c>
      <c r="J8" s="9">
        <v>1</v>
      </c>
      <c r="K8" s="9">
        <v>5</v>
      </c>
      <c r="L8" s="9">
        <v>3</v>
      </c>
      <c r="M8" s="9">
        <v>7</v>
      </c>
      <c r="N8" s="9">
        <v>6</v>
      </c>
      <c r="O8" s="9">
        <v>7</v>
      </c>
      <c r="P8" s="9"/>
      <c r="Q8" s="9">
        <v>3</v>
      </c>
      <c r="R8" s="9">
        <v>3</v>
      </c>
      <c r="S8" s="9">
        <v>1</v>
      </c>
      <c r="T8" s="9">
        <v>6</v>
      </c>
      <c r="U8" s="9">
        <v>1</v>
      </c>
      <c r="V8" s="9">
        <v>7</v>
      </c>
      <c r="W8" s="9">
        <v>3</v>
      </c>
      <c r="X8" s="9">
        <v>1</v>
      </c>
      <c r="Y8" s="9">
        <v>1</v>
      </c>
      <c r="Z8" s="9">
        <v>7</v>
      </c>
    </row>
    <row r="9" spans="1:26" x14ac:dyDescent="0.3">
      <c r="A9" s="9"/>
      <c r="B9" s="9"/>
      <c r="C9" s="9"/>
      <c r="D9" s="9"/>
      <c r="E9" s="9"/>
      <c r="F9" s="9"/>
      <c r="G9" s="9"/>
      <c r="H9" s="9"/>
      <c r="I9" s="9"/>
      <c r="J9" s="9"/>
      <c r="K9" s="9"/>
      <c r="L9" s="9"/>
      <c r="M9" s="9"/>
      <c r="N9" s="9"/>
      <c r="O9" s="9"/>
      <c r="P9" s="9"/>
      <c r="Q9" s="9"/>
      <c r="R9" s="9"/>
      <c r="S9" s="9"/>
      <c r="T9" s="9"/>
      <c r="U9" s="9"/>
      <c r="V9" s="9"/>
      <c r="W9" s="9"/>
      <c r="X9" s="9"/>
      <c r="Y9" s="9"/>
      <c r="Z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005" s="24" customFormat="1" x14ac:dyDescent="0.3"/>
    <row r="1006" s="24" customFormat="1" x14ac:dyDescent="0.3"/>
    <row r="1007" s="24" customFormat="1" x14ac:dyDescent="0.3"/>
    <row r="1008" s="24" customFormat="1" x14ac:dyDescent="0.3"/>
    <row r="1009" s="24" customFormat="1" x14ac:dyDescent="0.3"/>
    <row r="1010" s="24" customFormat="1" x14ac:dyDescent="0.3"/>
    <row r="1011" s="24" customFormat="1" x14ac:dyDescent="0.3"/>
    <row r="1012" s="24" customFormat="1" x14ac:dyDescent="0.3"/>
    <row r="1013" s="24" customFormat="1" x14ac:dyDescent="0.3"/>
    <row r="1014" s="24" customFormat="1" x14ac:dyDescent="0.3"/>
    <row r="1015" s="24" customFormat="1" x14ac:dyDescent="0.3"/>
    <row r="1016" s="24" customFormat="1" x14ac:dyDescent="0.3"/>
    <row r="1017" s="24" customFormat="1" x14ac:dyDescent="0.3"/>
    <row r="1018" s="24" customFormat="1" x14ac:dyDescent="0.3"/>
    <row r="1019" s="24" customFormat="1" x14ac:dyDescent="0.3"/>
    <row r="1020" s="24" customFormat="1" x14ac:dyDescent="0.3"/>
    <row r="1021" s="24" customFormat="1" x14ac:dyDescent="0.3"/>
    <row r="1022" s="24" customFormat="1" x14ac:dyDescent="0.3"/>
    <row r="1023" s="24" customFormat="1" x14ac:dyDescent="0.3"/>
    <row r="1024" s="24" customFormat="1" x14ac:dyDescent="0.3"/>
    <row r="1025" s="24" customFormat="1" x14ac:dyDescent="0.3"/>
    <row r="1026" s="24" customFormat="1" x14ac:dyDescent="0.3"/>
    <row r="1027" s="24" customFormat="1" x14ac:dyDescent="0.3"/>
    <row r="1028" s="24" customFormat="1" x14ac:dyDescent="0.3"/>
    <row r="1029" s="24" customFormat="1" x14ac:dyDescent="0.3"/>
    <row r="1030" s="24" customFormat="1" x14ac:dyDescent="0.3"/>
    <row r="1031" s="24" customFormat="1" x14ac:dyDescent="0.3"/>
    <row r="1032" s="24" customFormat="1" x14ac:dyDescent="0.3"/>
    <row r="1033" s="24" customFormat="1" x14ac:dyDescent="0.3"/>
    <row r="1034" s="24" customFormat="1" x14ac:dyDescent="0.3"/>
    <row r="1035" s="24" customFormat="1" x14ac:dyDescent="0.3"/>
    <row r="1036" s="24" customFormat="1" x14ac:dyDescent="0.3"/>
    <row r="1037" s="24" customFormat="1" x14ac:dyDescent="0.3"/>
    <row r="1038" s="24" customFormat="1" x14ac:dyDescent="0.3"/>
    <row r="1039" s="24" customFormat="1" x14ac:dyDescent="0.3"/>
    <row r="1040" s="24" customFormat="1" x14ac:dyDescent="0.3"/>
    <row r="1041" s="24" customFormat="1" x14ac:dyDescent="0.3"/>
    <row r="1042" s="24" customFormat="1" x14ac:dyDescent="0.3"/>
    <row r="1043" s="24" customFormat="1" x14ac:dyDescent="0.3"/>
    <row r="1044" s="24" customFormat="1" x14ac:dyDescent="0.3"/>
    <row r="1045" s="24" customFormat="1" x14ac:dyDescent="0.3"/>
    <row r="1046" s="24" customFormat="1" x14ac:dyDescent="0.3"/>
    <row r="1047" s="24" customFormat="1" x14ac:dyDescent="0.3"/>
    <row r="1048" s="24" customFormat="1" x14ac:dyDescent="0.3"/>
    <row r="1049" s="24" customFormat="1" x14ac:dyDescent="0.3"/>
    <row r="1050" s="24" customFormat="1" x14ac:dyDescent="0.3"/>
    <row r="1051" s="24" customFormat="1" x14ac:dyDescent="0.3"/>
    <row r="1052" s="24" customFormat="1" x14ac:dyDescent="0.3"/>
    <row r="1053" s="24" customFormat="1" x14ac:dyDescent="0.3"/>
    <row r="1054" s="24" customFormat="1" x14ac:dyDescent="0.3"/>
    <row r="1055" s="24" customFormat="1" x14ac:dyDescent="0.3"/>
    <row r="1056" s="24" customFormat="1" x14ac:dyDescent="0.3"/>
    <row r="1057" s="24" customFormat="1" x14ac:dyDescent="0.3"/>
    <row r="1058" s="24" customFormat="1" x14ac:dyDescent="0.3"/>
    <row r="1059" s="24" customFormat="1" x14ac:dyDescent="0.3"/>
    <row r="1060" s="24" customFormat="1" x14ac:dyDescent="0.3"/>
    <row r="1061" s="24" customFormat="1" x14ac:dyDescent="0.3"/>
    <row r="1062" s="24" customFormat="1" x14ac:dyDescent="0.3"/>
    <row r="1063" s="24" customFormat="1" x14ac:dyDescent="0.3"/>
    <row r="1064" s="24" customFormat="1" x14ac:dyDescent="0.3"/>
    <row r="1065" s="24" customFormat="1" x14ac:dyDescent="0.3"/>
    <row r="1066" s="24" customFormat="1" x14ac:dyDescent="0.3"/>
    <row r="1067" s="24" customFormat="1" x14ac:dyDescent="0.3"/>
    <row r="1068" s="24" customFormat="1" x14ac:dyDescent="0.3"/>
    <row r="1069" s="24" customFormat="1" x14ac:dyDescent="0.3"/>
    <row r="1070" s="24" customFormat="1" x14ac:dyDescent="0.3"/>
    <row r="1071" s="24" customFormat="1" x14ac:dyDescent="0.3"/>
    <row r="1072" s="24" customFormat="1" x14ac:dyDescent="0.3"/>
    <row r="1073" s="24" customFormat="1" x14ac:dyDescent="0.3"/>
    <row r="1074" s="24" customFormat="1" x14ac:dyDescent="0.3"/>
    <row r="1075" s="24" customFormat="1" x14ac:dyDescent="0.3"/>
    <row r="1076" s="24" customFormat="1" x14ac:dyDescent="0.3"/>
    <row r="1077" s="24" customFormat="1" x14ac:dyDescent="0.3"/>
    <row r="1078" s="24" customFormat="1" x14ac:dyDescent="0.3"/>
    <row r="1079" s="24" customFormat="1" x14ac:dyDescent="0.3"/>
    <row r="1080" s="24" customFormat="1" x14ac:dyDescent="0.3"/>
    <row r="1081" s="24" customFormat="1" x14ac:dyDescent="0.3"/>
    <row r="1082" s="24" customFormat="1" x14ac:dyDescent="0.3"/>
    <row r="1083" s="24" customFormat="1" x14ac:dyDescent="0.3"/>
    <row r="1084" s="24" customFormat="1" x14ac:dyDescent="0.3"/>
    <row r="1085" s="24" customFormat="1" x14ac:dyDescent="0.3"/>
    <row r="1086" s="24" customFormat="1" x14ac:dyDescent="0.3"/>
    <row r="1087" s="24" customFormat="1" x14ac:dyDescent="0.3"/>
    <row r="1088" s="24" customFormat="1" x14ac:dyDescent="0.3"/>
    <row r="1089" s="24" customFormat="1" x14ac:dyDescent="0.3"/>
    <row r="1090" s="24" customFormat="1" x14ac:dyDescent="0.3"/>
    <row r="1091" s="24" customFormat="1" x14ac:dyDescent="0.3"/>
    <row r="1092" s="24" customFormat="1" x14ac:dyDescent="0.3"/>
    <row r="1093" s="24" customFormat="1" x14ac:dyDescent="0.3"/>
    <row r="1094" s="24" customFormat="1" x14ac:dyDescent="0.3"/>
    <row r="1095" s="24" customFormat="1" x14ac:dyDescent="0.3"/>
    <row r="1096" s="24" customFormat="1" x14ac:dyDescent="0.3"/>
    <row r="1097" s="24" customFormat="1" x14ac:dyDescent="0.3"/>
    <row r="1098" s="24" customFormat="1" x14ac:dyDescent="0.3"/>
    <row r="1099" s="24" customFormat="1" x14ac:dyDescent="0.3"/>
    <row r="1100" s="24" customFormat="1" x14ac:dyDescent="0.3"/>
    <row r="1101" s="24" customFormat="1" x14ac:dyDescent="0.3"/>
    <row r="1102" s="24" customFormat="1" x14ac:dyDescent="0.3"/>
    <row r="1103" s="24" customFormat="1" x14ac:dyDescent="0.3"/>
    <row r="1104" s="24" customFormat="1" x14ac:dyDescent="0.3"/>
    <row r="1105" s="24" customFormat="1" x14ac:dyDescent="0.3"/>
    <row r="1106" s="24" customFormat="1" x14ac:dyDescent="0.3"/>
    <row r="1107" s="24" customFormat="1" x14ac:dyDescent="0.3"/>
    <row r="1108" s="24" customFormat="1" x14ac:dyDescent="0.3"/>
    <row r="1109" s="24" customFormat="1" x14ac:dyDescent="0.3"/>
    <row r="1110" s="24" customFormat="1" x14ac:dyDescent="0.3"/>
    <row r="1111" s="24" customFormat="1" x14ac:dyDescent="0.3"/>
    <row r="1112" s="24" customFormat="1" x14ac:dyDescent="0.3"/>
    <row r="1113" s="24" customFormat="1" x14ac:dyDescent="0.3"/>
    <row r="1114" s="24" customFormat="1" x14ac:dyDescent="0.3"/>
    <row r="1115" s="24" customFormat="1" x14ac:dyDescent="0.3"/>
    <row r="1116" s="24" customFormat="1" x14ac:dyDescent="0.3"/>
    <row r="1117" s="24" customFormat="1" x14ac:dyDescent="0.3"/>
    <row r="1118" s="24" customFormat="1" x14ac:dyDescent="0.3"/>
    <row r="1119" s="24" customFormat="1" x14ac:dyDescent="0.3"/>
    <row r="1120" s="24" customFormat="1" x14ac:dyDescent="0.3"/>
    <row r="1121" s="24" customFormat="1" x14ac:dyDescent="0.3"/>
    <row r="1122" s="24" customFormat="1" x14ac:dyDescent="0.3"/>
    <row r="1123" s="24" customFormat="1" x14ac:dyDescent="0.3"/>
    <row r="1124" s="24" customFormat="1" x14ac:dyDescent="0.3"/>
    <row r="1125" s="24" customFormat="1" x14ac:dyDescent="0.3"/>
    <row r="1126" s="24" customFormat="1" x14ac:dyDescent="0.3"/>
    <row r="1127" s="24" customFormat="1" x14ac:dyDescent="0.3"/>
    <row r="1128" s="24" customFormat="1" x14ac:dyDescent="0.3"/>
    <row r="1129" s="24" customFormat="1" x14ac:dyDescent="0.3"/>
    <row r="1130" s="24" customFormat="1" x14ac:dyDescent="0.3"/>
    <row r="1131" s="24" customFormat="1" x14ac:dyDescent="0.3"/>
    <row r="1132" s="24" customFormat="1" x14ac:dyDescent="0.3"/>
    <row r="1133" s="24" customFormat="1" x14ac:dyDescent="0.3"/>
    <row r="1134" s="24" customFormat="1" x14ac:dyDescent="0.3"/>
    <row r="1135" s="24" customFormat="1" x14ac:dyDescent="0.3"/>
    <row r="1136" s="24" customFormat="1" x14ac:dyDescent="0.3"/>
    <row r="1137" s="24" customFormat="1" x14ac:dyDescent="0.3"/>
    <row r="1138" s="24" customFormat="1" x14ac:dyDescent="0.3"/>
    <row r="1139" s="24" customFormat="1" x14ac:dyDescent="0.3"/>
    <row r="1140" s="24" customFormat="1" x14ac:dyDescent="0.3"/>
    <row r="1141" s="24" customFormat="1" x14ac:dyDescent="0.3"/>
    <row r="1142" s="24" customFormat="1" x14ac:dyDescent="0.3"/>
    <row r="1143" s="24" customFormat="1" x14ac:dyDescent="0.3"/>
    <row r="1144" s="24" customFormat="1" x14ac:dyDescent="0.3"/>
    <row r="1145" s="24" customFormat="1" x14ac:dyDescent="0.3"/>
    <row r="1146" s="24" customFormat="1" x14ac:dyDescent="0.3"/>
    <row r="1147" s="24" customFormat="1" x14ac:dyDescent="0.3"/>
    <row r="1148" s="24" customFormat="1" x14ac:dyDescent="0.3"/>
    <row r="1149" s="24" customFormat="1" x14ac:dyDescent="0.3"/>
    <row r="1150" s="24" customFormat="1" x14ac:dyDescent="0.3"/>
    <row r="1151" s="24" customFormat="1" x14ac:dyDescent="0.3"/>
    <row r="1152" s="24" customFormat="1" x14ac:dyDescent="0.3"/>
    <row r="1153" s="24" customFormat="1" x14ac:dyDescent="0.3"/>
    <row r="1154" s="24" customFormat="1" x14ac:dyDescent="0.3"/>
    <row r="1155" s="24" customFormat="1" x14ac:dyDescent="0.3"/>
    <row r="1156" s="24" customFormat="1" x14ac:dyDescent="0.3"/>
    <row r="1157" s="24" customFormat="1" x14ac:dyDescent="0.3"/>
    <row r="1158" s="24" customFormat="1" x14ac:dyDescent="0.3"/>
    <row r="1159" s="24" customFormat="1" x14ac:dyDescent="0.3"/>
    <row r="1160" s="24" customFormat="1" x14ac:dyDescent="0.3"/>
    <row r="1161" s="24" customFormat="1" x14ac:dyDescent="0.3"/>
    <row r="1162" s="24" customFormat="1" x14ac:dyDescent="0.3"/>
    <row r="1163" s="24" customFormat="1" x14ac:dyDescent="0.3"/>
    <row r="1164" s="24" customFormat="1" x14ac:dyDescent="0.3"/>
    <row r="1165" s="24" customFormat="1" x14ac:dyDescent="0.3"/>
    <row r="1166" s="24" customFormat="1" x14ac:dyDescent="0.3"/>
    <row r="1167" s="24" customFormat="1" x14ac:dyDescent="0.3"/>
    <row r="1168" s="24" customFormat="1" x14ac:dyDescent="0.3"/>
    <row r="1169" s="24" customFormat="1" x14ac:dyDescent="0.3"/>
    <row r="1170" s="24" customFormat="1" x14ac:dyDescent="0.3"/>
    <row r="1171" s="24" customFormat="1" x14ac:dyDescent="0.3"/>
    <row r="1172" s="24" customFormat="1" x14ac:dyDescent="0.3"/>
    <row r="1173" s="24" customFormat="1" x14ac:dyDescent="0.3"/>
    <row r="1174" s="24" customFormat="1" x14ac:dyDescent="0.3"/>
    <row r="1175" s="24" customFormat="1" x14ac:dyDescent="0.3"/>
    <row r="1176" s="24" customFormat="1" x14ac:dyDescent="0.3"/>
    <row r="1177" s="24" customFormat="1" x14ac:dyDescent="0.3"/>
    <row r="1178" s="24" customFormat="1" x14ac:dyDescent="0.3"/>
    <row r="1179" s="24" customFormat="1" x14ac:dyDescent="0.3"/>
    <row r="1180" s="24" customFormat="1" x14ac:dyDescent="0.3"/>
    <row r="1181" s="24" customFormat="1" x14ac:dyDescent="0.3"/>
    <row r="1182" s="24" customFormat="1" x14ac:dyDescent="0.3"/>
    <row r="1183" s="24" customFormat="1" x14ac:dyDescent="0.3"/>
    <row r="1184" s="24" customFormat="1" x14ac:dyDescent="0.3"/>
    <row r="1185" s="24" customFormat="1" x14ac:dyDescent="0.3"/>
    <row r="1186" s="24" customFormat="1" x14ac:dyDescent="0.3"/>
    <row r="1187" s="24" customFormat="1" x14ac:dyDescent="0.3"/>
    <row r="1188" s="24" customFormat="1" x14ac:dyDescent="0.3"/>
    <row r="1189" s="24" customFormat="1" x14ac:dyDescent="0.3"/>
    <row r="1190" s="24" customFormat="1" x14ac:dyDescent="0.3"/>
    <row r="1191" s="24" customFormat="1" x14ac:dyDescent="0.3"/>
    <row r="1192" s="24" customFormat="1" x14ac:dyDescent="0.3"/>
    <row r="1193" s="24" customFormat="1" x14ac:dyDescent="0.3"/>
    <row r="1194" s="24" customFormat="1" x14ac:dyDescent="0.3"/>
    <row r="1195" s="24" customFormat="1" x14ac:dyDescent="0.3"/>
    <row r="1196" s="24" customFormat="1" x14ac:dyDescent="0.3"/>
    <row r="1197" s="24" customFormat="1" x14ac:dyDescent="0.3"/>
    <row r="1198" s="24" customFormat="1" x14ac:dyDescent="0.3"/>
    <row r="1199" s="24" customFormat="1" x14ac:dyDescent="0.3"/>
    <row r="1200" s="24" customFormat="1" x14ac:dyDescent="0.3"/>
    <row r="1201" s="24" customFormat="1" x14ac:dyDescent="0.3"/>
    <row r="1202" s="24" customFormat="1" x14ac:dyDescent="0.3"/>
    <row r="1203" s="24" customFormat="1" x14ac:dyDescent="0.3"/>
    <row r="1204" s="24" customFormat="1" x14ac:dyDescent="0.3"/>
    <row r="1205" s="24" customFormat="1" x14ac:dyDescent="0.3"/>
    <row r="1206" s="24" customFormat="1" x14ac:dyDescent="0.3"/>
    <row r="1207" s="24" customFormat="1" x14ac:dyDescent="0.3"/>
    <row r="1208" s="24" customFormat="1" x14ac:dyDescent="0.3"/>
    <row r="1209" s="24" customFormat="1" x14ac:dyDescent="0.3"/>
    <row r="1210" s="24" customFormat="1" x14ac:dyDescent="0.3"/>
    <row r="1211" s="24" customFormat="1" x14ac:dyDescent="0.3"/>
    <row r="1212" s="24" customFormat="1" x14ac:dyDescent="0.3"/>
    <row r="1213" s="24" customFormat="1" x14ac:dyDescent="0.3"/>
    <row r="1214" s="24" customFormat="1" x14ac:dyDescent="0.3"/>
    <row r="1215" s="24" customFormat="1" x14ac:dyDescent="0.3"/>
    <row r="1216" s="24" customFormat="1" x14ac:dyDescent="0.3"/>
    <row r="1217" s="24" customFormat="1" x14ac:dyDescent="0.3"/>
    <row r="1218" s="24" customFormat="1" x14ac:dyDescent="0.3"/>
    <row r="1219" s="24" customFormat="1" x14ac:dyDescent="0.3"/>
    <row r="1220" s="24" customFormat="1" x14ac:dyDescent="0.3"/>
    <row r="1221" s="24" customFormat="1" x14ac:dyDescent="0.3"/>
    <row r="1222" s="24" customFormat="1" x14ac:dyDescent="0.3"/>
    <row r="1223" s="24" customFormat="1" x14ac:dyDescent="0.3"/>
    <row r="1224" s="24" customFormat="1" x14ac:dyDescent="0.3"/>
    <row r="1225" s="24" customFormat="1" x14ac:dyDescent="0.3"/>
    <row r="1226" s="24" customFormat="1" x14ac:dyDescent="0.3"/>
    <row r="1227" s="24" customFormat="1" x14ac:dyDescent="0.3"/>
    <row r="1228" s="24" customFormat="1" x14ac:dyDescent="0.3"/>
    <row r="1229" s="24" customFormat="1" x14ac:dyDescent="0.3"/>
    <row r="1230" s="24" customFormat="1" x14ac:dyDescent="0.3"/>
    <row r="1231" s="24" customFormat="1" x14ac:dyDescent="0.3"/>
    <row r="1232" s="24" customFormat="1" x14ac:dyDescent="0.3"/>
    <row r="1233" s="24" customFormat="1" x14ac:dyDescent="0.3"/>
    <row r="1234" s="24" customFormat="1" x14ac:dyDescent="0.3"/>
    <row r="1235" s="24" customFormat="1" x14ac:dyDescent="0.3"/>
    <row r="1236" s="24" customFormat="1" x14ac:dyDescent="0.3"/>
    <row r="1237" s="24" customFormat="1" x14ac:dyDescent="0.3"/>
    <row r="1238" s="24" customFormat="1" x14ac:dyDescent="0.3"/>
    <row r="1239" s="24" customFormat="1" x14ac:dyDescent="0.3"/>
    <row r="1240" s="24" customFormat="1" x14ac:dyDescent="0.3"/>
    <row r="1241" s="24" customFormat="1" x14ac:dyDescent="0.3"/>
    <row r="1242" s="24" customFormat="1" x14ac:dyDescent="0.3"/>
    <row r="1243" s="24" customFormat="1" x14ac:dyDescent="0.3"/>
    <row r="1244" s="24" customFormat="1" x14ac:dyDescent="0.3"/>
    <row r="1245" s="24" customFormat="1" x14ac:dyDescent="0.3"/>
    <row r="1246" s="24" customFormat="1" x14ac:dyDescent="0.3"/>
    <row r="1247" s="24" customFormat="1" x14ac:dyDescent="0.3"/>
    <row r="1248" s="24" customFormat="1" x14ac:dyDescent="0.3"/>
    <row r="1249" s="24" customFormat="1" x14ac:dyDescent="0.3"/>
    <row r="1250" s="24" customFormat="1" x14ac:dyDescent="0.3"/>
    <row r="1251" s="24" customFormat="1" x14ac:dyDescent="0.3"/>
    <row r="1252" s="24" customFormat="1" x14ac:dyDescent="0.3"/>
    <row r="1253" s="24" customFormat="1" x14ac:dyDescent="0.3"/>
    <row r="1254" s="24" customFormat="1" x14ac:dyDescent="0.3"/>
    <row r="1255" s="24" customFormat="1" x14ac:dyDescent="0.3"/>
    <row r="1256" s="24" customFormat="1" x14ac:dyDescent="0.3"/>
    <row r="1257" s="24" customFormat="1" x14ac:dyDescent="0.3"/>
    <row r="1258" s="24" customFormat="1" x14ac:dyDescent="0.3"/>
    <row r="1259" s="24" customFormat="1" x14ac:dyDescent="0.3"/>
    <row r="1260" s="24" customFormat="1" x14ac:dyDescent="0.3"/>
    <row r="1261" s="24" customFormat="1" x14ac:dyDescent="0.3"/>
    <row r="1262" s="24" customFormat="1" x14ac:dyDescent="0.3"/>
    <row r="1263" s="24" customFormat="1" x14ac:dyDescent="0.3"/>
    <row r="1264" s="24" customFormat="1" x14ac:dyDescent="0.3"/>
    <row r="1265" s="24" customFormat="1" x14ac:dyDescent="0.3"/>
    <row r="1266" s="24" customFormat="1" x14ac:dyDescent="0.3"/>
    <row r="1267" s="24" customFormat="1" x14ac:dyDescent="0.3"/>
    <row r="1268" s="24" customFormat="1" x14ac:dyDescent="0.3"/>
    <row r="1269" s="24" customFormat="1" x14ac:dyDescent="0.3"/>
    <row r="1270" s="24" customFormat="1" x14ac:dyDescent="0.3"/>
    <row r="1271" s="24" customFormat="1" x14ac:dyDescent="0.3"/>
    <row r="1272" s="24" customFormat="1" x14ac:dyDescent="0.3"/>
    <row r="1273" s="24" customFormat="1" x14ac:dyDescent="0.3"/>
    <row r="1274" s="24" customFormat="1" x14ac:dyDescent="0.3"/>
    <row r="1275" s="24" customFormat="1" x14ac:dyDescent="0.3"/>
    <row r="1276" s="24" customFormat="1" x14ac:dyDescent="0.3"/>
    <row r="1277" s="24" customFormat="1" x14ac:dyDescent="0.3"/>
    <row r="1278" s="24" customFormat="1" x14ac:dyDescent="0.3"/>
    <row r="1279" s="24" customFormat="1" x14ac:dyDescent="0.3"/>
    <row r="1280" s="24" customFormat="1" x14ac:dyDescent="0.3"/>
    <row r="1281" s="24" customFormat="1" x14ac:dyDescent="0.3"/>
    <row r="1282" s="24" customFormat="1" x14ac:dyDescent="0.3"/>
    <row r="1283" s="24" customFormat="1" x14ac:dyDescent="0.3"/>
    <row r="1284" s="24" customFormat="1" x14ac:dyDescent="0.3"/>
    <row r="1285" s="24" customFormat="1" x14ac:dyDescent="0.3"/>
    <row r="1286" s="24" customFormat="1" x14ac:dyDescent="0.3"/>
    <row r="1287" s="24" customFormat="1" x14ac:dyDescent="0.3"/>
    <row r="1288" s="24" customFormat="1" x14ac:dyDescent="0.3"/>
    <row r="1289" s="24" customFormat="1" x14ac:dyDescent="0.3"/>
    <row r="1290" s="24" customFormat="1" x14ac:dyDescent="0.3"/>
    <row r="1291" s="24" customFormat="1" x14ac:dyDescent="0.3"/>
    <row r="1292" s="24" customFormat="1" x14ac:dyDescent="0.3"/>
    <row r="1293" s="24" customFormat="1" x14ac:dyDescent="0.3"/>
    <row r="1294" s="24" customFormat="1" x14ac:dyDescent="0.3"/>
    <row r="1295" s="24" customFormat="1" x14ac:dyDescent="0.3"/>
    <row r="1296" s="24" customFormat="1" x14ac:dyDescent="0.3"/>
    <row r="1297" s="24" customFormat="1" x14ac:dyDescent="0.3"/>
    <row r="1298" s="24" customFormat="1" x14ac:dyDescent="0.3"/>
    <row r="1299" s="24" customFormat="1" x14ac:dyDescent="0.3"/>
    <row r="1300" s="24" customFormat="1" x14ac:dyDescent="0.3"/>
    <row r="1301" s="24" customFormat="1" x14ac:dyDescent="0.3"/>
    <row r="1302" s="24" customFormat="1" x14ac:dyDescent="0.3"/>
    <row r="1303" s="24" customFormat="1" x14ac:dyDescent="0.3"/>
    <row r="1304" s="24" customFormat="1" x14ac:dyDescent="0.3"/>
    <row r="1305" s="24" customFormat="1" x14ac:dyDescent="0.3"/>
    <row r="1306" s="24" customFormat="1" x14ac:dyDescent="0.3"/>
    <row r="1307" s="24" customFormat="1" x14ac:dyDescent="0.3"/>
    <row r="1308" s="24" customFormat="1" x14ac:dyDescent="0.3"/>
    <row r="1309" s="24" customFormat="1" x14ac:dyDescent="0.3"/>
    <row r="1310" s="24" customFormat="1" x14ac:dyDescent="0.3"/>
    <row r="1311" s="24" customFormat="1" x14ac:dyDescent="0.3"/>
    <row r="1312" s="24" customFormat="1" x14ac:dyDescent="0.3"/>
    <row r="1313" s="24" customFormat="1" x14ac:dyDescent="0.3"/>
    <row r="1314" s="24" customFormat="1" x14ac:dyDescent="0.3"/>
    <row r="1315" s="24" customFormat="1" x14ac:dyDescent="0.3"/>
    <row r="1316" s="24" customFormat="1" x14ac:dyDescent="0.3"/>
    <row r="1317" s="24" customFormat="1" x14ac:dyDescent="0.3"/>
    <row r="1318" s="24" customFormat="1" x14ac:dyDescent="0.3"/>
    <row r="1319" s="24" customFormat="1" x14ac:dyDescent="0.3"/>
    <row r="1320" s="24" customFormat="1" x14ac:dyDescent="0.3"/>
    <row r="1321" s="24" customFormat="1" x14ac:dyDescent="0.3"/>
    <row r="1322" s="24" customFormat="1" x14ac:dyDescent="0.3"/>
    <row r="1323" s="24" customFormat="1" x14ac:dyDescent="0.3"/>
    <row r="1324" s="24" customFormat="1" x14ac:dyDescent="0.3"/>
    <row r="1325" s="24" customFormat="1" x14ac:dyDescent="0.3"/>
    <row r="1326" s="24" customFormat="1" x14ac:dyDescent="0.3"/>
    <row r="1327" s="24" customFormat="1" x14ac:dyDescent="0.3"/>
    <row r="1328" s="24" customFormat="1" x14ac:dyDescent="0.3"/>
    <row r="1329" s="24" customFormat="1" x14ac:dyDescent="0.3"/>
    <row r="1330" s="24" customFormat="1" x14ac:dyDescent="0.3"/>
    <row r="1331" s="24" customFormat="1" x14ac:dyDescent="0.3"/>
    <row r="1332" s="24" customFormat="1" x14ac:dyDescent="0.3"/>
    <row r="1333" s="24" customFormat="1" x14ac:dyDescent="0.3"/>
    <row r="1334" s="24" customFormat="1" x14ac:dyDescent="0.3"/>
    <row r="1335" s="24" customFormat="1" x14ac:dyDescent="0.3"/>
    <row r="1336" s="24" customFormat="1" x14ac:dyDescent="0.3"/>
    <row r="1337" s="24" customFormat="1" x14ac:dyDescent="0.3"/>
    <row r="1338" s="24" customFormat="1" x14ac:dyDescent="0.3"/>
    <row r="1339" s="24" customFormat="1" x14ac:dyDescent="0.3"/>
    <row r="1340" s="24" customFormat="1" x14ac:dyDescent="0.3"/>
    <row r="1341" s="24" customFormat="1" x14ac:dyDescent="0.3"/>
    <row r="1342" s="24" customFormat="1" x14ac:dyDescent="0.3"/>
    <row r="1343" s="24" customFormat="1" x14ac:dyDescent="0.3"/>
    <row r="1344" s="24" customFormat="1" x14ac:dyDescent="0.3"/>
    <row r="1345" s="24" customFormat="1" x14ac:dyDescent="0.3"/>
    <row r="1346" s="24" customFormat="1" x14ac:dyDescent="0.3"/>
    <row r="1347" s="24" customFormat="1" x14ac:dyDescent="0.3"/>
    <row r="1348" s="24" customFormat="1" x14ac:dyDescent="0.3"/>
    <row r="1349" s="24" customFormat="1" x14ac:dyDescent="0.3"/>
    <row r="1350" s="24" customFormat="1" x14ac:dyDescent="0.3"/>
    <row r="1351" s="24" customFormat="1" x14ac:dyDescent="0.3"/>
    <row r="1352" s="24" customFormat="1" x14ac:dyDescent="0.3"/>
    <row r="1353" s="24" customFormat="1" x14ac:dyDescent="0.3"/>
    <row r="1354" s="24" customFormat="1" x14ac:dyDescent="0.3"/>
    <row r="1355" s="24" customFormat="1" x14ac:dyDescent="0.3"/>
    <row r="1356" s="24" customFormat="1" x14ac:dyDescent="0.3"/>
    <row r="1357" s="24" customFormat="1" x14ac:dyDescent="0.3"/>
    <row r="1358" s="24" customFormat="1" x14ac:dyDescent="0.3"/>
    <row r="1359" s="24" customFormat="1" x14ac:dyDescent="0.3"/>
    <row r="1360" s="24" customFormat="1" x14ac:dyDescent="0.3"/>
    <row r="1361" s="24" customFormat="1" x14ac:dyDescent="0.3"/>
    <row r="1362" s="24" customFormat="1" x14ac:dyDescent="0.3"/>
    <row r="1363" s="24" customFormat="1" x14ac:dyDescent="0.3"/>
    <row r="1364" s="24" customFormat="1" x14ac:dyDescent="0.3"/>
    <row r="1365" s="24" customFormat="1" x14ac:dyDescent="0.3"/>
    <row r="1366" s="24" customFormat="1" x14ac:dyDescent="0.3"/>
    <row r="1367" s="24" customFormat="1" x14ac:dyDescent="0.3"/>
    <row r="1368" s="24" customFormat="1" x14ac:dyDescent="0.3"/>
    <row r="1369" s="24" customFormat="1" x14ac:dyDescent="0.3"/>
    <row r="1370" s="24" customFormat="1" x14ac:dyDescent="0.3"/>
    <row r="1371" s="24" customFormat="1" x14ac:dyDescent="0.3"/>
    <row r="1372" s="24" customFormat="1" x14ac:dyDescent="0.3"/>
    <row r="1373" s="24" customFormat="1" x14ac:dyDescent="0.3"/>
    <row r="1374" s="24" customFormat="1" x14ac:dyDescent="0.3"/>
    <row r="1375" s="24" customFormat="1" x14ac:dyDescent="0.3"/>
    <row r="1376" s="24" customFormat="1" x14ac:dyDescent="0.3"/>
    <row r="1377" s="24" customFormat="1" x14ac:dyDescent="0.3"/>
    <row r="1378" s="24" customFormat="1" x14ac:dyDescent="0.3"/>
    <row r="1379" s="24" customFormat="1" x14ac:dyDescent="0.3"/>
    <row r="1380" s="24" customFormat="1" x14ac:dyDescent="0.3"/>
    <row r="1381" s="24" customFormat="1" x14ac:dyDescent="0.3"/>
    <row r="1382" s="24" customFormat="1" x14ac:dyDescent="0.3"/>
    <row r="1383" s="24" customFormat="1" x14ac:dyDescent="0.3"/>
    <row r="1384" s="24" customFormat="1" x14ac:dyDescent="0.3"/>
    <row r="1385" s="24" customFormat="1" x14ac:dyDescent="0.3"/>
    <row r="1386" s="24" customFormat="1" x14ac:dyDescent="0.3"/>
    <row r="1387" s="24" customFormat="1" x14ac:dyDescent="0.3"/>
    <row r="1388" s="24" customFormat="1" x14ac:dyDescent="0.3"/>
    <row r="1389" s="24" customFormat="1" x14ac:dyDescent="0.3"/>
    <row r="1390" s="24" customFormat="1" x14ac:dyDescent="0.3"/>
    <row r="1391" s="24" customFormat="1" x14ac:dyDescent="0.3"/>
    <row r="1392" s="24" customFormat="1" x14ac:dyDescent="0.3"/>
    <row r="1393" s="24" customFormat="1" x14ac:dyDescent="0.3"/>
    <row r="1394" s="24" customFormat="1" x14ac:dyDescent="0.3"/>
    <row r="1395" s="24" customFormat="1" x14ac:dyDescent="0.3"/>
    <row r="1396" s="24" customFormat="1" x14ac:dyDescent="0.3"/>
    <row r="1397" s="24" customFormat="1" x14ac:dyDescent="0.3"/>
    <row r="1398" s="24" customFormat="1" x14ac:dyDescent="0.3"/>
    <row r="1399" s="24" customFormat="1" x14ac:dyDescent="0.3"/>
    <row r="1400" s="24" customFormat="1" x14ac:dyDescent="0.3"/>
    <row r="1401" s="24" customFormat="1" x14ac:dyDescent="0.3"/>
    <row r="1402" s="24" customFormat="1" x14ac:dyDescent="0.3"/>
    <row r="1403" s="24" customFormat="1" x14ac:dyDescent="0.3"/>
    <row r="1404" s="24" customFormat="1" x14ac:dyDescent="0.3"/>
    <row r="1405" s="24" customFormat="1" x14ac:dyDescent="0.3"/>
    <row r="1406" s="24" customFormat="1" x14ac:dyDescent="0.3"/>
    <row r="1407" s="24" customFormat="1" x14ac:dyDescent="0.3"/>
    <row r="1408" s="24" customFormat="1" x14ac:dyDescent="0.3"/>
    <row r="1409" s="24" customFormat="1" x14ac:dyDescent="0.3"/>
    <row r="1410" s="24" customFormat="1" x14ac:dyDescent="0.3"/>
    <row r="1411" s="24" customFormat="1" x14ac:dyDescent="0.3"/>
    <row r="1412" s="24" customFormat="1" x14ac:dyDescent="0.3"/>
    <row r="1413" s="24" customFormat="1" x14ac:dyDescent="0.3"/>
    <row r="1414" s="24" customFormat="1" x14ac:dyDescent="0.3"/>
    <row r="1415" s="24" customFormat="1" x14ac:dyDescent="0.3"/>
    <row r="1416" s="24" customFormat="1" x14ac:dyDescent="0.3"/>
    <row r="1417" s="24" customFormat="1" x14ac:dyDescent="0.3"/>
    <row r="1418" s="24" customFormat="1" x14ac:dyDescent="0.3"/>
    <row r="1419" s="24" customFormat="1" x14ac:dyDescent="0.3"/>
    <row r="1420" s="24" customFormat="1" x14ac:dyDescent="0.3"/>
    <row r="1421" s="24" customFormat="1" x14ac:dyDescent="0.3"/>
    <row r="1422" s="24" customFormat="1" x14ac:dyDescent="0.3"/>
    <row r="1423" s="24" customFormat="1" x14ac:dyDescent="0.3"/>
    <row r="1424" s="24" customFormat="1" x14ac:dyDescent="0.3"/>
    <row r="1425" s="24" customFormat="1" x14ac:dyDescent="0.3"/>
    <row r="1426" s="24" customFormat="1" x14ac:dyDescent="0.3"/>
    <row r="1427" s="24" customFormat="1" x14ac:dyDescent="0.3"/>
    <row r="1428" s="24" customFormat="1" x14ac:dyDescent="0.3"/>
    <row r="1429" s="24" customFormat="1" x14ac:dyDescent="0.3"/>
    <row r="1430" s="24" customFormat="1" x14ac:dyDescent="0.3"/>
    <row r="1431" s="24" customFormat="1" x14ac:dyDescent="0.3"/>
    <row r="1432" s="24" customFormat="1" x14ac:dyDescent="0.3"/>
    <row r="1433" s="24" customFormat="1" x14ac:dyDescent="0.3"/>
    <row r="1434" s="24" customFormat="1" x14ac:dyDescent="0.3"/>
    <row r="1435" s="24" customFormat="1" x14ac:dyDescent="0.3"/>
    <row r="1436" s="24" customFormat="1" x14ac:dyDescent="0.3"/>
    <row r="1437" s="24" customFormat="1" x14ac:dyDescent="0.3"/>
    <row r="1438" s="24" customFormat="1" x14ac:dyDescent="0.3"/>
    <row r="1439" s="24" customFormat="1" x14ac:dyDescent="0.3"/>
    <row r="1440" s="24" customFormat="1" x14ac:dyDescent="0.3"/>
    <row r="1441" s="24" customFormat="1" x14ac:dyDescent="0.3"/>
    <row r="1442" s="24" customFormat="1" x14ac:dyDescent="0.3"/>
    <row r="1443" s="24" customFormat="1" x14ac:dyDescent="0.3"/>
    <row r="1444" s="24" customFormat="1" x14ac:dyDescent="0.3"/>
    <row r="1445" s="24" customFormat="1" x14ac:dyDescent="0.3"/>
    <row r="1446" s="24" customFormat="1" x14ac:dyDescent="0.3"/>
    <row r="1447" s="24" customFormat="1" x14ac:dyDescent="0.3"/>
    <row r="1448" s="24" customFormat="1" x14ac:dyDescent="0.3"/>
    <row r="1449" s="24" customFormat="1" x14ac:dyDescent="0.3"/>
    <row r="1450" s="24" customFormat="1" x14ac:dyDescent="0.3"/>
    <row r="1451" s="24" customFormat="1" x14ac:dyDescent="0.3"/>
    <row r="1452" s="24" customFormat="1" x14ac:dyDescent="0.3"/>
    <row r="1453" s="24" customFormat="1" x14ac:dyDescent="0.3"/>
    <row r="1454" s="24" customFormat="1" x14ac:dyDescent="0.3"/>
    <row r="1455" s="24" customFormat="1" x14ac:dyDescent="0.3"/>
    <row r="1456" s="24" customFormat="1" x14ac:dyDescent="0.3"/>
    <row r="1457" s="24" customFormat="1" x14ac:dyDescent="0.3"/>
    <row r="1458" s="24" customFormat="1" x14ac:dyDescent="0.3"/>
    <row r="1459" s="24" customFormat="1" x14ac:dyDescent="0.3"/>
    <row r="1460" s="24" customFormat="1" x14ac:dyDescent="0.3"/>
    <row r="1461" s="24" customFormat="1" x14ac:dyDescent="0.3"/>
    <row r="1462" s="24" customFormat="1" x14ac:dyDescent="0.3"/>
    <row r="1463" s="24" customFormat="1" x14ac:dyDescent="0.3"/>
    <row r="1464" s="24" customFormat="1" x14ac:dyDescent="0.3"/>
    <row r="1465" s="24" customFormat="1" x14ac:dyDescent="0.3"/>
    <row r="1466" s="24" customFormat="1" x14ac:dyDescent="0.3"/>
    <row r="1467" s="24" customFormat="1" x14ac:dyDescent="0.3"/>
    <row r="1468" s="24" customFormat="1" x14ac:dyDescent="0.3"/>
    <row r="1469" s="24" customFormat="1" x14ac:dyDescent="0.3"/>
    <row r="1470" s="24" customFormat="1" x14ac:dyDescent="0.3"/>
    <row r="1471" s="24" customFormat="1" x14ac:dyDescent="0.3"/>
    <row r="1472" s="24" customFormat="1" x14ac:dyDescent="0.3"/>
    <row r="1473" s="24" customFormat="1" x14ac:dyDescent="0.3"/>
    <row r="1474" s="24" customFormat="1" x14ac:dyDescent="0.3"/>
    <row r="1475" s="24" customFormat="1" x14ac:dyDescent="0.3"/>
    <row r="1476" s="24" customFormat="1" x14ac:dyDescent="0.3"/>
    <row r="1477" s="24" customFormat="1" x14ac:dyDescent="0.3"/>
    <row r="1478" s="24" customFormat="1" x14ac:dyDescent="0.3"/>
    <row r="1479" s="24" customFormat="1" x14ac:dyDescent="0.3"/>
    <row r="1480" s="24" customFormat="1" x14ac:dyDescent="0.3"/>
    <row r="1481" s="24" customFormat="1" x14ac:dyDescent="0.3"/>
    <row r="1482" s="24" customFormat="1" x14ac:dyDescent="0.3"/>
    <row r="1483" s="24" customFormat="1" x14ac:dyDescent="0.3"/>
    <row r="1484" s="24" customFormat="1" x14ac:dyDescent="0.3"/>
    <row r="1485" s="24" customFormat="1" x14ac:dyDescent="0.3"/>
    <row r="1486" s="24" customFormat="1" x14ac:dyDescent="0.3"/>
    <row r="1487" s="24" customFormat="1" x14ac:dyDescent="0.3"/>
    <row r="1488" s="24" customFormat="1" x14ac:dyDescent="0.3"/>
    <row r="1489" s="24" customFormat="1" x14ac:dyDescent="0.3"/>
    <row r="1490" s="24" customFormat="1" x14ac:dyDescent="0.3"/>
    <row r="1491" s="24" customFormat="1" x14ac:dyDescent="0.3"/>
    <row r="1492" s="24" customFormat="1" x14ac:dyDescent="0.3"/>
    <row r="1493" s="24" customFormat="1" x14ac:dyDescent="0.3"/>
    <row r="1494" s="24" customFormat="1" x14ac:dyDescent="0.3"/>
    <row r="1495" s="24" customFormat="1" x14ac:dyDescent="0.3"/>
    <row r="1496" s="24" customFormat="1" x14ac:dyDescent="0.3"/>
    <row r="1497" s="24" customFormat="1" x14ac:dyDescent="0.3"/>
    <row r="1498" s="24" customFormat="1" x14ac:dyDescent="0.3"/>
    <row r="1499" s="24" customFormat="1" x14ac:dyDescent="0.3"/>
    <row r="1500" s="24" customFormat="1" x14ac:dyDescent="0.3"/>
    <row r="1501" s="24" customFormat="1" x14ac:dyDescent="0.3"/>
    <row r="1502" s="24" customFormat="1" x14ac:dyDescent="0.3"/>
    <row r="1503" s="24" customFormat="1" x14ac:dyDescent="0.3"/>
    <row r="1504" s="24" customFormat="1" x14ac:dyDescent="0.3"/>
    <row r="1505" s="24" customFormat="1" x14ac:dyDescent="0.3"/>
    <row r="1506" s="24" customFormat="1" x14ac:dyDescent="0.3"/>
    <row r="1507" s="24" customFormat="1" x14ac:dyDescent="0.3"/>
    <row r="1508" s="24" customFormat="1" x14ac:dyDescent="0.3"/>
    <row r="1509" s="24" customFormat="1" x14ac:dyDescent="0.3"/>
    <row r="1510" s="24" customFormat="1" x14ac:dyDescent="0.3"/>
    <row r="1511" s="24" customFormat="1" x14ac:dyDescent="0.3"/>
    <row r="1512" s="24" customFormat="1" x14ac:dyDescent="0.3"/>
    <row r="1513" s="24" customFormat="1" x14ac:dyDescent="0.3"/>
    <row r="1514" s="24" customFormat="1" x14ac:dyDescent="0.3"/>
    <row r="1515" s="24" customFormat="1" x14ac:dyDescent="0.3"/>
    <row r="1516" s="24" customFormat="1" x14ac:dyDescent="0.3"/>
    <row r="1517" s="24" customFormat="1" x14ac:dyDescent="0.3"/>
    <row r="1518" s="24" customFormat="1" x14ac:dyDescent="0.3"/>
    <row r="1519" s="24" customFormat="1" x14ac:dyDescent="0.3"/>
    <row r="1520" s="24" customFormat="1" x14ac:dyDescent="0.3"/>
    <row r="1521" s="24" customFormat="1" x14ac:dyDescent="0.3"/>
    <row r="1522" s="24" customFormat="1" x14ac:dyDescent="0.3"/>
    <row r="1523" s="24" customFormat="1" x14ac:dyDescent="0.3"/>
    <row r="1524" s="24" customFormat="1" x14ac:dyDescent="0.3"/>
    <row r="1525" s="24" customFormat="1" x14ac:dyDescent="0.3"/>
    <row r="1526" s="24" customFormat="1" x14ac:dyDescent="0.3"/>
    <row r="1527" s="24" customFormat="1" x14ac:dyDescent="0.3"/>
    <row r="1528" s="24" customFormat="1" x14ac:dyDescent="0.3"/>
    <row r="1529" s="24" customFormat="1" x14ac:dyDescent="0.3"/>
    <row r="1530" s="24" customFormat="1" x14ac:dyDescent="0.3"/>
    <row r="1531" s="24" customFormat="1" x14ac:dyDescent="0.3"/>
    <row r="1532" s="24" customFormat="1" x14ac:dyDescent="0.3"/>
    <row r="1533" s="24" customFormat="1" x14ac:dyDescent="0.3"/>
    <row r="1534" s="24" customFormat="1" x14ac:dyDescent="0.3"/>
    <row r="1535" s="24" customFormat="1" x14ac:dyDescent="0.3"/>
    <row r="1536" s="24" customFormat="1" x14ac:dyDescent="0.3"/>
    <row r="1537" s="24" customFormat="1" x14ac:dyDescent="0.3"/>
    <row r="1538" s="24" customFormat="1" x14ac:dyDescent="0.3"/>
    <row r="1539" s="24" customFormat="1" x14ac:dyDescent="0.3"/>
    <row r="1540" s="24" customFormat="1" x14ac:dyDescent="0.3"/>
    <row r="1541" s="24" customFormat="1" x14ac:dyDescent="0.3"/>
    <row r="1542" s="24" customFormat="1" x14ac:dyDescent="0.3"/>
    <row r="1543" s="24" customFormat="1" x14ac:dyDescent="0.3"/>
    <row r="1544" s="24" customFormat="1" x14ac:dyDescent="0.3"/>
    <row r="1545" s="24" customFormat="1" x14ac:dyDescent="0.3"/>
    <row r="1546" s="24" customFormat="1" x14ac:dyDescent="0.3"/>
    <row r="1547" s="24" customFormat="1" x14ac:dyDescent="0.3"/>
    <row r="1548" s="24" customFormat="1" x14ac:dyDescent="0.3"/>
    <row r="1549" s="24" customFormat="1" x14ac:dyDescent="0.3"/>
    <row r="1550" s="24" customFormat="1" x14ac:dyDescent="0.3"/>
    <row r="1551" s="24" customFormat="1" x14ac:dyDescent="0.3"/>
    <row r="1552" s="24" customFormat="1" x14ac:dyDescent="0.3"/>
    <row r="1553" s="24" customFormat="1" x14ac:dyDescent="0.3"/>
    <row r="1554" s="24" customFormat="1" x14ac:dyDescent="0.3"/>
    <row r="1555" s="24" customFormat="1" x14ac:dyDescent="0.3"/>
    <row r="1556" s="24" customFormat="1" x14ac:dyDescent="0.3"/>
    <row r="1557" s="24" customFormat="1" x14ac:dyDescent="0.3"/>
    <row r="1558" s="24" customFormat="1" x14ac:dyDescent="0.3"/>
    <row r="1559" s="24" customFormat="1" x14ac:dyDescent="0.3"/>
    <row r="1560" s="24" customFormat="1" x14ac:dyDescent="0.3"/>
    <row r="1561" s="24" customFormat="1" x14ac:dyDescent="0.3"/>
    <row r="1562" s="24" customFormat="1" x14ac:dyDescent="0.3"/>
    <row r="1563" s="24" customFormat="1" x14ac:dyDescent="0.3"/>
    <row r="1564" s="24" customFormat="1" x14ac:dyDescent="0.3"/>
    <row r="1565" s="24" customFormat="1" x14ac:dyDescent="0.3"/>
    <row r="1566" s="24" customFormat="1" x14ac:dyDescent="0.3"/>
    <row r="1567" s="24" customFormat="1" x14ac:dyDescent="0.3"/>
    <row r="1568" s="24" customFormat="1" x14ac:dyDescent="0.3"/>
    <row r="1569" s="24" customFormat="1" x14ac:dyDescent="0.3"/>
    <row r="1570" s="24" customFormat="1" x14ac:dyDescent="0.3"/>
    <row r="1571" s="24" customFormat="1" x14ac:dyDescent="0.3"/>
    <row r="1572" s="24" customFormat="1" x14ac:dyDescent="0.3"/>
    <row r="1573" s="24" customFormat="1" x14ac:dyDescent="0.3"/>
    <row r="1574" s="24" customFormat="1" x14ac:dyDescent="0.3"/>
    <row r="1575" s="24" customFormat="1" x14ac:dyDescent="0.3"/>
    <row r="1576" s="24" customFormat="1" x14ac:dyDescent="0.3"/>
    <row r="1577" s="24" customFormat="1" x14ac:dyDescent="0.3"/>
    <row r="1578" s="24" customFormat="1" x14ac:dyDescent="0.3"/>
    <row r="1579" s="24" customFormat="1" x14ac:dyDescent="0.3"/>
    <row r="1580" s="24" customFormat="1" x14ac:dyDescent="0.3"/>
    <row r="1581" s="24" customFormat="1" x14ac:dyDescent="0.3"/>
    <row r="1582" s="24" customFormat="1" x14ac:dyDescent="0.3"/>
    <row r="1583" s="24" customFormat="1" x14ac:dyDescent="0.3"/>
    <row r="1584" s="24" customFormat="1" x14ac:dyDescent="0.3"/>
    <row r="1585" s="24" customFormat="1" x14ac:dyDescent="0.3"/>
    <row r="1586" s="24" customFormat="1" x14ac:dyDescent="0.3"/>
    <row r="1587" s="24" customFormat="1" x14ac:dyDescent="0.3"/>
    <row r="1588" s="24" customFormat="1" x14ac:dyDescent="0.3"/>
    <row r="1589" s="24" customFormat="1" x14ac:dyDescent="0.3"/>
    <row r="1590" s="24" customFormat="1" x14ac:dyDescent="0.3"/>
    <row r="1591" s="24" customFormat="1" x14ac:dyDescent="0.3"/>
    <row r="1592" s="24" customFormat="1" x14ac:dyDescent="0.3"/>
    <row r="1593" s="24" customFormat="1" x14ac:dyDescent="0.3"/>
    <row r="1594" s="24" customFormat="1" x14ac:dyDescent="0.3"/>
    <row r="1595" s="24" customFormat="1" x14ac:dyDescent="0.3"/>
    <row r="1596" s="24" customFormat="1" x14ac:dyDescent="0.3"/>
    <row r="1597" s="24" customFormat="1" x14ac:dyDescent="0.3"/>
    <row r="1598" s="24" customFormat="1" x14ac:dyDescent="0.3"/>
    <row r="1599" s="24" customFormat="1" x14ac:dyDescent="0.3"/>
    <row r="1600" s="24" customFormat="1" x14ac:dyDescent="0.3"/>
    <row r="1601" s="24" customFormat="1" x14ac:dyDescent="0.3"/>
    <row r="1602" s="24" customFormat="1" x14ac:dyDescent="0.3"/>
    <row r="1603" s="24" customFormat="1" x14ac:dyDescent="0.3"/>
    <row r="1604" s="24" customFormat="1" x14ac:dyDescent="0.3"/>
    <row r="1605" s="24" customFormat="1" x14ac:dyDescent="0.3"/>
    <row r="1606" s="24" customFormat="1" x14ac:dyDescent="0.3"/>
    <row r="1607" s="24" customFormat="1" x14ac:dyDescent="0.3"/>
    <row r="1608" s="24" customFormat="1" x14ac:dyDescent="0.3"/>
    <row r="1609" s="24" customFormat="1" x14ac:dyDescent="0.3"/>
    <row r="1610" s="24" customFormat="1" x14ac:dyDescent="0.3"/>
    <row r="1611" s="24" customFormat="1" x14ac:dyDescent="0.3"/>
    <row r="1612" s="24" customFormat="1" x14ac:dyDescent="0.3"/>
    <row r="1613" s="24" customFormat="1" x14ac:dyDescent="0.3"/>
    <row r="1614" s="24" customFormat="1" x14ac:dyDescent="0.3"/>
    <row r="1615" s="24" customFormat="1" x14ac:dyDescent="0.3"/>
    <row r="1616" s="24" customFormat="1" x14ac:dyDescent="0.3"/>
    <row r="1617" s="24" customFormat="1" x14ac:dyDescent="0.3"/>
    <row r="1618" s="24" customFormat="1" x14ac:dyDescent="0.3"/>
    <row r="1619" s="24" customFormat="1" x14ac:dyDescent="0.3"/>
    <row r="1620" s="24" customFormat="1" x14ac:dyDescent="0.3"/>
    <row r="1621" s="24" customFormat="1" x14ac:dyDescent="0.3"/>
    <row r="1622" s="24" customFormat="1" x14ac:dyDescent="0.3"/>
    <row r="1623" s="24" customFormat="1" x14ac:dyDescent="0.3"/>
    <row r="1624" s="24" customFormat="1" x14ac:dyDescent="0.3"/>
    <row r="1625" s="24" customFormat="1" x14ac:dyDescent="0.3"/>
    <row r="1626" s="24" customFormat="1" x14ac:dyDescent="0.3"/>
    <row r="1627" s="24" customFormat="1" x14ac:dyDescent="0.3"/>
    <row r="1628" s="24" customFormat="1" x14ac:dyDescent="0.3"/>
    <row r="1629" s="24" customFormat="1" x14ac:dyDescent="0.3"/>
    <row r="1630" s="24" customFormat="1" x14ac:dyDescent="0.3"/>
    <row r="1631" s="24" customFormat="1" x14ac:dyDescent="0.3"/>
    <row r="1632" s="24" customFormat="1" x14ac:dyDescent="0.3"/>
    <row r="1633" s="24" customFormat="1" x14ac:dyDescent="0.3"/>
    <row r="1634" s="24" customFormat="1" x14ac:dyDescent="0.3"/>
    <row r="1635" s="24" customFormat="1" x14ac:dyDescent="0.3"/>
    <row r="1636" s="24" customFormat="1" x14ac:dyDescent="0.3"/>
    <row r="1637" s="24" customFormat="1" x14ac:dyDescent="0.3"/>
    <row r="1638" s="24" customFormat="1" x14ac:dyDescent="0.3"/>
    <row r="1639" s="24" customFormat="1" x14ac:dyDescent="0.3"/>
    <row r="1640" s="24" customFormat="1" x14ac:dyDescent="0.3"/>
    <row r="1641" s="24" customFormat="1" x14ac:dyDescent="0.3"/>
    <row r="1642" s="24" customFormat="1" x14ac:dyDescent="0.3"/>
    <row r="1643" s="24" customFormat="1" x14ac:dyDescent="0.3"/>
    <row r="1644" s="24" customFormat="1" x14ac:dyDescent="0.3"/>
    <row r="1645" s="24" customFormat="1" x14ac:dyDescent="0.3"/>
    <row r="1646" s="24" customFormat="1" x14ac:dyDescent="0.3"/>
    <row r="1647" s="24" customFormat="1" x14ac:dyDescent="0.3"/>
    <row r="1648" s="24" customFormat="1" x14ac:dyDescent="0.3"/>
    <row r="1649" s="24" customFormat="1" x14ac:dyDescent="0.3"/>
    <row r="1650" s="24" customFormat="1" x14ac:dyDescent="0.3"/>
    <row r="1651" s="24" customFormat="1" x14ac:dyDescent="0.3"/>
    <row r="1652" s="24" customFormat="1" x14ac:dyDescent="0.3"/>
    <row r="1653" s="24" customFormat="1" x14ac:dyDescent="0.3"/>
    <row r="1654" s="24" customFormat="1" x14ac:dyDescent="0.3"/>
    <row r="1655" s="24" customFormat="1" x14ac:dyDescent="0.3"/>
    <row r="1656" s="24" customFormat="1" x14ac:dyDescent="0.3"/>
    <row r="1657" s="24" customFormat="1" x14ac:dyDescent="0.3"/>
    <row r="1658" s="24" customFormat="1" x14ac:dyDescent="0.3"/>
    <row r="1659" s="24" customFormat="1" x14ac:dyDescent="0.3"/>
    <row r="1660" s="24" customFormat="1" x14ac:dyDescent="0.3"/>
    <row r="1661" s="24" customFormat="1" x14ac:dyDescent="0.3"/>
    <row r="1662" s="24" customFormat="1" x14ac:dyDescent="0.3"/>
    <row r="1663" s="24" customFormat="1" x14ac:dyDescent="0.3"/>
    <row r="1664" s="24" customFormat="1" x14ac:dyDescent="0.3"/>
    <row r="1665" s="24" customFormat="1" x14ac:dyDescent="0.3"/>
    <row r="1666" s="24" customFormat="1" x14ac:dyDescent="0.3"/>
    <row r="1667" s="24" customFormat="1" x14ac:dyDescent="0.3"/>
    <row r="1668" s="24" customFormat="1" x14ac:dyDescent="0.3"/>
    <row r="1669" s="24" customFormat="1" x14ac:dyDescent="0.3"/>
    <row r="1670" s="24" customFormat="1" x14ac:dyDescent="0.3"/>
    <row r="1671" s="24" customFormat="1" x14ac:dyDescent="0.3"/>
    <row r="1672" s="24" customFormat="1" x14ac:dyDescent="0.3"/>
    <row r="1673" s="24" customFormat="1" x14ac:dyDescent="0.3"/>
    <row r="1674" s="24" customFormat="1" x14ac:dyDescent="0.3"/>
    <row r="1675" s="24" customFormat="1" x14ac:dyDescent="0.3"/>
    <row r="1676" s="24" customFormat="1" x14ac:dyDescent="0.3"/>
    <row r="1677" s="24" customFormat="1" x14ac:dyDescent="0.3"/>
    <row r="1678" s="24" customFormat="1" x14ac:dyDescent="0.3"/>
    <row r="1679" s="24" customFormat="1" x14ac:dyDescent="0.3"/>
    <row r="1680" s="24" customFormat="1" x14ac:dyDescent="0.3"/>
    <row r="1681" s="24" customFormat="1" x14ac:dyDescent="0.3"/>
    <row r="1682" s="24" customFormat="1" x14ac:dyDescent="0.3"/>
    <row r="1683" s="24" customFormat="1" x14ac:dyDescent="0.3"/>
    <row r="1684" s="24" customFormat="1" x14ac:dyDescent="0.3"/>
    <row r="1685" s="24" customFormat="1" x14ac:dyDescent="0.3"/>
    <row r="1686" s="24" customFormat="1" x14ac:dyDescent="0.3"/>
    <row r="1687" s="24" customFormat="1" x14ac:dyDescent="0.3"/>
    <row r="1688" s="24" customFormat="1" x14ac:dyDescent="0.3"/>
    <row r="1689" s="24" customFormat="1" x14ac:dyDescent="0.3"/>
    <row r="1690" s="24" customFormat="1" x14ac:dyDescent="0.3"/>
    <row r="1691" s="24" customFormat="1" x14ac:dyDescent="0.3"/>
    <row r="1692" s="24" customFormat="1" x14ac:dyDescent="0.3"/>
    <row r="1693" s="24" customFormat="1" x14ac:dyDescent="0.3"/>
    <row r="1694" s="24" customFormat="1" x14ac:dyDescent="0.3"/>
    <row r="1695" s="24" customFormat="1" x14ac:dyDescent="0.3"/>
    <row r="1696" s="24" customFormat="1" x14ac:dyDescent="0.3"/>
    <row r="1697" s="24" customFormat="1" x14ac:dyDescent="0.3"/>
    <row r="1698" s="24" customFormat="1" x14ac:dyDescent="0.3"/>
    <row r="1699" s="24" customFormat="1" x14ac:dyDescent="0.3"/>
    <row r="1700" s="24" customFormat="1" x14ac:dyDescent="0.3"/>
    <row r="1701" s="24" customFormat="1" x14ac:dyDescent="0.3"/>
    <row r="1702" s="24" customFormat="1" x14ac:dyDescent="0.3"/>
    <row r="1703" s="24" customFormat="1" x14ac:dyDescent="0.3"/>
    <row r="1704" s="24" customFormat="1" x14ac:dyDescent="0.3"/>
    <row r="1705" s="24" customFormat="1" x14ac:dyDescent="0.3"/>
    <row r="1706" s="24" customFormat="1" x14ac:dyDescent="0.3"/>
    <row r="1707" s="24" customFormat="1" x14ac:dyDescent="0.3"/>
    <row r="1708" s="24" customFormat="1" x14ac:dyDescent="0.3"/>
    <row r="1709" s="24" customFormat="1" x14ac:dyDescent="0.3"/>
    <row r="1710" s="24" customFormat="1" x14ac:dyDescent="0.3"/>
    <row r="1711" s="24" customFormat="1" x14ac:dyDescent="0.3"/>
    <row r="1712" s="24" customFormat="1" x14ac:dyDescent="0.3"/>
    <row r="1713" s="24" customFormat="1" x14ac:dyDescent="0.3"/>
    <row r="1714" s="24" customFormat="1" x14ac:dyDescent="0.3"/>
    <row r="1715" s="24" customFormat="1" x14ac:dyDescent="0.3"/>
    <row r="1716" s="24" customFormat="1" x14ac:dyDescent="0.3"/>
    <row r="1717" s="24" customFormat="1" x14ac:dyDescent="0.3"/>
    <row r="1718" s="24" customFormat="1" x14ac:dyDescent="0.3"/>
    <row r="1719" s="24" customFormat="1" x14ac:dyDescent="0.3"/>
    <row r="1720" s="24" customFormat="1" x14ac:dyDescent="0.3"/>
    <row r="1721" s="24" customFormat="1" x14ac:dyDescent="0.3"/>
    <row r="1722" s="24" customFormat="1" x14ac:dyDescent="0.3"/>
    <row r="1723" s="24" customFormat="1" x14ac:dyDescent="0.3"/>
    <row r="1724" s="24" customFormat="1" x14ac:dyDescent="0.3"/>
    <row r="1725" s="24" customFormat="1" x14ac:dyDescent="0.3"/>
    <row r="1726" s="24" customFormat="1" x14ac:dyDescent="0.3"/>
    <row r="1727" s="24" customFormat="1" x14ac:dyDescent="0.3"/>
    <row r="1728" s="24" customFormat="1" x14ac:dyDescent="0.3"/>
    <row r="1729" s="24" customFormat="1" x14ac:dyDescent="0.3"/>
    <row r="1730" s="24" customFormat="1" x14ac:dyDescent="0.3"/>
    <row r="1731" s="24" customFormat="1" x14ac:dyDescent="0.3"/>
    <row r="1732" s="24" customFormat="1" x14ac:dyDescent="0.3"/>
    <row r="1733" s="24" customFormat="1" x14ac:dyDescent="0.3"/>
    <row r="1734" s="24" customFormat="1" x14ac:dyDescent="0.3"/>
    <row r="1735" s="24" customFormat="1" x14ac:dyDescent="0.3"/>
    <row r="1736" s="24" customFormat="1" x14ac:dyDescent="0.3"/>
    <row r="1737" s="24" customFormat="1" x14ac:dyDescent="0.3"/>
    <row r="1738" s="24" customFormat="1" x14ac:dyDescent="0.3"/>
    <row r="1739" s="24" customFormat="1" x14ac:dyDescent="0.3"/>
    <row r="1740" s="24" customFormat="1" x14ac:dyDescent="0.3"/>
    <row r="1741" s="24" customFormat="1" x14ac:dyDescent="0.3"/>
    <row r="1742" s="24" customFormat="1" x14ac:dyDescent="0.3"/>
    <row r="1743" s="24" customFormat="1" x14ac:dyDescent="0.3"/>
    <row r="1744" s="24" customFormat="1" x14ac:dyDescent="0.3"/>
    <row r="1745" s="24" customFormat="1" x14ac:dyDescent="0.3"/>
    <row r="1746" s="24" customFormat="1" x14ac:dyDescent="0.3"/>
    <row r="1747" s="24" customFormat="1" x14ac:dyDescent="0.3"/>
    <row r="1748" s="24" customFormat="1" x14ac:dyDescent="0.3"/>
    <row r="1749" s="24" customFormat="1" x14ac:dyDescent="0.3"/>
    <row r="1750" s="24" customFormat="1" x14ac:dyDescent="0.3"/>
    <row r="1751" s="24" customFormat="1" x14ac:dyDescent="0.3"/>
    <row r="1752" s="24" customFormat="1" x14ac:dyDescent="0.3"/>
    <row r="1753" s="24" customFormat="1" x14ac:dyDescent="0.3"/>
    <row r="1754" s="24" customFormat="1" x14ac:dyDescent="0.3"/>
    <row r="1755" s="24" customFormat="1" x14ac:dyDescent="0.3"/>
    <row r="1756" s="24" customFormat="1" x14ac:dyDescent="0.3"/>
    <row r="1757" s="24" customFormat="1" x14ac:dyDescent="0.3"/>
    <row r="1758" s="24" customFormat="1" x14ac:dyDescent="0.3"/>
    <row r="1759" s="24" customFormat="1" x14ac:dyDescent="0.3"/>
    <row r="1760" s="24" customFormat="1" x14ac:dyDescent="0.3"/>
    <row r="1761" s="24" customFormat="1" x14ac:dyDescent="0.3"/>
    <row r="1762" s="24" customFormat="1" x14ac:dyDescent="0.3"/>
    <row r="1763" s="24" customFormat="1" x14ac:dyDescent="0.3"/>
    <row r="1764" s="24" customFormat="1" x14ac:dyDescent="0.3"/>
    <row r="1765" s="24" customFormat="1" x14ac:dyDescent="0.3"/>
    <row r="1766" s="24" customFormat="1" x14ac:dyDescent="0.3"/>
    <row r="1767" s="24" customFormat="1" x14ac:dyDescent="0.3"/>
    <row r="1768" s="24" customFormat="1" x14ac:dyDescent="0.3"/>
    <row r="1769" s="24" customFormat="1" x14ac:dyDescent="0.3"/>
    <row r="1770" s="24" customFormat="1" x14ac:dyDescent="0.3"/>
    <row r="1771" s="24" customFormat="1" x14ac:dyDescent="0.3"/>
    <row r="1772" s="24" customFormat="1" x14ac:dyDescent="0.3"/>
    <row r="1773" s="24" customFormat="1" x14ac:dyDescent="0.3"/>
    <row r="1774" s="24" customFormat="1" x14ac:dyDescent="0.3"/>
    <row r="1775" s="24" customFormat="1" x14ac:dyDescent="0.3"/>
    <row r="1776" s="24" customFormat="1" x14ac:dyDescent="0.3"/>
    <row r="1777" s="24" customFormat="1" x14ac:dyDescent="0.3"/>
    <row r="1778" s="24" customFormat="1" x14ac:dyDescent="0.3"/>
    <row r="1779" s="24" customFormat="1" x14ac:dyDescent="0.3"/>
    <row r="1780" s="24" customFormat="1" x14ac:dyDescent="0.3"/>
    <row r="1781" s="24" customFormat="1" x14ac:dyDescent="0.3"/>
    <row r="1782" s="24" customFormat="1" x14ac:dyDescent="0.3"/>
    <row r="1783" s="24" customFormat="1" x14ac:dyDescent="0.3"/>
    <row r="1784" s="24" customFormat="1" x14ac:dyDescent="0.3"/>
    <row r="1785" s="24" customFormat="1" x14ac:dyDescent="0.3"/>
    <row r="1786" s="24" customFormat="1" x14ac:dyDescent="0.3"/>
    <row r="1787" s="24" customFormat="1" x14ac:dyDescent="0.3"/>
    <row r="1788" s="24" customFormat="1" x14ac:dyDescent="0.3"/>
    <row r="1789" s="24" customFormat="1" x14ac:dyDescent="0.3"/>
    <row r="1790" s="24" customFormat="1" x14ac:dyDescent="0.3"/>
    <row r="1791" s="24" customFormat="1" x14ac:dyDescent="0.3"/>
    <row r="1792" s="24" customFormat="1" x14ac:dyDescent="0.3"/>
    <row r="1793" s="24" customFormat="1" x14ac:dyDescent="0.3"/>
    <row r="1794" s="24" customFormat="1" x14ac:dyDescent="0.3"/>
    <row r="1795" s="24" customFormat="1" x14ac:dyDescent="0.3"/>
    <row r="1796" s="24" customFormat="1" x14ac:dyDescent="0.3"/>
    <row r="1797" s="24" customFormat="1" x14ac:dyDescent="0.3"/>
    <row r="1798" s="24" customFormat="1" x14ac:dyDescent="0.3"/>
    <row r="1799" s="24" customFormat="1" x14ac:dyDescent="0.3"/>
    <row r="1800" s="24" customFormat="1" x14ac:dyDescent="0.3"/>
    <row r="1801" s="24" customFormat="1" x14ac:dyDescent="0.3"/>
    <row r="1802" s="24" customFormat="1" x14ac:dyDescent="0.3"/>
    <row r="1803" s="24" customFormat="1" x14ac:dyDescent="0.3"/>
    <row r="1804" s="24" customFormat="1" x14ac:dyDescent="0.3"/>
    <row r="1805" s="24" customFormat="1" x14ac:dyDescent="0.3"/>
    <row r="1806" s="24" customFormat="1" x14ac:dyDescent="0.3"/>
    <row r="1807" s="24" customFormat="1" x14ac:dyDescent="0.3"/>
    <row r="1808" s="24" customFormat="1" x14ac:dyDescent="0.3"/>
    <row r="1809" s="24" customFormat="1" x14ac:dyDescent="0.3"/>
    <row r="1810" s="24" customFormat="1" x14ac:dyDescent="0.3"/>
    <row r="1811" s="24" customFormat="1" x14ac:dyDescent="0.3"/>
    <row r="1812" s="24" customFormat="1" x14ac:dyDescent="0.3"/>
    <row r="1813" s="24" customFormat="1" x14ac:dyDescent="0.3"/>
    <row r="1814" s="24" customFormat="1" x14ac:dyDescent="0.3"/>
    <row r="1815" s="24" customFormat="1" x14ac:dyDescent="0.3"/>
    <row r="1816" s="24" customFormat="1" x14ac:dyDescent="0.3"/>
    <row r="1817" s="24" customFormat="1" x14ac:dyDescent="0.3"/>
    <row r="1818" s="24" customFormat="1" x14ac:dyDescent="0.3"/>
    <row r="1819" s="24" customFormat="1" x14ac:dyDescent="0.3"/>
    <row r="1820" s="24" customFormat="1" x14ac:dyDescent="0.3"/>
    <row r="1821" s="24" customFormat="1" x14ac:dyDescent="0.3"/>
    <row r="1822" s="24" customFormat="1" x14ac:dyDescent="0.3"/>
    <row r="1823" s="24" customFormat="1" x14ac:dyDescent="0.3"/>
    <row r="1824" s="24" customFormat="1" x14ac:dyDescent="0.3"/>
    <row r="1825" s="24" customFormat="1" x14ac:dyDescent="0.3"/>
    <row r="1826" s="24" customFormat="1" x14ac:dyDescent="0.3"/>
    <row r="1827" s="24" customFormat="1" x14ac:dyDescent="0.3"/>
    <row r="1828" s="24" customFormat="1" x14ac:dyDescent="0.3"/>
    <row r="1829" s="24" customFormat="1" x14ac:dyDescent="0.3"/>
    <row r="1830" s="24" customFormat="1" x14ac:dyDescent="0.3"/>
    <row r="1831" s="24" customFormat="1" x14ac:dyDescent="0.3"/>
    <row r="1832" s="24" customFormat="1" x14ac:dyDescent="0.3"/>
    <row r="1833" s="24" customFormat="1" x14ac:dyDescent="0.3"/>
    <row r="1834" s="24" customFormat="1" x14ac:dyDescent="0.3"/>
    <row r="1835" s="24" customFormat="1" x14ac:dyDescent="0.3"/>
    <row r="1836" s="24" customFormat="1" x14ac:dyDescent="0.3"/>
    <row r="1837" s="24" customFormat="1" x14ac:dyDescent="0.3"/>
    <row r="1838" s="24" customFormat="1" x14ac:dyDescent="0.3"/>
    <row r="1839" s="24" customFormat="1" x14ac:dyDescent="0.3"/>
    <row r="1840" s="24" customFormat="1" x14ac:dyDescent="0.3"/>
    <row r="1841" s="24" customFormat="1" x14ac:dyDescent="0.3"/>
    <row r="1842" s="24" customFormat="1" x14ac:dyDescent="0.3"/>
    <row r="1843" s="24" customFormat="1" x14ac:dyDescent="0.3"/>
    <row r="1844" s="24" customFormat="1" x14ac:dyDescent="0.3"/>
    <row r="1845" s="24" customFormat="1" x14ac:dyDescent="0.3"/>
    <row r="1846" s="24" customFormat="1" x14ac:dyDescent="0.3"/>
    <row r="1847" s="24" customFormat="1" x14ac:dyDescent="0.3"/>
    <row r="1848" s="24" customFormat="1" x14ac:dyDescent="0.3"/>
    <row r="1849" s="24" customFormat="1" x14ac:dyDescent="0.3"/>
    <row r="1850" s="24" customFormat="1" x14ac:dyDescent="0.3"/>
    <row r="1851" s="24" customFormat="1" x14ac:dyDescent="0.3"/>
    <row r="1852" s="24" customFormat="1" x14ac:dyDescent="0.3"/>
    <row r="1853" s="24" customFormat="1" x14ac:dyDescent="0.3"/>
    <row r="1854" s="24" customFormat="1" x14ac:dyDescent="0.3"/>
    <row r="1855" s="24" customFormat="1" x14ac:dyDescent="0.3"/>
    <row r="1856" s="24" customFormat="1" x14ac:dyDescent="0.3"/>
    <row r="1857" s="24" customFormat="1" x14ac:dyDescent="0.3"/>
    <row r="1858" s="24" customFormat="1" x14ac:dyDescent="0.3"/>
    <row r="1859" s="24" customFormat="1" x14ac:dyDescent="0.3"/>
    <row r="1860" s="24" customFormat="1" x14ac:dyDescent="0.3"/>
    <row r="1861" s="24" customFormat="1" x14ac:dyDescent="0.3"/>
    <row r="1862" s="24" customFormat="1" x14ac:dyDescent="0.3"/>
    <row r="1863" s="24" customFormat="1" x14ac:dyDescent="0.3"/>
    <row r="1864" s="24" customFormat="1" x14ac:dyDescent="0.3"/>
    <row r="1865" s="24" customFormat="1" x14ac:dyDescent="0.3"/>
    <row r="1866" s="24" customFormat="1" x14ac:dyDescent="0.3"/>
    <row r="1867" s="24" customFormat="1" x14ac:dyDescent="0.3"/>
    <row r="1868" s="24" customFormat="1" x14ac:dyDescent="0.3"/>
    <row r="1869" s="24" customFormat="1" x14ac:dyDescent="0.3"/>
    <row r="1870" s="24" customFormat="1" x14ac:dyDescent="0.3"/>
    <row r="1871" s="24" customFormat="1" x14ac:dyDescent="0.3"/>
    <row r="1872" s="24" customFormat="1" x14ac:dyDescent="0.3"/>
    <row r="1873" s="24" customFormat="1" x14ac:dyDescent="0.3"/>
    <row r="1874" s="24" customFormat="1" x14ac:dyDescent="0.3"/>
    <row r="1875" s="24" customFormat="1" x14ac:dyDescent="0.3"/>
    <row r="1876" s="24" customFormat="1" x14ac:dyDescent="0.3"/>
    <row r="1877" s="24" customFormat="1" x14ac:dyDescent="0.3"/>
    <row r="1878" s="24" customFormat="1" x14ac:dyDescent="0.3"/>
    <row r="1879" s="24" customFormat="1" x14ac:dyDescent="0.3"/>
    <row r="1880" s="24" customFormat="1" x14ac:dyDescent="0.3"/>
    <row r="1881" s="24" customFormat="1" x14ac:dyDescent="0.3"/>
    <row r="1882" s="24" customFormat="1" x14ac:dyDescent="0.3"/>
    <row r="1883" s="24" customFormat="1" x14ac:dyDescent="0.3"/>
    <row r="1884" s="24" customFormat="1" x14ac:dyDescent="0.3"/>
    <row r="1885" s="24" customFormat="1" x14ac:dyDescent="0.3"/>
    <row r="1886" s="24" customFormat="1" x14ac:dyDescent="0.3"/>
    <row r="1887" s="24" customFormat="1" x14ac:dyDescent="0.3"/>
    <row r="1888" s="24" customFormat="1" x14ac:dyDescent="0.3"/>
    <row r="1889" s="24" customFormat="1" x14ac:dyDescent="0.3"/>
    <row r="1890" s="24" customFormat="1" x14ac:dyDescent="0.3"/>
    <row r="1891" s="24" customFormat="1" x14ac:dyDescent="0.3"/>
    <row r="1892" s="24" customFormat="1" x14ac:dyDescent="0.3"/>
    <row r="1893" s="24" customFormat="1" x14ac:dyDescent="0.3"/>
    <row r="1894" s="24" customFormat="1" x14ac:dyDescent="0.3"/>
    <row r="1895" s="24" customFormat="1" x14ac:dyDescent="0.3"/>
    <row r="1896" s="24" customFormat="1" x14ac:dyDescent="0.3"/>
    <row r="1897" s="24" customFormat="1" x14ac:dyDescent="0.3"/>
    <row r="1898" s="24" customFormat="1" x14ac:dyDescent="0.3"/>
    <row r="1899" s="24" customFormat="1" x14ac:dyDescent="0.3"/>
    <row r="1900" s="24" customFormat="1" x14ac:dyDescent="0.3"/>
    <row r="1901" s="24" customFormat="1" x14ac:dyDescent="0.3"/>
    <row r="1902" s="24" customFormat="1" x14ac:dyDescent="0.3"/>
    <row r="1903" s="24" customFormat="1" x14ac:dyDescent="0.3"/>
    <row r="1904" s="24" customFormat="1" x14ac:dyDescent="0.3"/>
    <row r="1905" s="24" customFormat="1" x14ac:dyDescent="0.3"/>
    <row r="1906" s="24" customFormat="1" x14ac:dyDescent="0.3"/>
    <row r="1907" s="24" customFormat="1" x14ac:dyDescent="0.3"/>
    <row r="1908" s="24" customFormat="1" x14ac:dyDescent="0.3"/>
    <row r="1909" s="24" customFormat="1" x14ac:dyDescent="0.3"/>
    <row r="1910" s="24" customFormat="1" x14ac:dyDescent="0.3"/>
    <row r="1911" s="24" customFormat="1" x14ac:dyDescent="0.3"/>
    <row r="1912" s="24" customFormat="1" x14ac:dyDescent="0.3"/>
    <row r="1913" s="24" customFormat="1" x14ac:dyDescent="0.3"/>
    <row r="1914" s="24" customFormat="1" x14ac:dyDescent="0.3"/>
    <row r="1915" s="24" customFormat="1" x14ac:dyDescent="0.3"/>
    <row r="1916" s="24" customFormat="1" x14ac:dyDescent="0.3"/>
    <row r="1917" s="24" customFormat="1" x14ac:dyDescent="0.3"/>
    <row r="1918" s="24" customFormat="1" x14ac:dyDescent="0.3"/>
    <row r="1919" s="24" customFormat="1" x14ac:dyDescent="0.3"/>
    <row r="1920" s="24" customFormat="1" x14ac:dyDescent="0.3"/>
    <row r="1921" s="24" customFormat="1" x14ac:dyDescent="0.3"/>
    <row r="1922" s="24" customFormat="1" x14ac:dyDescent="0.3"/>
    <row r="1923" s="24" customFormat="1" x14ac:dyDescent="0.3"/>
    <row r="1924" s="24" customFormat="1" x14ac:dyDescent="0.3"/>
    <row r="1925" s="24" customFormat="1" x14ac:dyDescent="0.3"/>
    <row r="1926" s="24" customFormat="1" x14ac:dyDescent="0.3"/>
    <row r="1927" s="24" customFormat="1" x14ac:dyDescent="0.3"/>
    <row r="1928" s="24" customFormat="1" x14ac:dyDescent="0.3"/>
    <row r="1929" s="24" customFormat="1" x14ac:dyDescent="0.3"/>
    <row r="1930" s="24" customFormat="1" x14ac:dyDescent="0.3"/>
    <row r="1931" s="24" customFormat="1" x14ac:dyDescent="0.3"/>
    <row r="1932" s="24" customFormat="1" x14ac:dyDescent="0.3"/>
    <row r="1933" s="24" customFormat="1" x14ac:dyDescent="0.3"/>
    <row r="1934" s="24" customFormat="1" x14ac:dyDescent="0.3"/>
    <row r="1935" s="24" customFormat="1" x14ac:dyDescent="0.3"/>
    <row r="1936" s="24" customFormat="1" x14ac:dyDescent="0.3"/>
    <row r="1937" s="24" customFormat="1" x14ac:dyDescent="0.3"/>
    <row r="1938" s="24" customFormat="1" x14ac:dyDescent="0.3"/>
    <row r="1939" s="24" customFormat="1" x14ac:dyDescent="0.3"/>
    <row r="1940" s="24" customFormat="1" x14ac:dyDescent="0.3"/>
    <row r="1941" s="24" customFormat="1" x14ac:dyDescent="0.3"/>
    <row r="1942" s="24" customFormat="1" x14ac:dyDescent="0.3"/>
    <row r="1943" s="24" customFormat="1" x14ac:dyDescent="0.3"/>
    <row r="1944" s="24" customFormat="1" x14ac:dyDescent="0.3"/>
    <row r="1945" s="24" customFormat="1" x14ac:dyDescent="0.3"/>
    <row r="1946" s="24" customFormat="1" x14ac:dyDescent="0.3"/>
    <row r="1947" s="24" customFormat="1" x14ac:dyDescent="0.3"/>
    <row r="1948" s="24" customFormat="1" x14ac:dyDescent="0.3"/>
    <row r="1949" s="24" customFormat="1" x14ac:dyDescent="0.3"/>
    <row r="1950" s="24" customFormat="1" x14ac:dyDescent="0.3"/>
    <row r="1951" s="24" customFormat="1" x14ac:dyDescent="0.3"/>
    <row r="1952" s="24" customFormat="1" x14ac:dyDescent="0.3"/>
    <row r="1953" s="24" customFormat="1" x14ac:dyDescent="0.3"/>
    <row r="1954" s="24" customFormat="1" x14ac:dyDescent="0.3"/>
    <row r="1955" s="24" customFormat="1" x14ac:dyDescent="0.3"/>
    <row r="1956" s="24" customFormat="1" x14ac:dyDescent="0.3"/>
    <row r="1957" s="24" customFormat="1" x14ac:dyDescent="0.3"/>
    <row r="1958" s="24" customFormat="1" x14ac:dyDescent="0.3"/>
    <row r="1959" s="24" customFormat="1" x14ac:dyDescent="0.3"/>
    <row r="1960" s="24" customFormat="1" x14ac:dyDescent="0.3"/>
    <row r="1961" s="24" customFormat="1" x14ac:dyDescent="0.3"/>
    <row r="1962" s="24" customFormat="1" x14ac:dyDescent="0.3"/>
    <row r="1963" s="24" customFormat="1" x14ac:dyDescent="0.3"/>
    <row r="1964" s="24" customFormat="1" x14ac:dyDescent="0.3"/>
    <row r="1965" s="24" customFormat="1" x14ac:dyDescent="0.3"/>
    <row r="1966" s="24" customFormat="1" x14ac:dyDescent="0.3"/>
    <row r="1967" s="24" customFormat="1" x14ac:dyDescent="0.3"/>
    <row r="1968" s="24" customFormat="1" x14ac:dyDescent="0.3"/>
    <row r="1969" s="24" customFormat="1" x14ac:dyDescent="0.3"/>
    <row r="1970" s="24" customFormat="1" x14ac:dyDescent="0.3"/>
    <row r="1971" s="24" customFormat="1" x14ac:dyDescent="0.3"/>
    <row r="1972" s="24" customFormat="1" x14ac:dyDescent="0.3"/>
    <row r="1973" s="24" customFormat="1" x14ac:dyDescent="0.3"/>
    <row r="1974" s="24" customFormat="1" x14ac:dyDescent="0.3"/>
    <row r="1975" s="24" customFormat="1" x14ac:dyDescent="0.3"/>
    <row r="1976" s="24" customFormat="1" x14ac:dyDescent="0.3"/>
    <row r="1977" s="24" customFormat="1" x14ac:dyDescent="0.3"/>
    <row r="1978" s="24" customFormat="1" x14ac:dyDescent="0.3"/>
    <row r="1979" s="24" customFormat="1" x14ac:dyDescent="0.3"/>
    <row r="1980" s="24" customFormat="1" x14ac:dyDescent="0.3"/>
    <row r="1981" s="24" customFormat="1" x14ac:dyDescent="0.3"/>
    <row r="1982" s="24" customFormat="1" x14ac:dyDescent="0.3"/>
    <row r="1983" s="24" customFormat="1" x14ac:dyDescent="0.3"/>
    <row r="1984" s="24" customFormat="1" x14ac:dyDescent="0.3"/>
    <row r="1985" s="24" customFormat="1" x14ac:dyDescent="0.3"/>
    <row r="1986" s="24" customFormat="1" x14ac:dyDescent="0.3"/>
    <row r="1987" s="24" customFormat="1" x14ac:dyDescent="0.3"/>
    <row r="1988" s="24" customFormat="1" x14ac:dyDescent="0.3"/>
    <row r="1989" s="24" customFormat="1" x14ac:dyDescent="0.3"/>
    <row r="1990" s="24" customFormat="1" x14ac:dyDescent="0.3"/>
    <row r="1991" s="24" customFormat="1" x14ac:dyDescent="0.3"/>
    <row r="1992" s="24" customFormat="1" x14ac:dyDescent="0.3"/>
    <row r="1993" s="24" customFormat="1" x14ac:dyDescent="0.3"/>
    <row r="1994" s="24" customFormat="1" x14ac:dyDescent="0.3"/>
    <row r="1995" s="24" customFormat="1" x14ac:dyDescent="0.3"/>
    <row r="1996" s="24" customFormat="1" x14ac:dyDescent="0.3"/>
    <row r="1997" s="24" customFormat="1" x14ac:dyDescent="0.3"/>
    <row r="1998" s="24" customFormat="1" x14ac:dyDescent="0.3"/>
    <row r="1999" s="24" customFormat="1" x14ac:dyDescent="0.3"/>
    <row r="2000" s="24" customFormat="1" x14ac:dyDescent="0.3"/>
    <row r="2001" s="24" customFormat="1" x14ac:dyDescent="0.3"/>
    <row r="2002" s="24" customFormat="1" x14ac:dyDescent="0.3"/>
    <row r="2003" s="24" customFormat="1" x14ac:dyDescent="0.3"/>
    <row r="2004" s="24" customFormat="1" x14ac:dyDescent="0.3"/>
    <row r="2005" s="24" customFormat="1" x14ac:dyDescent="0.3"/>
    <row r="2006" s="24" customFormat="1" x14ac:dyDescent="0.3"/>
    <row r="2007" s="24" customFormat="1" x14ac:dyDescent="0.3"/>
    <row r="2008" s="24" customFormat="1" x14ac:dyDescent="0.3"/>
    <row r="2009" s="24" customFormat="1" x14ac:dyDescent="0.3"/>
    <row r="2010" s="24" customFormat="1" x14ac:dyDescent="0.3"/>
    <row r="2011" s="24" customFormat="1" x14ac:dyDescent="0.3"/>
    <row r="2012" s="24" customFormat="1" x14ac:dyDescent="0.3"/>
    <row r="2013" s="24" customFormat="1" x14ac:dyDescent="0.3"/>
    <row r="2014" s="24" customFormat="1" x14ac:dyDescent="0.3"/>
    <row r="2015" s="24" customFormat="1" x14ac:dyDescent="0.3"/>
    <row r="2016" s="24" customFormat="1" x14ac:dyDescent="0.3"/>
    <row r="2017" s="24" customFormat="1" x14ac:dyDescent="0.3"/>
    <row r="2018" s="24" customFormat="1" x14ac:dyDescent="0.3"/>
    <row r="2019" s="24" customFormat="1" x14ac:dyDescent="0.3"/>
    <row r="2020" s="24" customFormat="1" x14ac:dyDescent="0.3"/>
    <row r="2021" s="24" customFormat="1" x14ac:dyDescent="0.3"/>
    <row r="2022" s="24" customFormat="1" x14ac:dyDescent="0.3"/>
    <row r="2023" s="24" customFormat="1" x14ac:dyDescent="0.3"/>
    <row r="2024" s="24" customFormat="1" x14ac:dyDescent="0.3"/>
    <row r="2025" s="24" customFormat="1" x14ac:dyDescent="0.3"/>
    <row r="2026" s="24" customFormat="1" x14ac:dyDescent="0.3"/>
    <row r="2027" s="24" customFormat="1" x14ac:dyDescent="0.3"/>
    <row r="2028" s="24" customFormat="1" x14ac:dyDescent="0.3"/>
    <row r="2029" s="24" customFormat="1" x14ac:dyDescent="0.3"/>
    <row r="2030" s="24" customFormat="1" x14ac:dyDescent="0.3"/>
    <row r="2031" s="24" customFormat="1" x14ac:dyDescent="0.3"/>
    <row r="2032" s="24" customFormat="1" x14ac:dyDescent="0.3"/>
    <row r="2033" s="24" customFormat="1" x14ac:dyDescent="0.3"/>
    <row r="2034" s="24" customFormat="1" x14ac:dyDescent="0.3"/>
    <row r="2035" s="24" customFormat="1" x14ac:dyDescent="0.3"/>
    <row r="2036" s="24" customFormat="1" x14ac:dyDescent="0.3"/>
    <row r="2037" s="24" customFormat="1" x14ac:dyDescent="0.3"/>
    <row r="2038" s="24" customFormat="1" x14ac:dyDescent="0.3"/>
    <row r="2039" s="24" customFormat="1" x14ac:dyDescent="0.3"/>
    <row r="2040" s="24" customFormat="1" x14ac:dyDescent="0.3"/>
    <row r="2041" s="24" customFormat="1" x14ac:dyDescent="0.3"/>
    <row r="2042" s="24" customFormat="1" x14ac:dyDescent="0.3"/>
    <row r="2043" s="24" customFormat="1" x14ac:dyDescent="0.3"/>
    <row r="2044" s="24" customFormat="1" x14ac:dyDescent="0.3"/>
    <row r="2045" s="24" customFormat="1" x14ac:dyDescent="0.3"/>
    <row r="2046" s="24" customFormat="1" x14ac:dyDescent="0.3"/>
    <row r="2047" s="24" customFormat="1" x14ac:dyDescent="0.3"/>
    <row r="2048" s="24" customFormat="1" x14ac:dyDescent="0.3"/>
    <row r="2049" s="24" customFormat="1" x14ac:dyDescent="0.3"/>
    <row r="2050" s="24" customFormat="1" x14ac:dyDescent="0.3"/>
    <row r="2051" s="24" customFormat="1" x14ac:dyDescent="0.3"/>
    <row r="2052" s="24" customFormat="1" x14ac:dyDescent="0.3"/>
    <row r="2053" s="24" customFormat="1" x14ac:dyDescent="0.3"/>
    <row r="2054" s="24" customFormat="1" x14ac:dyDescent="0.3"/>
    <row r="2055" s="24" customFormat="1" x14ac:dyDescent="0.3"/>
    <row r="2056" s="24" customFormat="1" x14ac:dyDescent="0.3"/>
    <row r="2057" s="24" customFormat="1" x14ac:dyDescent="0.3"/>
    <row r="2058" s="24" customFormat="1" x14ac:dyDescent="0.3"/>
    <row r="2059" s="24" customFormat="1" x14ac:dyDescent="0.3"/>
    <row r="2060" s="24" customFormat="1" x14ac:dyDescent="0.3"/>
    <row r="2061" s="24" customFormat="1" x14ac:dyDescent="0.3"/>
    <row r="2062" s="24" customFormat="1" x14ac:dyDescent="0.3"/>
    <row r="2063" s="24" customFormat="1" x14ac:dyDescent="0.3"/>
    <row r="2064" s="24" customFormat="1" x14ac:dyDescent="0.3"/>
    <row r="2065" s="24" customFormat="1" x14ac:dyDescent="0.3"/>
    <row r="2066" s="24" customFormat="1" x14ac:dyDescent="0.3"/>
    <row r="2067" s="24" customFormat="1" x14ac:dyDescent="0.3"/>
    <row r="2068" s="24" customFormat="1" x14ac:dyDescent="0.3"/>
    <row r="2069" s="24" customFormat="1" x14ac:dyDescent="0.3"/>
    <row r="2070" s="24" customFormat="1" x14ac:dyDescent="0.3"/>
    <row r="2071" s="24" customFormat="1" x14ac:dyDescent="0.3"/>
    <row r="2072" s="24" customFormat="1" x14ac:dyDescent="0.3"/>
    <row r="2073" s="24" customFormat="1" x14ac:dyDescent="0.3"/>
    <row r="2074" s="24" customFormat="1" x14ac:dyDescent="0.3"/>
    <row r="2075" s="24" customFormat="1" x14ac:dyDescent="0.3"/>
    <row r="2076" s="24" customFormat="1" x14ac:dyDescent="0.3"/>
    <row r="2077" s="24" customFormat="1" x14ac:dyDescent="0.3"/>
    <row r="2078" s="24" customFormat="1" x14ac:dyDescent="0.3"/>
    <row r="2079" s="24" customFormat="1" x14ac:dyDescent="0.3"/>
    <row r="2080" s="24" customFormat="1" x14ac:dyDescent="0.3"/>
    <row r="2081" s="24" customFormat="1" x14ac:dyDescent="0.3"/>
    <row r="2082" s="24" customFormat="1" x14ac:dyDescent="0.3"/>
    <row r="2083" s="24" customFormat="1" x14ac:dyDescent="0.3"/>
    <row r="2084" s="24" customFormat="1" x14ac:dyDescent="0.3"/>
    <row r="2085" s="24" customFormat="1" x14ac:dyDescent="0.3"/>
    <row r="2086" s="24" customFormat="1" x14ac:dyDescent="0.3"/>
    <row r="2087" s="24" customFormat="1" x14ac:dyDescent="0.3"/>
    <row r="2088" s="24" customFormat="1" x14ac:dyDescent="0.3"/>
    <row r="2089" s="24" customFormat="1" x14ac:dyDescent="0.3"/>
    <row r="2090" s="24" customFormat="1" x14ac:dyDescent="0.3"/>
    <row r="2091" s="24" customFormat="1" x14ac:dyDescent="0.3"/>
    <row r="2092" s="24" customFormat="1" x14ac:dyDescent="0.3"/>
    <row r="2093" s="24" customFormat="1" x14ac:dyDescent="0.3"/>
    <row r="2094" s="24" customFormat="1" x14ac:dyDescent="0.3"/>
    <row r="2095" s="24" customFormat="1" x14ac:dyDescent="0.3"/>
    <row r="2096" s="24" customFormat="1" x14ac:dyDescent="0.3"/>
    <row r="2097" s="24" customFormat="1" x14ac:dyDescent="0.3"/>
    <row r="2098" s="24" customFormat="1" x14ac:dyDescent="0.3"/>
    <row r="2099" s="24" customFormat="1" x14ac:dyDescent="0.3"/>
    <row r="2100" s="24" customFormat="1" x14ac:dyDescent="0.3"/>
    <row r="2101" s="24" customFormat="1" x14ac:dyDescent="0.3"/>
    <row r="2102" s="24" customFormat="1" x14ac:dyDescent="0.3"/>
    <row r="2103" s="24" customFormat="1" x14ac:dyDescent="0.3"/>
    <row r="2104" s="24" customFormat="1" x14ac:dyDescent="0.3"/>
    <row r="2105" s="24" customFormat="1" x14ac:dyDescent="0.3"/>
    <row r="2106" s="24" customFormat="1" x14ac:dyDescent="0.3"/>
    <row r="2107" s="24" customFormat="1" x14ac:dyDescent="0.3"/>
    <row r="2108" s="24" customFormat="1" x14ac:dyDescent="0.3"/>
    <row r="2109" s="24" customFormat="1" x14ac:dyDescent="0.3"/>
    <row r="2110" s="24" customFormat="1" x14ac:dyDescent="0.3"/>
    <row r="2111" s="24" customFormat="1" x14ac:dyDescent="0.3"/>
    <row r="2112" s="24" customFormat="1" x14ac:dyDescent="0.3"/>
    <row r="2113" s="24" customFormat="1" x14ac:dyDescent="0.3"/>
    <row r="2114" s="24" customFormat="1" x14ac:dyDescent="0.3"/>
    <row r="2115" s="24" customFormat="1" x14ac:dyDescent="0.3"/>
    <row r="2116" s="24" customFormat="1" x14ac:dyDescent="0.3"/>
    <row r="2117" s="24" customFormat="1" x14ac:dyDescent="0.3"/>
    <row r="2118" s="24" customFormat="1" x14ac:dyDescent="0.3"/>
    <row r="2119" s="24" customFormat="1" x14ac:dyDescent="0.3"/>
    <row r="2120" s="24" customFormat="1" x14ac:dyDescent="0.3"/>
    <row r="2121" s="24" customFormat="1" x14ac:dyDescent="0.3"/>
    <row r="2122" s="24" customFormat="1" x14ac:dyDescent="0.3"/>
    <row r="2123" s="24" customFormat="1" x14ac:dyDescent="0.3"/>
    <row r="2124" s="24" customFormat="1" x14ac:dyDescent="0.3"/>
    <row r="2125" s="24" customFormat="1" x14ac:dyDescent="0.3"/>
    <row r="2126" s="24" customFormat="1" x14ac:dyDescent="0.3"/>
    <row r="2127" s="24" customFormat="1" x14ac:dyDescent="0.3"/>
    <row r="2128" s="24" customFormat="1" x14ac:dyDescent="0.3"/>
    <row r="2129" s="24" customFormat="1" x14ac:dyDescent="0.3"/>
    <row r="2130" s="24" customFormat="1" x14ac:dyDescent="0.3"/>
    <row r="2131" s="24" customFormat="1" x14ac:dyDescent="0.3"/>
    <row r="2132" s="24" customFormat="1" x14ac:dyDescent="0.3"/>
    <row r="2133" s="24" customFormat="1" x14ac:dyDescent="0.3"/>
    <row r="2134" s="24" customFormat="1" x14ac:dyDescent="0.3"/>
    <row r="2135" s="24" customFormat="1" x14ac:dyDescent="0.3"/>
    <row r="2136" s="24" customFormat="1" x14ac:dyDescent="0.3"/>
    <row r="2137" s="24" customFormat="1" x14ac:dyDescent="0.3"/>
    <row r="2138" s="24" customFormat="1" x14ac:dyDescent="0.3"/>
    <row r="2139" s="24" customFormat="1" x14ac:dyDescent="0.3"/>
    <row r="2140" s="24" customFormat="1" x14ac:dyDescent="0.3"/>
    <row r="2141" s="24" customFormat="1" x14ac:dyDescent="0.3"/>
    <row r="2142" s="24" customFormat="1" x14ac:dyDescent="0.3"/>
    <row r="2143" s="24" customFormat="1" x14ac:dyDescent="0.3"/>
    <row r="2144" s="24" customFormat="1" x14ac:dyDescent="0.3"/>
    <row r="2145" s="24" customFormat="1" x14ac:dyDescent="0.3"/>
    <row r="2146" s="24" customFormat="1" x14ac:dyDescent="0.3"/>
    <row r="2147" s="24" customFormat="1" x14ac:dyDescent="0.3"/>
    <row r="2148" s="24" customFormat="1" x14ac:dyDescent="0.3"/>
    <row r="2149" s="24" customFormat="1" x14ac:dyDescent="0.3"/>
    <row r="2150" s="24" customFormat="1" x14ac:dyDescent="0.3"/>
    <row r="2151" s="24" customFormat="1" x14ac:dyDescent="0.3"/>
    <row r="2152" s="24" customFormat="1" x14ac:dyDescent="0.3"/>
    <row r="2153" s="24" customFormat="1" x14ac:dyDescent="0.3"/>
    <row r="2154" s="24" customFormat="1" x14ac:dyDescent="0.3"/>
    <row r="2155" s="24" customFormat="1" x14ac:dyDescent="0.3"/>
    <row r="2156" s="24" customFormat="1" x14ac:dyDescent="0.3"/>
    <row r="2157" s="24" customFormat="1" x14ac:dyDescent="0.3"/>
    <row r="2158" s="24" customFormat="1" x14ac:dyDescent="0.3"/>
    <row r="2159" s="24" customFormat="1" x14ac:dyDescent="0.3"/>
    <row r="2160" s="24" customFormat="1" x14ac:dyDescent="0.3"/>
    <row r="2161" s="24" customFormat="1" x14ac:dyDescent="0.3"/>
    <row r="2162" s="24" customFormat="1" x14ac:dyDescent="0.3"/>
    <row r="2163" s="24" customFormat="1" x14ac:dyDescent="0.3"/>
    <row r="2164" s="24" customFormat="1" x14ac:dyDescent="0.3"/>
    <row r="2165" s="24" customFormat="1" x14ac:dyDescent="0.3"/>
    <row r="2166" s="24" customFormat="1" x14ac:dyDescent="0.3"/>
    <row r="2167" s="24" customFormat="1" x14ac:dyDescent="0.3"/>
    <row r="2168" s="24" customFormat="1" x14ac:dyDescent="0.3"/>
    <row r="2169" s="24" customFormat="1" x14ac:dyDescent="0.3"/>
    <row r="2170" s="24" customFormat="1" x14ac:dyDescent="0.3"/>
    <row r="2171" s="24" customFormat="1" x14ac:dyDescent="0.3"/>
    <row r="2172" s="24" customFormat="1" x14ac:dyDescent="0.3"/>
    <row r="2173" s="24" customFormat="1" x14ac:dyDescent="0.3"/>
    <row r="2174" s="24" customFormat="1" x14ac:dyDescent="0.3"/>
    <row r="2175" s="24" customFormat="1" x14ac:dyDescent="0.3"/>
    <row r="2176" s="24" customFormat="1" x14ac:dyDescent="0.3"/>
    <row r="2177" s="24" customFormat="1" x14ac:dyDescent="0.3"/>
    <row r="2178" s="24" customFormat="1" x14ac:dyDescent="0.3"/>
    <row r="2179" s="24" customFormat="1" x14ac:dyDescent="0.3"/>
    <row r="2180" s="24" customFormat="1" x14ac:dyDescent="0.3"/>
    <row r="2181" s="24" customFormat="1" x14ac:dyDescent="0.3"/>
    <row r="2182" s="24" customFormat="1" x14ac:dyDescent="0.3"/>
    <row r="2183" s="24" customFormat="1" x14ac:dyDescent="0.3"/>
    <row r="2184" s="24" customFormat="1" x14ac:dyDescent="0.3"/>
    <row r="2185" s="24" customFormat="1" x14ac:dyDescent="0.3"/>
    <row r="2186" s="24" customFormat="1" x14ac:dyDescent="0.3"/>
    <row r="2187" s="24" customFormat="1" x14ac:dyDescent="0.3"/>
    <row r="2188" s="24" customFormat="1" x14ac:dyDescent="0.3"/>
    <row r="2189" s="24" customFormat="1" x14ac:dyDescent="0.3"/>
    <row r="2190" s="24" customFormat="1" x14ac:dyDescent="0.3"/>
    <row r="2191" s="24" customFormat="1" x14ac:dyDescent="0.3"/>
    <row r="2192" s="24" customFormat="1" x14ac:dyDescent="0.3"/>
    <row r="2193" s="24" customFormat="1" x14ac:dyDescent="0.3"/>
    <row r="2194" s="24" customFormat="1" x14ac:dyDescent="0.3"/>
    <row r="2195" s="24" customFormat="1" x14ac:dyDescent="0.3"/>
    <row r="2196" s="24" customFormat="1" x14ac:dyDescent="0.3"/>
    <row r="2197" s="24" customFormat="1" x14ac:dyDescent="0.3"/>
    <row r="2198" s="24" customFormat="1" x14ac:dyDescent="0.3"/>
    <row r="2199" s="24" customFormat="1" x14ac:dyDescent="0.3"/>
    <row r="2200" s="24" customFormat="1" x14ac:dyDescent="0.3"/>
    <row r="2201" s="24" customFormat="1" x14ac:dyDescent="0.3"/>
    <row r="2202" s="24" customFormat="1" x14ac:dyDescent="0.3"/>
    <row r="2203" s="24" customFormat="1" x14ac:dyDescent="0.3"/>
    <row r="2204" s="24" customFormat="1" x14ac:dyDescent="0.3"/>
    <row r="2205" s="24" customFormat="1" x14ac:dyDescent="0.3"/>
    <row r="2206" s="24" customFormat="1" x14ac:dyDescent="0.3"/>
    <row r="2207" s="24" customFormat="1" x14ac:dyDescent="0.3"/>
    <row r="2208" s="24" customFormat="1" x14ac:dyDescent="0.3"/>
    <row r="2209" s="24" customFormat="1" x14ac:dyDescent="0.3"/>
    <row r="2210" s="24" customFormat="1" x14ac:dyDescent="0.3"/>
    <row r="2211" s="24" customFormat="1" x14ac:dyDescent="0.3"/>
    <row r="2212" s="24" customFormat="1" x14ac:dyDescent="0.3"/>
    <row r="2213" s="24" customFormat="1" x14ac:dyDescent="0.3"/>
    <row r="2214" s="24" customFormat="1" x14ac:dyDescent="0.3"/>
    <row r="2215" s="24" customFormat="1" x14ac:dyDescent="0.3"/>
    <row r="2216" s="24" customFormat="1" x14ac:dyDescent="0.3"/>
    <row r="2217" s="24" customFormat="1" x14ac:dyDescent="0.3"/>
    <row r="2218" s="24" customFormat="1" x14ac:dyDescent="0.3"/>
    <row r="2219" s="24" customFormat="1" x14ac:dyDescent="0.3"/>
    <row r="2220" s="24" customFormat="1" x14ac:dyDescent="0.3"/>
    <row r="2221" s="24" customFormat="1" x14ac:dyDescent="0.3"/>
    <row r="2222" s="24" customFormat="1" x14ac:dyDescent="0.3"/>
    <row r="2223" s="24" customFormat="1" x14ac:dyDescent="0.3"/>
    <row r="2224" s="24" customFormat="1" x14ac:dyDescent="0.3"/>
    <row r="2225" s="24" customFormat="1" x14ac:dyDescent="0.3"/>
    <row r="2226" s="24" customFormat="1" x14ac:dyDescent="0.3"/>
    <row r="2227" s="24" customFormat="1" x14ac:dyDescent="0.3"/>
    <row r="2228" s="24" customFormat="1" x14ac:dyDescent="0.3"/>
    <row r="2229" s="24" customFormat="1" x14ac:dyDescent="0.3"/>
    <row r="2230" s="24" customFormat="1" x14ac:dyDescent="0.3"/>
    <row r="2231" s="24" customFormat="1" x14ac:dyDescent="0.3"/>
    <row r="2232" s="24" customFormat="1" x14ac:dyDescent="0.3"/>
    <row r="2233" s="24" customFormat="1" x14ac:dyDescent="0.3"/>
    <row r="2234" s="24" customFormat="1" x14ac:dyDescent="0.3"/>
    <row r="2235" s="24" customFormat="1" x14ac:dyDescent="0.3"/>
    <row r="2236" s="24" customFormat="1" x14ac:dyDescent="0.3"/>
    <row r="2237" s="24" customFormat="1" x14ac:dyDescent="0.3"/>
    <row r="2238" s="24" customFormat="1" x14ac:dyDescent="0.3"/>
    <row r="2239" s="24" customFormat="1" x14ac:dyDescent="0.3"/>
    <row r="2240" s="24" customFormat="1" x14ac:dyDescent="0.3"/>
    <row r="2241" s="24" customFormat="1" x14ac:dyDescent="0.3"/>
    <row r="2242" s="24" customFormat="1" x14ac:dyDescent="0.3"/>
    <row r="2243" s="24" customFormat="1" x14ac:dyDescent="0.3"/>
    <row r="2244" s="24" customFormat="1" x14ac:dyDescent="0.3"/>
    <row r="2245" s="24" customFormat="1" x14ac:dyDescent="0.3"/>
    <row r="2246" s="24" customFormat="1" x14ac:dyDescent="0.3"/>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topLeftCell="L1" workbookViewId="0">
      <selection activeCell="AC1004" sqref="AC1004"/>
    </sheetView>
  </sheetViews>
  <sheetFormatPr defaultColWidth="9.109375" defaultRowHeight="14.4" x14ac:dyDescent="0.3"/>
  <cols>
    <col min="1" max="26" width="3.6640625" style="2" customWidth="1"/>
    <col min="29" max="34" width="18.6640625" style="2" customWidth="1"/>
  </cols>
  <sheetData>
    <row r="1" spans="1:34" ht="96" customHeight="1" x14ac:dyDescent="0.3">
      <c r="A1" s="75" t="s">
        <v>815</v>
      </c>
      <c r="B1" s="76"/>
      <c r="C1" s="76"/>
      <c r="D1" s="76"/>
      <c r="E1" s="76"/>
      <c r="F1" s="76"/>
      <c r="G1" s="76"/>
      <c r="H1" s="76"/>
      <c r="I1" s="76"/>
      <c r="J1" s="76"/>
      <c r="K1" s="76"/>
      <c r="L1" s="76"/>
      <c r="M1" s="76"/>
      <c r="N1" s="76"/>
      <c r="O1" s="76"/>
      <c r="P1" s="76"/>
      <c r="Q1" s="76"/>
      <c r="R1" s="76"/>
      <c r="S1" s="76"/>
      <c r="T1" s="76"/>
      <c r="U1" s="76"/>
      <c r="V1" s="76"/>
      <c r="W1" s="76"/>
      <c r="X1" s="76"/>
      <c r="Y1" s="76"/>
      <c r="Z1" s="76"/>
      <c r="AC1" s="78"/>
      <c r="AD1" s="79"/>
      <c r="AE1" s="79"/>
      <c r="AF1" s="79"/>
      <c r="AG1" s="79"/>
      <c r="AH1" s="80"/>
    </row>
    <row r="2" spans="1:34"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49</v>
      </c>
      <c r="AD2" s="77"/>
      <c r="AE2" s="77"/>
      <c r="AF2" s="77"/>
      <c r="AG2" s="77"/>
      <c r="AH2" s="77"/>
    </row>
    <row r="3" spans="1:34"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row>
    <row r="4" spans="1:34" x14ac:dyDescent="0.3">
      <c r="A4" s="2">
        <f>IF(Data!A4&gt;0,Data!A4-4,"")</f>
        <v>3</v>
      </c>
      <c r="B4" s="2">
        <f>IF(Data!B4&gt;0,Data!B4-4,"")</f>
        <v>3</v>
      </c>
      <c r="C4" s="2">
        <f>IF(Data!C4&gt;0,4-Data!C4,"")</f>
        <v>3</v>
      </c>
      <c r="D4" s="2">
        <f>IF(Data!D4&gt;0,4-Data!D4,"")</f>
        <v>3</v>
      </c>
      <c r="E4" s="2">
        <f>IF(Data!E4&gt;0,4-Data!E4,"")</f>
        <v>3</v>
      </c>
      <c r="F4" s="2">
        <f>IF(Data!F4&gt;0,Data!F4-4,"")</f>
        <v>3</v>
      </c>
      <c r="G4" s="2">
        <f>IF(Data!G4&gt;0,Data!G4-4,"")</f>
        <v>3</v>
      </c>
      <c r="H4" s="2">
        <f>IF(Data!H4&gt;0,Data!H4-4,"")</f>
        <v>0</v>
      </c>
      <c r="I4" s="2">
        <f>IF(Data!I4&gt;0,4-Data!I4,"")</f>
        <v>0</v>
      </c>
      <c r="J4" s="2">
        <f>IF(Data!J4&gt;0,4-Data!J4,"")</f>
        <v>3</v>
      </c>
      <c r="K4" s="2">
        <f>IF(Data!K4&gt;0,Data!K4-4,"")</f>
        <v>3</v>
      </c>
      <c r="L4" s="2">
        <f>IF(Data!L4&gt;0,4-Data!L4,"")</f>
        <v>3</v>
      </c>
      <c r="M4" s="2">
        <f>IF(Data!M4&gt;0,Data!M4-4,"")</f>
        <v>3</v>
      </c>
      <c r="N4" s="2">
        <f>IF(Data!N4&gt;0,Data!N4-4,"")</f>
        <v>3</v>
      </c>
      <c r="O4" s="2">
        <f>IF(Data!O4&gt;0,Data!O4-4,"")</f>
        <v>3</v>
      </c>
      <c r="P4" s="2">
        <f>IF(Data!P4&gt;0,Data!P4-4,"")</f>
        <v>3</v>
      </c>
      <c r="Q4" s="2">
        <f>IF(Data!Q4&gt;0,4-Data!Q4,"")</f>
        <v>3</v>
      </c>
      <c r="R4" s="2">
        <f>IF(Data!R4&gt;0,4-Data!R4,"")</f>
        <v>3</v>
      </c>
      <c r="S4" s="2">
        <f>IF(Data!S4&gt;0,4-Data!S4,"")</f>
        <v>3</v>
      </c>
      <c r="T4" s="2">
        <f>IF(Data!T4&gt;0,Data!T4-4,"")</f>
        <v>3</v>
      </c>
      <c r="U4" s="2">
        <f>IF(Data!U4&gt;0,4-Data!U4,"")</f>
        <v>3</v>
      </c>
      <c r="V4" s="2">
        <f>IF(Data!V4&gt;0,Data!V4-4,"")</f>
        <v>3</v>
      </c>
      <c r="W4" s="2">
        <f>IF(Data!W4&gt;0,4-Data!W4,"")</f>
        <v>3</v>
      </c>
      <c r="X4" s="2">
        <f>IF(Data!X4&gt;0,4-Data!X4,"")</f>
        <v>3</v>
      </c>
      <c r="Y4" s="2">
        <f>IF(Data!Y4&gt;0,4-Data!Y4,"")</f>
        <v>3</v>
      </c>
      <c r="Z4" s="2">
        <f>IF(Data!Z4&gt;0,Data!Z4-4,"")</f>
        <v>3</v>
      </c>
      <c r="AC4" s="11">
        <f t="shared" ref="AC4:AC68" si="0">IF(COUNT(A4,L4,N4,P4,X4,Y4)&gt;0,AVERAGE(A4,L4,N4,P4,X4,Y4),"")</f>
        <v>3</v>
      </c>
      <c r="AD4" s="11">
        <f>IF(COUNT(B4,D4,M4,U4)&gt;0,AVERAGE(B4,D4,M4,U4),"")</f>
        <v>3</v>
      </c>
      <c r="AE4" s="11">
        <f>IF(COUNT(I4,T4,V4,W4)&gt;0,AVERAGE(I4,T4,V4,W4),"")</f>
        <v>2.25</v>
      </c>
      <c r="AF4" s="11">
        <f>IF(COUNT(H4,K4,Q4,S4)&gt;0,AVERAGE(H4,K4,Q4,S4),"")</f>
        <v>2.25</v>
      </c>
      <c r="AG4" s="11">
        <f>IF(COUNT(E4,F4,G4,R4)&gt;0,AVERAGE(E4,F4,G4,R4),"")</f>
        <v>3</v>
      </c>
      <c r="AH4" s="11">
        <f>IF(COUNT(C4,J4,O4,Z4)&gt;0,AVERAGE(C4,J4,O4,Z4),"")</f>
        <v>3</v>
      </c>
    </row>
    <row r="5" spans="1:34" x14ac:dyDescent="0.3">
      <c r="A5" s="2">
        <f>IF(Data!A5&gt;0,Data!A5-4,"")</f>
        <v>0</v>
      </c>
      <c r="B5" s="2">
        <f>IF(Data!B5&gt;0,Data!B5-4,"")</f>
        <v>1</v>
      </c>
      <c r="C5" s="2">
        <f>IF(Data!C5&gt;0,4-Data!C5,"")</f>
        <v>1</v>
      </c>
      <c r="D5" s="2">
        <f>IF(Data!D5&gt;0,4-Data!D5,"")</f>
        <v>1</v>
      </c>
      <c r="E5" s="2">
        <f>IF(Data!E5&gt;0,4-Data!E5,"")</f>
        <v>-2</v>
      </c>
      <c r="F5" s="2">
        <f>IF(Data!F5&gt;0,Data!F5-4,"")</f>
        <v>0</v>
      </c>
      <c r="G5" s="2">
        <f>IF(Data!G5&gt;0,Data!G5-4,"")</f>
        <v>-1</v>
      </c>
      <c r="H5" s="2">
        <f>IF(Data!H5&gt;0,Data!H5-4,"")</f>
        <v>0</v>
      </c>
      <c r="I5" s="2">
        <f>IF(Data!I5&gt;0,4-Data!I5,"")</f>
        <v>1</v>
      </c>
      <c r="J5" s="2">
        <f>IF(Data!J5&gt;0,4-Data!J5,"")</f>
        <v>1</v>
      </c>
      <c r="K5" s="2">
        <f>IF(Data!K5&gt;0,Data!K5-4,"")</f>
        <v>1</v>
      </c>
      <c r="L5" s="2">
        <f>IF(Data!L5&gt;0,4-Data!L5,"")</f>
        <v>1</v>
      </c>
      <c r="M5" s="2">
        <f>IF(Data!M5&gt;0,Data!M5-4,"")</f>
        <v>0</v>
      </c>
      <c r="N5" s="2">
        <f>IF(Data!N5&gt;0,Data!N5-4,"")</f>
        <v>1</v>
      </c>
      <c r="O5" s="2">
        <f>IF(Data!O5&gt;0,Data!O5-4,"")</f>
        <v>1</v>
      </c>
      <c r="P5" s="2">
        <f>IF(Data!P5&gt;0,Data!P5-4,"")</f>
        <v>0</v>
      </c>
      <c r="Q5" s="2">
        <f>IF(Data!Q5&gt;0,4-Data!Q5,"")</f>
        <v>0</v>
      </c>
      <c r="R5" s="2">
        <f>IF(Data!R5&gt;0,4-Data!R5,"")</f>
        <v>0</v>
      </c>
      <c r="S5" s="2">
        <f>IF(Data!S5&gt;0,4-Data!S5,"")</f>
        <v>1</v>
      </c>
      <c r="T5" s="2">
        <f>IF(Data!T5&gt;0,Data!T5-4,"")</f>
        <v>0</v>
      </c>
      <c r="U5" s="2">
        <f>IF(Data!U5&gt;0,4-Data!U5,"")</f>
        <v>2</v>
      </c>
      <c r="V5" s="2">
        <f>IF(Data!V5&gt;0,Data!V5-4,"")</f>
        <v>0</v>
      </c>
      <c r="W5" s="2">
        <f>IF(Data!W5&gt;0,4-Data!W5,"")</f>
        <v>0</v>
      </c>
      <c r="X5" s="2">
        <f>IF(Data!X5&gt;0,4-Data!X5,"")</f>
        <v>-1</v>
      </c>
      <c r="Y5" s="2">
        <f>IF(Data!Y5&gt;0,4-Data!Y5,"")</f>
        <v>1</v>
      </c>
      <c r="Z5" s="2">
        <f>IF(Data!Z5&gt;0,Data!Z5-4,"")</f>
        <v>1</v>
      </c>
      <c r="AC5" s="11">
        <f t="shared" si="0"/>
        <v>0.33333333333333331</v>
      </c>
      <c r="AD5" s="11">
        <f t="shared" ref="AD5:AD68" si="1">IF(COUNT(B5,D5,M5,U5)&gt;0,AVERAGE(B5,D5,M5,U5),"")</f>
        <v>1</v>
      </c>
      <c r="AE5" s="11">
        <f t="shared" ref="AE5:AE68" si="2">IF(COUNT(I5,T5,V5,W5)&gt;0,AVERAGE(I5,T5,V5,W5),"")</f>
        <v>0.25</v>
      </c>
      <c r="AF5" s="11">
        <f t="shared" ref="AF5:AF68" si="3">IF(COUNT(H5,K5,Q5,S5)&gt;0,AVERAGE(H5,K5,Q5,S5),"")</f>
        <v>0.5</v>
      </c>
      <c r="AG5" s="11">
        <f t="shared" ref="AG5:AG68" si="4">IF(COUNT(E5,F5,G5,R5)&gt;0,AVERAGE(E5,F5,G5,R5),"")</f>
        <v>-0.75</v>
      </c>
      <c r="AH5" s="11">
        <f t="shared" ref="AH5:AH68" si="5">IF(COUNT(C5,J5,O5,Z5)&gt;0,AVERAGE(C5,J5,O5,Z5),"")</f>
        <v>1</v>
      </c>
    </row>
    <row r="6" spans="1:34" x14ac:dyDescent="0.3">
      <c r="A6" s="2">
        <f>IF(Data!A6&gt;0,Data!A6-4,"")</f>
        <v>3</v>
      </c>
      <c r="B6" s="2">
        <f>IF(Data!B6&gt;0,Data!B6-4,"")</f>
        <v>2</v>
      </c>
      <c r="C6" s="2">
        <f>IF(Data!C6&gt;0,4-Data!C6,"")</f>
        <v>0</v>
      </c>
      <c r="D6" s="2">
        <f>IF(Data!D6&gt;0,4-Data!D6,"")</f>
        <v>3</v>
      </c>
      <c r="E6" s="2">
        <f>IF(Data!E6&gt;0,4-Data!E6,"")</f>
        <v>2</v>
      </c>
      <c r="F6" s="2">
        <f>IF(Data!F6&gt;0,Data!F6-4,"")</f>
        <v>1</v>
      </c>
      <c r="G6" s="2">
        <f>IF(Data!G6&gt;0,Data!G6-4,"")</f>
        <v>2</v>
      </c>
      <c r="H6" s="2">
        <f>IF(Data!H6&gt;0,Data!H6-4,"")</f>
        <v>-1</v>
      </c>
      <c r="I6" s="2">
        <f>IF(Data!I6&gt;0,4-Data!I6,"")</f>
        <v>1</v>
      </c>
      <c r="J6" s="2">
        <f>IF(Data!J6&gt;0,4-Data!J6,"")</f>
        <v>0</v>
      </c>
      <c r="K6" s="2">
        <f>IF(Data!K6&gt;0,Data!K6-4,"")</f>
        <v>1</v>
      </c>
      <c r="L6" s="2">
        <f>IF(Data!L6&gt;0,4-Data!L6,"")</f>
        <v>2</v>
      </c>
      <c r="M6" s="2">
        <f>IF(Data!M6&gt;0,Data!M6-4,"")</f>
        <v>2</v>
      </c>
      <c r="N6" s="2">
        <f>IF(Data!N6&gt;0,Data!N6-4,"")</f>
        <v>2</v>
      </c>
      <c r="O6" s="2">
        <f>IF(Data!O6&gt;0,Data!O6-4,"")</f>
        <v>1</v>
      </c>
      <c r="P6" s="2">
        <f>IF(Data!P6&gt;0,Data!P6-4,"")</f>
        <v>2</v>
      </c>
      <c r="Q6" s="2">
        <f>IF(Data!Q6&gt;0,4-Data!Q6,"")</f>
        <v>2</v>
      </c>
      <c r="R6" s="2">
        <f>IF(Data!R6&gt;0,4-Data!R6,"")</f>
        <v>1</v>
      </c>
      <c r="S6" s="2">
        <f>IF(Data!S6&gt;0,4-Data!S6,"")</f>
        <v>2</v>
      </c>
      <c r="T6" s="2">
        <f>IF(Data!T6&gt;0,Data!T6-4,"")</f>
        <v>3</v>
      </c>
      <c r="U6" s="2">
        <f>IF(Data!U6&gt;0,4-Data!U6,"")</f>
        <v>3</v>
      </c>
      <c r="V6" s="2">
        <f>IF(Data!V6&gt;0,Data!V6-4,"")</f>
        <v>0</v>
      </c>
      <c r="W6" s="2">
        <f>IF(Data!W6&gt;0,4-Data!W6,"")</f>
        <v>3</v>
      </c>
      <c r="X6" s="2">
        <f>IF(Data!X6&gt;0,4-Data!X6,"")</f>
        <v>3</v>
      </c>
      <c r="Y6" s="2">
        <f>IF(Data!Y6&gt;0,4-Data!Y6,"")</f>
        <v>3</v>
      </c>
      <c r="Z6" s="2">
        <f>IF(Data!Z6&gt;0,Data!Z6-4,"")</f>
        <v>1</v>
      </c>
      <c r="AC6" s="11">
        <f t="shared" si="0"/>
        <v>2.5</v>
      </c>
      <c r="AD6" s="11">
        <f t="shared" si="1"/>
        <v>2.5</v>
      </c>
      <c r="AE6" s="11">
        <f t="shared" si="2"/>
        <v>1.75</v>
      </c>
      <c r="AF6" s="11">
        <f t="shared" si="3"/>
        <v>1</v>
      </c>
      <c r="AG6" s="11">
        <f t="shared" si="4"/>
        <v>1.5</v>
      </c>
      <c r="AH6" s="11">
        <f t="shared" si="5"/>
        <v>0.5</v>
      </c>
    </row>
    <row r="7" spans="1:34" x14ac:dyDescent="0.3">
      <c r="A7" s="2">
        <f>IF(Data!A7&gt;0,Data!A7-4,"")</f>
        <v>0</v>
      </c>
      <c r="B7" s="2">
        <f>IF(Data!B7&gt;0,Data!B7-4,"")</f>
        <v>0</v>
      </c>
      <c r="C7" s="2">
        <f>IF(Data!C7&gt;0,4-Data!C7,"")</f>
        <v>2</v>
      </c>
      <c r="D7" s="2">
        <f>IF(Data!D7&gt;0,4-Data!D7,"")</f>
        <v>2</v>
      </c>
      <c r="E7" s="2">
        <f>IF(Data!E7&gt;0,4-Data!E7,"")</f>
        <v>2</v>
      </c>
      <c r="F7" s="2">
        <f>IF(Data!F7&gt;0,Data!F7-4,"")</f>
        <v>-1</v>
      </c>
      <c r="G7" s="2">
        <f>IF(Data!G7&gt;0,Data!G7-4,"")</f>
        <v>0</v>
      </c>
      <c r="H7" s="2">
        <f>IF(Data!H7&gt;0,Data!H7-4,"")</f>
        <v>-1</v>
      </c>
      <c r="I7" s="2">
        <f>IF(Data!I7&gt;0,4-Data!I7,"")</f>
        <v>0</v>
      </c>
      <c r="J7" s="2">
        <f>IF(Data!J7&gt;0,4-Data!J7,"")</f>
        <v>-2</v>
      </c>
      <c r="K7" s="2">
        <f>IF(Data!K7&gt;0,Data!K7-4,"")</f>
        <v>1</v>
      </c>
      <c r="L7" s="2">
        <f>IF(Data!L7&gt;0,4-Data!L7,"")</f>
        <v>0</v>
      </c>
      <c r="M7" s="2">
        <f>IF(Data!M7&gt;0,Data!M7-4,"")</f>
        <v>-1</v>
      </c>
      <c r="N7" s="2">
        <f>IF(Data!N7&gt;0,Data!N7-4,"")</f>
        <v>0</v>
      </c>
      <c r="O7" s="2">
        <f>IF(Data!O7&gt;0,Data!O7-4,"")</f>
        <v>2</v>
      </c>
      <c r="P7" s="2">
        <f>IF(Data!P7&gt;0,Data!P7-4,"")</f>
        <v>0</v>
      </c>
      <c r="Q7" s="2">
        <f>IF(Data!Q7&gt;0,4-Data!Q7,"")</f>
        <v>-1</v>
      </c>
      <c r="R7" s="2">
        <f>IF(Data!R7&gt;0,4-Data!R7,"")</f>
        <v>1</v>
      </c>
      <c r="S7" s="2">
        <f>IF(Data!S7&gt;0,4-Data!S7,"")</f>
        <v>0</v>
      </c>
      <c r="T7" s="2">
        <f>IF(Data!T7&gt;0,Data!T7-4,"")</f>
        <v>0</v>
      </c>
      <c r="U7" s="2">
        <f>IF(Data!U7&gt;0,4-Data!U7,"")</f>
        <v>-2</v>
      </c>
      <c r="V7" s="2">
        <f>IF(Data!V7&gt;0,Data!V7-4,"")</f>
        <v>0</v>
      </c>
      <c r="W7" s="2">
        <f>IF(Data!W7&gt;0,4-Data!W7,"")</f>
        <v>1</v>
      </c>
      <c r="X7" s="2">
        <f>IF(Data!X7&gt;0,4-Data!X7,"")</f>
        <v>-2</v>
      </c>
      <c r="Y7" s="2">
        <f>IF(Data!Y7&gt;0,4-Data!Y7,"")</f>
        <v>1</v>
      </c>
      <c r="Z7" s="2">
        <f>IF(Data!Z7&gt;0,Data!Z7-4,"")</f>
        <v>2</v>
      </c>
      <c r="AC7" s="11">
        <f t="shared" si="0"/>
        <v>-0.16666666666666666</v>
      </c>
      <c r="AD7" s="11">
        <f t="shared" si="1"/>
        <v>-0.25</v>
      </c>
      <c r="AE7" s="11">
        <f t="shared" si="2"/>
        <v>0.25</v>
      </c>
      <c r="AF7" s="11">
        <f t="shared" si="3"/>
        <v>-0.25</v>
      </c>
      <c r="AG7" s="11">
        <f t="shared" si="4"/>
        <v>0.5</v>
      </c>
      <c r="AH7" s="11">
        <f t="shared" si="5"/>
        <v>1</v>
      </c>
    </row>
    <row r="8" spans="1:34" x14ac:dyDescent="0.3">
      <c r="A8" s="2">
        <f>IF(Data!A8&gt;0,Data!A8-4,"")</f>
        <v>3</v>
      </c>
      <c r="B8" s="2">
        <f>IF(Data!B8&gt;0,Data!B8-4,"")</f>
        <v>3</v>
      </c>
      <c r="C8" s="2">
        <f>IF(Data!C8&gt;0,4-Data!C8,"")</f>
        <v>3</v>
      </c>
      <c r="D8" s="2">
        <f>IF(Data!D8&gt;0,4-Data!D8,"")</f>
        <v>3</v>
      </c>
      <c r="E8" s="2">
        <f>IF(Data!E8&gt;0,4-Data!E8,"")</f>
        <v>3</v>
      </c>
      <c r="F8" s="2">
        <f>IF(Data!F8&gt;0,Data!F8-4,"")</f>
        <v>3</v>
      </c>
      <c r="G8" s="2">
        <f>IF(Data!G8&gt;0,Data!G8-4,"")</f>
        <v>3</v>
      </c>
      <c r="H8" s="2">
        <f>IF(Data!H8&gt;0,Data!H8-4,"")</f>
        <v>-1</v>
      </c>
      <c r="I8" s="2">
        <f>IF(Data!I8&gt;0,4-Data!I8,"")</f>
        <v>3</v>
      </c>
      <c r="J8" s="2">
        <f>IF(Data!J8&gt;0,4-Data!J8,"")</f>
        <v>3</v>
      </c>
      <c r="K8" s="2">
        <f>IF(Data!K8&gt;0,Data!K8-4,"")</f>
        <v>1</v>
      </c>
      <c r="L8" s="2">
        <f>IF(Data!L8&gt;0,4-Data!L8,"")</f>
        <v>1</v>
      </c>
      <c r="M8" s="2">
        <f>IF(Data!M8&gt;0,Data!M8-4,"")</f>
        <v>3</v>
      </c>
      <c r="N8" s="2">
        <f>IF(Data!N8&gt;0,Data!N8-4,"")</f>
        <v>2</v>
      </c>
      <c r="O8" s="2">
        <f>IF(Data!O8&gt;0,Data!O8-4,"")</f>
        <v>3</v>
      </c>
      <c r="P8" s="2" t="str">
        <f>IF(Data!P8&gt;0,Data!P8-4,"")</f>
        <v/>
      </c>
      <c r="Q8" s="2">
        <f>IF(Data!Q8&gt;0,4-Data!Q8,"")</f>
        <v>1</v>
      </c>
      <c r="R8" s="2">
        <f>IF(Data!R8&gt;0,4-Data!R8,"")</f>
        <v>1</v>
      </c>
      <c r="S8" s="2">
        <f>IF(Data!S8&gt;0,4-Data!S8,"")</f>
        <v>3</v>
      </c>
      <c r="T8" s="2">
        <f>IF(Data!T8&gt;0,Data!T8-4,"")</f>
        <v>2</v>
      </c>
      <c r="U8" s="2">
        <f>IF(Data!U8&gt;0,4-Data!U8,"")</f>
        <v>3</v>
      </c>
      <c r="V8" s="2">
        <f>IF(Data!V8&gt;0,Data!V8-4,"")</f>
        <v>3</v>
      </c>
      <c r="W8" s="2">
        <f>IF(Data!W8&gt;0,4-Data!W8,"")</f>
        <v>1</v>
      </c>
      <c r="X8" s="2">
        <f>IF(Data!X8&gt;0,4-Data!X8,"")</f>
        <v>3</v>
      </c>
      <c r="Y8" s="2">
        <f>IF(Data!Y8&gt;0,4-Data!Y8,"")</f>
        <v>3</v>
      </c>
      <c r="Z8" s="2">
        <f>IF(Data!Z8&gt;0,Data!Z8-4,"")</f>
        <v>3</v>
      </c>
      <c r="AC8" s="11">
        <f t="shared" si="0"/>
        <v>2.4</v>
      </c>
      <c r="AD8" s="11">
        <f t="shared" si="1"/>
        <v>3</v>
      </c>
      <c r="AE8" s="11">
        <f t="shared" si="2"/>
        <v>2.25</v>
      </c>
      <c r="AF8" s="11">
        <f t="shared" si="3"/>
        <v>1</v>
      </c>
      <c r="AG8" s="11">
        <f t="shared" si="4"/>
        <v>2.5</v>
      </c>
      <c r="AH8" s="11">
        <f t="shared" si="5"/>
        <v>3</v>
      </c>
    </row>
    <row r="9" spans="1:34" x14ac:dyDescent="0.3">
      <c r="A9" s="2" t="str">
        <f>IF(Data!A9&gt;0,Data!A9-4,"")</f>
        <v/>
      </c>
      <c r="B9" s="2" t="str">
        <f>IF(Data!B9&gt;0,Data!B9-4,"")</f>
        <v/>
      </c>
      <c r="C9" s="2" t="str">
        <f>IF(Data!C9&gt;0,4-Data!C9,"")</f>
        <v/>
      </c>
      <c r="D9" s="2" t="str">
        <f>IF(Data!D9&gt;0,4-Data!D9,"")</f>
        <v/>
      </c>
      <c r="E9" s="2" t="str">
        <f>IF(Data!E9&gt;0,4-Data!E9,"")</f>
        <v/>
      </c>
      <c r="F9" s="2" t="str">
        <f>IF(Data!F9&gt;0,Data!F9-4,"")</f>
        <v/>
      </c>
      <c r="G9" s="2" t="str">
        <f>IF(Data!G9&gt;0,Data!G9-4,"")</f>
        <v/>
      </c>
      <c r="H9" s="2" t="str">
        <f>IF(Data!H9&gt;0,Data!H9-4,"")</f>
        <v/>
      </c>
      <c r="I9" s="2" t="str">
        <f>IF(Data!I9&gt;0,4-Data!I9,"")</f>
        <v/>
      </c>
      <c r="J9" s="2" t="str">
        <f>IF(Data!J9&gt;0,4-Data!J9,"")</f>
        <v/>
      </c>
      <c r="K9" s="2" t="str">
        <f>IF(Data!K9&gt;0,Data!K9-4,"")</f>
        <v/>
      </c>
      <c r="L9" s="2" t="str">
        <f>IF(Data!L9&gt;0,4-Data!L9,"")</f>
        <v/>
      </c>
      <c r="M9" s="2" t="str">
        <f>IF(Data!M9&gt;0,Data!M9-4,"")</f>
        <v/>
      </c>
      <c r="N9" s="2" t="str">
        <f>IF(Data!N9&gt;0,Data!N9-4,"")</f>
        <v/>
      </c>
      <c r="O9" s="2" t="str">
        <f>IF(Data!O9&gt;0,Data!O9-4,"")</f>
        <v/>
      </c>
      <c r="P9" s="2" t="str">
        <f>IF(Data!P9&gt;0,Data!P9-4,"")</f>
        <v/>
      </c>
      <c r="Q9" s="2" t="str">
        <f>IF(Data!Q9&gt;0,4-Data!Q9,"")</f>
        <v/>
      </c>
      <c r="R9" s="2" t="str">
        <f>IF(Data!R9&gt;0,4-Data!R9,"")</f>
        <v/>
      </c>
      <c r="S9" s="2" t="str">
        <f>IF(Data!S9&gt;0,4-Data!S9,"")</f>
        <v/>
      </c>
      <c r="T9" s="2" t="str">
        <f>IF(Data!T9&gt;0,Data!T9-4,"")</f>
        <v/>
      </c>
      <c r="U9" s="2" t="str">
        <f>IF(Data!U9&gt;0,4-Data!U9,"")</f>
        <v/>
      </c>
      <c r="V9" s="2" t="str">
        <f>IF(Data!V9&gt;0,Data!V9-4,"")</f>
        <v/>
      </c>
      <c r="W9" s="2" t="str">
        <f>IF(Data!W9&gt;0,4-Data!W9,"")</f>
        <v/>
      </c>
      <c r="X9" s="2" t="str">
        <f>IF(Data!X9&gt;0,4-Data!X9,"")</f>
        <v/>
      </c>
      <c r="Y9" s="2" t="str">
        <f>IF(Data!Y9&gt;0,4-Data!Y9,"")</f>
        <v/>
      </c>
      <c r="Z9" s="2" t="str">
        <f>IF(Data!Z9&gt;0,Data!Z9-4,"")</f>
        <v/>
      </c>
      <c r="AC9" s="11" t="str">
        <f t="shared" si="0"/>
        <v/>
      </c>
      <c r="AD9" s="11" t="str">
        <f t="shared" si="1"/>
        <v/>
      </c>
      <c r="AE9" s="11" t="str">
        <f t="shared" si="2"/>
        <v/>
      </c>
      <c r="AF9" s="11" t="str">
        <f t="shared" si="3"/>
        <v/>
      </c>
      <c r="AG9" s="11" t="str">
        <f t="shared" si="4"/>
        <v/>
      </c>
      <c r="AH9" s="11" t="str">
        <f t="shared" si="5"/>
        <v/>
      </c>
    </row>
    <row r="10" spans="1:34" x14ac:dyDescent="0.3">
      <c r="A10" s="2" t="str">
        <f>IF(Data!A10&gt;0,Data!A10-4,"")</f>
        <v/>
      </c>
      <c r="B10" s="2" t="str">
        <f>IF(Data!B10&gt;0,Data!B10-4,"")</f>
        <v/>
      </c>
      <c r="C10" s="2" t="str">
        <f>IF(Data!C10&gt;0,4-Data!C10,"")</f>
        <v/>
      </c>
      <c r="D10" s="2" t="str">
        <f>IF(Data!D10&gt;0,4-Data!D10,"")</f>
        <v/>
      </c>
      <c r="E10" s="2" t="str">
        <f>IF(Data!E10&gt;0,4-Data!E10,"")</f>
        <v/>
      </c>
      <c r="F10" s="2" t="str">
        <f>IF(Data!F10&gt;0,Data!F10-4,"")</f>
        <v/>
      </c>
      <c r="G10" s="2" t="str">
        <f>IF(Data!G10&gt;0,Data!G10-4,"")</f>
        <v/>
      </c>
      <c r="H10" s="2" t="str">
        <f>IF(Data!H10&gt;0,Data!H10-4,"")</f>
        <v/>
      </c>
      <c r="I10" s="2" t="str">
        <f>IF(Data!I10&gt;0,4-Data!I10,"")</f>
        <v/>
      </c>
      <c r="J10" s="2" t="str">
        <f>IF(Data!J10&gt;0,4-Data!J10,"")</f>
        <v/>
      </c>
      <c r="K10" s="2" t="str">
        <f>IF(Data!K10&gt;0,Data!K10-4,"")</f>
        <v/>
      </c>
      <c r="L10" s="2" t="str">
        <f>IF(Data!L10&gt;0,4-Data!L10,"")</f>
        <v/>
      </c>
      <c r="M10" s="2" t="str">
        <f>IF(Data!M10&gt;0,Data!M10-4,"")</f>
        <v/>
      </c>
      <c r="N10" s="2" t="str">
        <f>IF(Data!N10&gt;0,Data!N10-4,"")</f>
        <v/>
      </c>
      <c r="O10" s="2" t="str">
        <f>IF(Data!O10&gt;0,Data!O10-4,"")</f>
        <v/>
      </c>
      <c r="P10" s="2" t="str">
        <f>IF(Data!P10&gt;0,Data!P10-4,"")</f>
        <v/>
      </c>
      <c r="Q10" s="2" t="str">
        <f>IF(Data!Q10&gt;0,4-Data!Q10,"")</f>
        <v/>
      </c>
      <c r="R10" s="2" t="str">
        <f>IF(Data!R10&gt;0,4-Data!R10,"")</f>
        <v/>
      </c>
      <c r="S10" s="2" t="str">
        <f>IF(Data!S10&gt;0,4-Data!S10,"")</f>
        <v/>
      </c>
      <c r="T10" s="2" t="str">
        <f>IF(Data!T10&gt;0,Data!T10-4,"")</f>
        <v/>
      </c>
      <c r="U10" s="2" t="str">
        <f>IF(Data!U10&gt;0,4-Data!U10,"")</f>
        <v/>
      </c>
      <c r="V10" s="2" t="str">
        <f>IF(Data!V10&gt;0,Data!V10-4,"")</f>
        <v/>
      </c>
      <c r="W10" s="2" t="str">
        <f>IF(Data!W10&gt;0,4-Data!W10,"")</f>
        <v/>
      </c>
      <c r="X10" s="2" t="str">
        <f>IF(Data!X10&gt;0,4-Data!X10,"")</f>
        <v/>
      </c>
      <c r="Y10" s="2" t="str">
        <f>IF(Data!Y10&gt;0,4-Data!Y10,"")</f>
        <v/>
      </c>
      <c r="Z10" s="2" t="str">
        <f>IF(Data!Z10&gt;0,Data!Z10-4,"")</f>
        <v/>
      </c>
      <c r="AC10" s="11" t="str">
        <f t="shared" si="0"/>
        <v/>
      </c>
      <c r="AD10" s="11" t="str">
        <f t="shared" si="1"/>
        <v/>
      </c>
      <c r="AE10" s="11" t="str">
        <f t="shared" si="2"/>
        <v/>
      </c>
      <c r="AF10" s="11" t="str">
        <f t="shared" si="3"/>
        <v/>
      </c>
      <c r="AG10" s="11" t="str">
        <f t="shared" si="4"/>
        <v/>
      </c>
      <c r="AH10" s="11" t="str">
        <f t="shared" si="5"/>
        <v/>
      </c>
    </row>
    <row r="11" spans="1:34" x14ac:dyDescent="0.3">
      <c r="A11" s="2" t="str">
        <f>IF(Data!A11&gt;0,Data!A11-4,"")</f>
        <v/>
      </c>
      <c r="B11" s="2" t="str">
        <f>IF(Data!B11&gt;0,Data!B11-4,"")</f>
        <v/>
      </c>
      <c r="C11" s="2" t="str">
        <f>IF(Data!C11&gt;0,4-Data!C11,"")</f>
        <v/>
      </c>
      <c r="D11" s="2" t="str">
        <f>IF(Data!D11&gt;0,4-Data!D11,"")</f>
        <v/>
      </c>
      <c r="E11" s="2" t="str">
        <f>IF(Data!E11&gt;0,4-Data!E11,"")</f>
        <v/>
      </c>
      <c r="F11" s="2" t="str">
        <f>IF(Data!F11&gt;0,Data!F11-4,"")</f>
        <v/>
      </c>
      <c r="G11" s="2" t="str">
        <f>IF(Data!G11&gt;0,Data!G11-4,"")</f>
        <v/>
      </c>
      <c r="H11" s="2" t="str">
        <f>IF(Data!H11&gt;0,Data!H11-4,"")</f>
        <v/>
      </c>
      <c r="I11" s="2" t="str">
        <f>IF(Data!I11&gt;0,4-Data!I11,"")</f>
        <v/>
      </c>
      <c r="J11" s="2" t="str">
        <f>IF(Data!J11&gt;0,4-Data!J11,"")</f>
        <v/>
      </c>
      <c r="K11" s="2" t="str">
        <f>IF(Data!K11&gt;0,Data!K11-4,"")</f>
        <v/>
      </c>
      <c r="L11" s="2" t="str">
        <f>IF(Data!L11&gt;0,4-Data!L11,"")</f>
        <v/>
      </c>
      <c r="M11" s="2" t="str">
        <f>IF(Data!M11&gt;0,Data!M11-4,"")</f>
        <v/>
      </c>
      <c r="N11" s="2" t="str">
        <f>IF(Data!N11&gt;0,Data!N11-4,"")</f>
        <v/>
      </c>
      <c r="O11" s="2" t="str">
        <f>IF(Data!O11&gt;0,Data!O11-4,"")</f>
        <v/>
      </c>
      <c r="P11" s="2" t="str">
        <f>IF(Data!P11&gt;0,Data!P11-4,"")</f>
        <v/>
      </c>
      <c r="Q11" s="2" t="str">
        <f>IF(Data!Q11&gt;0,4-Data!Q11,"")</f>
        <v/>
      </c>
      <c r="R11" s="2" t="str">
        <f>IF(Data!R11&gt;0,4-Data!R11,"")</f>
        <v/>
      </c>
      <c r="S11" s="2" t="str">
        <f>IF(Data!S11&gt;0,4-Data!S11,"")</f>
        <v/>
      </c>
      <c r="T11" s="2" t="str">
        <f>IF(Data!T11&gt;0,Data!T11-4,"")</f>
        <v/>
      </c>
      <c r="U11" s="2" t="str">
        <f>IF(Data!U11&gt;0,4-Data!U11,"")</f>
        <v/>
      </c>
      <c r="V11" s="2" t="str">
        <f>IF(Data!V11&gt;0,Data!V11-4,"")</f>
        <v/>
      </c>
      <c r="W11" s="2" t="str">
        <f>IF(Data!W11&gt;0,4-Data!W11,"")</f>
        <v/>
      </c>
      <c r="X11" s="2" t="str">
        <f>IF(Data!X11&gt;0,4-Data!X11,"")</f>
        <v/>
      </c>
      <c r="Y11" s="2" t="str">
        <f>IF(Data!Y11&gt;0,4-Data!Y11,"")</f>
        <v/>
      </c>
      <c r="Z11" s="2" t="str">
        <f>IF(Data!Z11&gt;0,Data!Z11-4,"")</f>
        <v/>
      </c>
      <c r="AC11" s="11" t="str">
        <f t="shared" si="0"/>
        <v/>
      </c>
      <c r="AD11" s="11" t="str">
        <f t="shared" si="1"/>
        <v/>
      </c>
      <c r="AE11" s="11" t="str">
        <f t="shared" si="2"/>
        <v/>
      </c>
      <c r="AF11" s="11" t="str">
        <f t="shared" si="3"/>
        <v/>
      </c>
      <c r="AG11" s="11" t="str">
        <f t="shared" si="4"/>
        <v/>
      </c>
      <c r="AH11" s="11" t="str">
        <f t="shared" si="5"/>
        <v/>
      </c>
    </row>
    <row r="12" spans="1:34" x14ac:dyDescent="0.3">
      <c r="A12" s="2" t="str">
        <f>IF(Data!A12&gt;0,Data!A12-4,"")</f>
        <v/>
      </c>
      <c r="B12" s="2" t="str">
        <f>IF(Data!B12&gt;0,Data!B12-4,"")</f>
        <v/>
      </c>
      <c r="C12" s="2" t="str">
        <f>IF(Data!C12&gt;0,4-Data!C12,"")</f>
        <v/>
      </c>
      <c r="D12" s="2" t="str">
        <f>IF(Data!D12&gt;0,4-Data!D12,"")</f>
        <v/>
      </c>
      <c r="E12" s="2" t="str">
        <f>IF(Data!E12&gt;0,4-Data!E12,"")</f>
        <v/>
      </c>
      <c r="F12" s="2" t="str">
        <f>IF(Data!F12&gt;0,Data!F12-4,"")</f>
        <v/>
      </c>
      <c r="G12" s="2" t="str">
        <f>IF(Data!G12&gt;0,Data!G12-4,"")</f>
        <v/>
      </c>
      <c r="H12" s="2" t="str">
        <f>IF(Data!H12&gt;0,Data!H12-4,"")</f>
        <v/>
      </c>
      <c r="I12" s="2" t="str">
        <f>IF(Data!I12&gt;0,4-Data!I12,"")</f>
        <v/>
      </c>
      <c r="J12" s="2" t="str">
        <f>IF(Data!J12&gt;0,4-Data!J12,"")</f>
        <v/>
      </c>
      <c r="K12" s="2" t="str">
        <f>IF(Data!K12&gt;0,Data!K12-4,"")</f>
        <v/>
      </c>
      <c r="L12" s="2" t="str">
        <f>IF(Data!L12&gt;0,4-Data!L12,"")</f>
        <v/>
      </c>
      <c r="M12" s="2" t="str">
        <f>IF(Data!M12&gt;0,Data!M12-4,"")</f>
        <v/>
      </c>
      <c r="N12" s="2" t="str">
        <f>IF(Data!N12&gt;0,Data!N12-4,"")</f>
        <v/>
      </c>
      <c r="O12" s="2" t="str">
        <f>IF(Data!O12&gt;0,Data!O12-4,"")</f>
        <v/>
      </c>
      <c r="P12" s="2" t="str">
        <f>IF(Data!P12&gt;0,Data!P12-4,"")</f>
        <v/>
      </c>
      <c r="Q12" s="2" t="str">
        <f>IF(Data!Q12&gt;0,4-Data!Q12,"")</f>
        <v/>
      </c>
      <c r="R12" s="2" t="str">
        <f>IF(Data!R12&gt;0,4-Data!R12,"")</f>
        <v/>
      </c>
      <c r="S12" s="2" t="str">
        <f>IF(Data!S12&gt;0,4-Data!S12,"")</f>
        <v/>
      </c>
      <c r="T12" s="2" t="str">
        <f>IF(Data!T12&gt;0,Data!T12-4,"")</f>
        <v/>
      </c>
      <c r="U12" s="2" t="str">
        <f>IF(Data!U12&gt;0,4-Data!U12,"")</f>
        <v/>
      </c>
      <c r="V12" s="2" t="str">
        <f>IF(Data!V12&gt;0,Data!V12-4,"")</f>
        <v/>
      </c>
      <c r="W12" s="2" t="str">
        <f>IF(Data!W12&gt;0,4-Data!W12,"")</f>
        <v/>
      </c>
      <c r="X12" s="2" t="str">
        <f>IF(Data!X12&gt;0,4-Data!X12,"")</f>
        <v/>
      </c>
      <c r="Y12" s="2" t="str">
        <f>IF(Data!Y12&gt;0,4-Data!Y12,"")</f>
        <v/>
      </c>
      <c r="Z12" s="2" t="str">
        <f>IF(Data!Z12&gt;0,Data!Z12-4,"")</f>
        <v/>
      </c>
      <c r="AC12" s="11" t="str">
        <f t="shared" si="0"/>
        <v/>
      </c>
      <c r="AD12" s="11" t="str">
        <f t="shared" si="1"/>
        <v/>
      </c>
      <c r="AE12" s="11" t="str">
        <f t="shared" si="2"/>
        <v/>
      </c>
      <c r="AF12" s="11" t="str">
        <f t="shared" si="3"/>
        <v/>
      </c>
      <c r="AG12" s="11" t="str">
        <f t="shared" si="4"/>
        <v/>
      </c>
      <c r="AH12" s="11" t="str">
        <f t="shared" si="5"/>
        <v/>
      </c>
    </row>
    <row r="13" spans="1:34" x14ac:dyDescent="0.3">
      <c r="A13" s="2" t="str">
        <f>IF(Data!A13&gt;0,Data!A13-4,"")</f>
        <v/>
      </c>
      <c r="B13" s="2" t="str">
        <f>IF(Data!B13&gt;0,Data!B13-4,"")</f>
        <v/>
      </c>
      <c r="C13" s="2" t="str">
        <f>IF(Data!C13&gt;0,4-Data!C13,"")</f>
        <v/>
      </c>
      <c r="D13" s="2" t="str">
        <f>IF(Data!D13&gt;0,4-Data!D13,"")</f>
        <v/>
      </c>
      <c r="E13" s="2" t="str">
        <f>IF(Data!E13&gt;0,4-Data!E13,"")</f>
        <v/>
      </c>
      <c r="F13" s="2" t="str">
        <f>IF(Data!F13&gt;0,Data!F13-4,"")</f>
        <v/>
      </c>
      <c r="G13" s="2" t="str">
        <f>IF(Data!G13&gt;0,Data!G13-4,"")</f>
        <v/>
      </c>
      <c r="H13" s="2" t="str">
        <f>IF(Data!H13&gt;0,Data!H13-4,"")</f>
        <v/>
      </c>
      <c r="I13" s="2" t="str">
        <f>IF(Data!I13&gt;0,4-Data!I13,"")</f>
        <v/>
      </c>
      <c r="J13" s="2" t="str">
        <f>IF(Data!J13&gt;0,4-Data!J13,"")</f>
        <v/>
      </c>
      <c r="K13" s="2" t="str">
        <f>IF(Data!K13&gt;0,Data!K13-4,"")</f>
        <v/>
      </c>
      <c r="L13" s="2" t="str">
        <f>IF(Data!L13&gt;0,4-Data!L13,"")</f>
        <v/>
      </c>
      <c r="M13" s="2" t="str">
        <f>IF(Data!M13&gt;0,Data!M13-4,"")</f>
        <v/>
      </c>
      <c r="N13" s="2" t="str">
        <f>IF(Data!N13&gt;0,Data!N13-4,"")</f>
        <v/>
      </c>
      <c r="O13" s="2" t="str">
        <f>IF(Data!O13&gt;0,Data!O13-4,"")</f>
        <v/>
      </c>
      <c r="P13" s="2" t="str">
        <f>IF(Data!P13&gt;0,Data!P13-4,"")</f>
        <v/>
      </c>
      <c r="Q13" s="2" t="str">
        <f>IF(Data!Q13&gt;0,4-Data!Q13,"")</f>
        <v/>
      </c>
      <c r="R13" s="2" t="str">
        <f>IF(Data!R13&gt;0,4-Data!R13,"")</f>
        <v/>
      </c>
      <c r="S13" s="2" t="str">
        <f>IF(Data!S13&gt;0,4-Data!S13,"")</f>
        <v/>
      </c>
      <c r="T13" s="2" t="str">
        <f>IF(Data!T13&gt;0,Data!T13-4,"")</f>
        <v/>
      </c>
      <c r="U13" s="2" t="str">
        <f>IF(Data!U13&gt;0,4-Data!U13,"")</f>
        <v/>
      </c>
      <c r="V13" s="2" t="str">
        <f>IF(Data!V13&gt;0,Data!V13-4,"")</f>
        <v/>
      </c>
      <c r="W13" s="2" t="str">
        <f>IF(Data!W13&gt;0,4-Data!W13,"")</f>
        <v/>
      </c>
      <c r="X13" s="2" t="str">
        <f>IF(Data!X13&gt;0,4-Data!X13,"")</f>
        <v/>
      </c>
      <c r="Y13" s="2" t="str">
        <f>IF(Data!Y13&gt;0,4-Data!Y13,"")</f>
        <v/>
      </c>
      <c r="Z13" s="2" t="str">
        <f>IF(Data!Z13&gt;0,Data!Z13-4,"")</f>
        <v/>
      </c>
      <c r="AC13" s="11" t="str">
        <f t="shared" si="0"/>
        <v/>
      </c>
      <c r="AD13" s="11" t="str">
        <f t="shared" si="1"/>
        <v/>
      </c>
      <c r="AE13" s="11" t="str">
        <f t="shared" si="2"/>
        <v/>
      </c>
      <c r="AF13" s="11" t="str">
        <f t="shared" si="3"/>
        <v/>
      </c>
      <c r="AG13" s="11" t="str">
        <f t="shared" si="4"/>
        <v/>
      </c>
      <c r="AH13" s="11" t="str">
        <f t="shared" si="5"/>
        <v/>
      </c>
    </row>
    <row r="14" spans="1:34" x14ac:dyDescent="0.3">
      <c r="A14" s="2" t="str">
        <f>IF(Data!A14&gt;0,Data!A14-4,"")</f>
        <v/>
      </c>
      <c r="B14" s="2" t="str">
        <f>IF(Data!B14&gt;0,Data!B14-4,"")</f>
        <v/>
      </c>
      <c r="C14" s="2" t="str">
        <f>IF(Data!C14&gt;0,4-Data!C14,"")</f>
        <v/>
      </c>
      <c r="D14" s="2" t="str">
        <f>IF(Data!D14&gt;0,4-Data!D14,"")</f>
        <v/>
      </c>
      <c r="E14" s="2" t="str">
        <f>IF(Data!E14&gt;0,4-Data!E14,"")</f>
        <v/>
      </c>
      <c r="F14" s="2" t="str">
        <f>IF(Data!F14&gt;0,Data!F14-4,"")</f>
        <v/>
      </c>
      <c r="G14" s="2" t="str">
        <f>IF(Data!G14&gt;0,Data!G14-4,"")</f>
        <v/>
      </c>
      <c r="H14" s="2" t="str">
        <f>IF(Data!H14&gt;0,Data!H14-4,"")</f>
        <v/>
      </c>
      <c r="I14" s="2" t="str">
        <f>IF(Data!I14&gt;0,4-Data!I14,"")</f>
        <v/>
      </c>
      <c r="J14" s="2" t="str">
        <f>IF(Data!J14&gt;0,4-Data!J14,"")</f>
        <v/>
      </c>
      <c r="K14" s="2" t="str">
        <f>IF(Data!K14&gt;0,Data!K14-4,"")</f>
        <v/>
      </c>
      <c r="L14" s="2" t="str">
        <f>IF(Data!L14&gt;0,4-Data!L14,"")</f>
        <v/>
      </c>
      <c r="M14" s="2" t="str">
        <f>IF(Data!M14&gt;0,Data!M14-4,"")</f>
        <v/>
      </c>
      <c r="N14" s="2" t="str">
        <f>IF(Data!N14&gt;0,Data!N14-4,"")</f>
        <v/>
      </c>
      <c r="O14" s="2" t="str">
        <f>IF(Data!O14&gt;0,Data!O14-4,"")</f>
        <v/>
      </c>
      <c r="P14" s="2" t="str">
        <f>IF(Data!P14&gt;0,Data!P14-4,"")</f>
        <v/>
      </c>
      <c r="Q14" s="2" t="str">
        <f>IF(Data!Q14&gt;0,4-Data!Q14,"")</f>
        <v/>
      </c>
      <c r="R14" s="2" t="str">
        <f>IF(Data!R14&gt;0,4-Data!R14,"")</f>
        <v/>
      </c>
      <c r="S14" s="2" t="str">
        <f>IF(Data!S14&gt;0,4-Data!S14,"")</f>
        <v/>
      </c>
      <c r="T14" s="2" t="str">
        <f>IF(Data!T14&gt;0,Data!T14-4,"")</f>
        <v/>
      </c>
      <c r="U14" s="2" t="str">
        <f>IF(Data!U14&gt;0,4-Data!U14,"")</f>
        <v/>
      </c>
      <c r="V14" s="2" t="str">
        <f>IF(Data!V14&gt;0,Data!V14-4,"")</f>
        <v/>
      </c>
      <c r="W14" s="2" t="str">
        <f>IF(Data!W14&gt;0,4-Data!W14,"")</f>
        <v/>
      </c>
      <c r="X14" s="2" t="str">
        <f>IF(Data!X14&gt;0,4-Data!X14,"")</f>
        <v/>
      </c>
      <c r="Y14" s="2" t="str">
        <f>IF(Data!Y14&gt;0,4-Data!Y14,"")</f>
        <v/>
      </c>
      <c r="Z14" s="2" t="str">
        <f>IF(Data!Z14&gt;0,Data!Z14-4,"")</f>
        <v/>
      </c>
      <c r="AC14" s="11" t="str">
        <f t="shared" si="0"/>
        <v/>
      </c>
      <c r="AD14" s="11" t="str">
        <f t="shared" si="1"/>
        <v/>
      </c>
      <c r="AE14" s="11" t="str">
        <f t="shared" si="2"/>
        <v/>
      </c>
      <c r="AF14" s="11" t="str">
        <f t="shared" si="3"/>
        <v/>
      </c>
      <c r="AG14" s="11" t="str">
        <f t="shared" si="4"/>
        <v/>
      </c>
      <c r="AH14" s="11" t="str">
        <f t="shared" si="5"/>
        <v/>
      </c>
    </row>
    <row r="15" spans="1:34" x14ac:dyDescent="0.3">
      <c r="A15" s="2" t="str">
        <f>IF(Data!A15&gt;0,Data!A15-4,"")</f>
        <v/>
      </c>
      <c r="B15" s="2" t="str">
        <f>IF(Data!B15&gt;0,Data!B15-4,"")</f>
        <v/>
      </c>
      <c r="C15" s="2" t="str">
        <f>IF(Data!C15&gt;0,4-Data!C15,"")</f>
        <v/>
      </c>
      <c r="D15" s="2" t="str">
        <f>IF(Data!D15&gt;0,4-Data!D15,"")</f>
        <v/>
      </c>
      <c r="E15" s="2" t="str">
        <f>IF(Data!E15&gt;0,4-Data!E15,"")</f>
        <v/>
      </c>
      <c r="F15" s="2" t="str">
        <f>IF(Data!F15&gt;0,Data!F15-4,"")</f>
        <v/>
      </c>
      <c r="G15" s="2" t="str">
        <f>IF(Data!G15&gt;0,Data!G15-4,"")</f>
        <v/>
      </c>
      <c r="H15" s="2" t="str">
        <f>IF(Data!H15&gt;0,Data!H15-4,"")</f>
        <v/>
      </c>
      <c r="I15" s="2" t="str">
        <f>IF(Data!I15&gt;0,4-Data!I15,"")</f>
        <v/>
      </c>
      <c r="J15" s="2" t="str">
        <f>IF(Data!J15&gt;0,4-Data!J15,"")</f>
        <v/>
      </c>
      <c r="K15" s="2" t="str">
        <f>IF(Data!K15&gt;0,Data!K15-4,"")</f>
        <v/>
      </c>
      <c r="L15" s="2" t="str">
        <f>IF(Data!L15&gt;0,4-Data!L15,"")</f>
        <v/>
      </c>
      <c r="M15" s="2" t="str">
        <f>IF(Data!M15&gt;0,Data!M15-4,"")</f>
        <v/>
      </c>
      <c r="N15" s="2" t="str">
        <f>IF(Data!N15&gt;0,Data!N15-4,"")</f>
        <v/>
      </c>
      <c r="O15" s="2" t="str">
        <f>IF(Data!O15&gt;0,Data!O15-4,"")</f>
        <v/>
      </c>
      <c r="P15" s="2" t="str">
        <f>IF(Data!P15&gt;0,Data!P15-4,"")</f>
        <v/>
      </c>
      <c r="Q15" s="2" t="str">
        <f>IF(Data!Q15&gt;0,4-Data!Q15,"")</f>
        <v/>
      </c>
      <c r="R15" s="2" t="str">
        <f>IF(Data!R15&gt;0,4-Data!R15,"")</f>
        <v/>
      </c>
      <c r="S15" s="2" t="str">
        <f>IF(Data!S15&gt;0,4-Data!S15,"")</f>
        <v/>
      </c>
      <c r="T15" s="2" t="str">
        <f>IF(Data!T15&gt;0,Data!T15-4,"")</f>
        <v/>
      </c>
      <c r="U15" s="2" t="str">
        <f>IF(Data!U15&gt;0,4-Data!U15,"")</f>
        <v/>
      </c>
      <c r="V15" s="2" t="str">
        <f>IF(Data!V15&gt;0,Data!V15-4,"")</f>
        <v/>
      </c>
      <c r="W15" s="2" t="str">
        <f>IF(Data!W15&gt;0,4-Data!W15,"")</f>
        <v/>
      </c>
      <c r="X15" s="2" t="str">
        <f>IF(Data!X15&gt;0,4-Data!X15,"")</f>
        <v/>
      </c>
      <c r="Y15" s="2" t="str">
        <f>IF(Data!Y15&gt;0,4-Data!Y15,"")</f>
        <v/>
      </c>
      <c r="Z15" s="2" t="str">
        <f>IF(Data!Z15&gt;0,Data!Z15-4,"")</f>
        <v/>
      </c>
      <c r="AC15" s="11" t="str">
        <f t="shared" si="0"/>
        <v/>
      </c>
      <c r="AD15" s="11" t="str">
        <f t="shared" si="1"/>
        <v/>
      </c>
      <c r="AE15" s="11" t="str">
        <f t="shared" si="2"/>
        <v/>
      </c>
      <c r="AF15" s="11" t="str">
        <f t="shared" si="3"/>
        <v/>
      </c>
      <c r="AG15" s="11" t="str">
        <f t="shared" si="4"/>
        <v/>
      </c>
      <c r="AH15" s="11" t="str">
        <f t="shared" si="5"/>
        <v/>
      </c>
    </row>
    <row r="16" spans="1:34" x14ac:dyDescent="0.3">
      <c r="A16" s="2" t="str">
        <f>IF(Data!A16&gt;0,Data!A16-4,"")</f>
        <v/>
      </c>
      <c r="B16" s="2" t="str">
        <f>IF(Data!B16&gt;0,Data!B16-4,"")</f>
        <v/>
      </c>
      <c r="C16" s="2" t="str">
        <f>IF(Data!C16&gt;0,4-Data!C16,"")</f>
        <v/>
      </c>
      <c r="D16" s="2" t="str">
        <f>IF(Data!D16&gt;0,4-Data!D16,"")</f>
        <v/>
      </c>
      <c r="E16" s="2" t="str">
        <f>IF(Data!E16&gt;0,4-Data!E16,"")</f>
        <v/>
      </c>
      <c r="F16" s="2" t="str">
        <f>IF(Data!F16&gt;0,Data!F16-4,"")</f>
        <v/>
      </c>
      <c r="G16" s="2" t="str">
        <f>IF(Data!G16&gt;0,Data!G16-4,"")</f>
        <v/>
      </c>
      <c r="H16" s="2" t="str">
        <f>IF(Data!H16&gt;0,Data!H16-4,"")</f>
        <v/>
      </c>
      <c r="I16" s="2" t="str">
        <f>IF(Data!I16&gt;0,4-Data!I16,"")</f>
        <v/>
      </c>
      <c r="J16" s="2" t="str">
        <f>IF(Data!J16&gt;0,4-Data!J16,"")</f>
        <v/>
      </c>
      <c r="K16" s="2" t="str">
        <f>IF(Data!K16&gt;0,Data!K16-4,"")</f>
        <v/>
      </c>
      <c r="L16" s="2" t="str">
        <f>IF(Data!L16&gt;0,4-Data!L16,"")</f>
        <v/>
      </c>
      <c r="M16" s="2" t="str">
        <f>IF(Data!M16&gt;0,Data!M16-4,"")</f>
        <v/>
      </c>
      <c r="N16" s="2" t="str">
        <f>IF(Data!N16&gt;0,Data!N16-4,"")</f>
        <v/>
      </c>
      <c r="O16" s="2" t="str">
        <f>IF(Data!O16&gt;0,Data!O16-4,"")</f>
        <v/>
      </c>
      <c r="P16" s="2" t="str">
        <f>IF(Data!P16&gt;0,Data!P16-4,"")</f>
        <v/>
      </c>
      <c r="Q16" s="2" t="str">
        <f>IF(Data!Q16&gt;0,4-Data!Q16,"")</f>
        <v/>
      </c>
      <c r="R16" s="2" t="str">
        <f>IF(Data!R16&gt;0,4-Data!R16,"")</f>
        <v/>
      </c>
      <c r="S16" s="2" t="str">
        <f>IF(Data!S16&gt;0,4-Data!S16,"")</f>
        <v/>
      </c>
      <c r="T16" s="2" t="str">
        <f>IF(Data!T16&gt;0,Data!T16-4,"")</f>
        <v/>
      </c>
      <c r="U16" s="2" t="str">
        <f>IF(Data!U16&gt;0,4-Data!U16,"")</f>
        <v/>
      </c>
      <c r="V16" s="2" t="str">
        <f>IF(Data!V16&gt;0,Data!V16-4,"")</f>
        <v/>
      </c>
      <c r="W16" s="2" t="str">
        <f>IF(Data!W16&gt;0,4-Data!W16,"")</f>
        <v/>
      </c>
      <c r="X16" s="2" t="str">
        <f>IF(Data!X16&gt;0,4-Data!X16,"")</f>
        <v/>
      </c>
      <c r="Y16" s="2" t="str">
        <f>IF(Data!Y16&gt;0,4-Data!Y16,"")</f>
        <v/>
      </c>
      <c r="Z16" s="2" t="str">
        <f>IF(Data!Z16&gt;0,Data!Z16-4,"")</f>
        <v/>
      </c>
      <c r="AC16" s="11" t="str">
        <f t="shared" si="0"/>
        <v/>
      </c>
      <c r="AD16" s="11" t="str">
        <f t="shared" si="1"/>
        <v/>
      </c>
      <c r="AE16" s="11" t="str">
        <f t="shared" si="2"/>
        <v/>
      </c>
      <c r="AF16" s="11" t="str">
        <f t="shared" si="3"/>
        <v/>
      </c>
      <c r="AG16" s="11" t="str">
        <f t="shared" si="4"/>
        <v/>
      </c>
      <c r="AH16" s="11" t="str">
        <f t="shared" si="5"/>
        <v/>
      </c>
    </row>
    <row r="17" spans="1:34" x14ac:dyDescent="0.3">
      <c r="A17" s="2" t="str">
        <f>IF(Data!A17&gt;0,Data!A17-4,"")</f>
        <v/>
      </c>
      <c r="B17" s="2" t="str">
        <f>IF(Data!B17&gt;0,Data!B17-4,"")</f>
        <v/>
      </c>
      <c r="C17" s="2" t="str">
        <f>IF(Data!C17&gt;0,4-Data!C17,"")</f>
        <v/>
      </c>
      <c r="D17" s="2" t="str">
        <f>IF(Data!D17&gt;0,4-Data!D17,"")</f>
        <v/>
      </c>
      <c r="E17" s="2" t="str">
        <f>IF(Data!E17&gt;0,4-Data!E17,"")</f>
        <v/>
      </c>
      <c r="F17" s="2" t="str">
        <f>IF(Data!F17&gt;0,Data!F17-4,"")</f>
        <v/>
      </c>
      <c r="G17" s="2" t="str">
        <f>IF(Data!G17&gt;0,Data!G17-4,"")</f>
        <v/>
      </c>
      <c r="H17" s="2" t="str">
        <f>IF(Data!H17&gt;0,Data!H17-4,"")</f>
        <v/>
      </c>
      <c r="I17" s="2" t="str">
        <f>IF(Data!I17&gt;0,4-Data!I17,"")</f>
        <v/>
      </c>
      <c r="J17" s="2" t="str">
        <f>IF(Data!J17&gt;0,4-Data!J17,"")</f>
        <v/>
      </c>
      <c r="K17" s="2" t="str">
        <f>IF(Data!K17&gt;0,Data!K17-4,"")</f>
        <v/>
      </c>
      <c r="L17" s="2" t="str">
        <f>IF(Data!L17&gt;0,4-Data!L17,"")</f>
        <v/>
      </c>
      <c r="M17" s="2" t="str">
        <f>IF(Data!M17&gt;0,Data!M17-4,"")</f>
        <v/>
      </c>
      <c r="N17" s="2" t="str">
        <f>IF(Data!N17&gt;0,Data!N17-4,"")</f>
        <v/>
      </c>
      <c r="O17" s="2" t="str">
        <f>IF(Data!O17&gt;0,Data!O17-4,"")</f>
        <v/>
      </c>
      <c r="P17" s="2" t="str">
        <f>IF(Data!P17&gt;0,Data!P17-4,"")</f>
        <v/>
      </c>
      <c r="Q17" s="2" t="str">
        <f>IF(Data!Q17&gt;0,4-Data!Q17,"")</f>
        <v/>
      </c>
      <c r="R17" s="2" t="str">
        <f>IF(Data!R17&gt;0,4-Data!R17,"")</f>
        <v/>
      </c>
      <c r="S17" s="2" t="str">
        <f>IF(Data!S17&gt;0,4-Data!S17,"")</f>
        <v/>
      </c>
      <c r="T17" s="2" t="str">
        <f>IF(Data!T17&gt;0,Data!T17-4,"")</f>
        <v/>
      </c>
      <c r="U17" s="2" t="str">
        <f>IF(Data!U17&gt;0,4-Data!U17,"")</f>
        <v/>
      </c>
      <c r="V17" s="2" t="str">
        <f>IF(Data!V17&gt;0,Data!V17-4,"")</f>
        <v/>
      </c>
      <c r="W17" s="2" t="str">
        <f>IF(Data!W17&gt;0,4-Data!W17,"")</f>
        <v/>
      </c>
      <c r="X17" s="2" t="str">
        <f>IF(Data!X17&gt;0,4-Data!X17,"")</f>
        <v/>
      </c>
      <c r="Y17" s="2" t="str">
        <f>IF(Data!Y17&gt;0,4-Data!Y17,"")</f>
        <v/>
      </c>
      <c r="Z17" s="2" t="str">
        <f>IF(Data!Z17&gt;0,Data!Z17-4,"")</f>
        <v/>
      </c>
      <c r="AC17" s="11" t="str">
        <f t="shared" si="0"/>
        <v/>
      </c>
      <c r="AD17" s="11" t="str">
        <f t="shared" si="1"/>
        <v/>
      </c>
      <c r="AE17" s="11" t="str">
        <f t="shared" si="2"/>
        <v/>
      </c>
      <c r="AF17" s="11" t="str">
        <f t="shared" si="3"/>
        <v/>
      </c>
      <c r="AG17" s="11" t="str">
        <f t="shared" si="4"/>
        <v/>
      </c>
      <c r="AH17" s="11" t="str">
        <f t="shared" si="5"/>
        <v/>
      </c>
    </row>
    <row r="18" spans="1:34" x14ac:dyDescent="0.3">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11" t="str">
        <f t="shared" si="0"/>
        <v/>
      </c>
      <c r="AD18" s="11" t="str">
        <f t="shared" si="1"/>
        <v/>
      </c>
      <c r="AE18" s="11" t="str">
        <f t="shared" si="2"/>
        <v/>
      </c>
      <c r="AF18" s="11" t="str">
        <f t="shared" si="3"/>
        <v/>
      </c>
      <c r="AG18" s="11" t="str">
        <f t="shared" si="4"/>
        <v/>
      </c>
      <c r="AH18" s="11" t="str">
        <f t="shared" si="5"/>
        <v/>
      </c>
    </row>
    <row r="19" spans="1:34" x14ac:dyDescent="0.3">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11" t="str">
        <f t="shared" si="0"/>
        <v/>
      </c>
      <c r="AD19" s="11" t="str">
        <f t="shared" si="1"/>
        <v/>
      </c>
      <c r="AE19" s="11" t="str">
        <f t="shared" si="2"/>
        <v/>
      </c>
      <c r="AF19" s="11" t="str">
        <f t="shared" si="3"/>
        <v/>
      </c>
      <c r="AG19" s="11" t="str">
        <f t="shared" si="4"/>
        <v/>
      </c>
      <c r="AH19" s="11" t="str">
        <f t="shared" si="5"/>
        <v/>
      </c>
    </row>
    <row r="20" spans="1:34" x14ac:dyDescent="0.3">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11" t="str">
        <f t="shared" si="0"/>
        <v/>
      </c>
      <c r="AD20" s="11" t="str">
        <f t="shared" si="1"/>
        <v/>
      </c>
      <c r="AE20" s="11" t="str">
        <f t="shared" si="2"/>
        <v/>
      </c>
      <c r="AF20" s="11" t="str">
        <f t="shared" si="3"/>
        <v/>
      </c>
      <c r="AG20" s="11" t="str">
        <f t="shared" si="4"/>
        <v/>
      </c>
      <c r="AH20" s="11" t="str">
        <f t="shared" si="5"/>
        <v/>
      </c>
    </row>
    <row r="21" spans="1:34" x14ac:dyDescent="0.3">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11" t="str">
        <f t="shared" si="0"/>
        <v/>
      </c>
      <c r="AD21" s="11" t="str">
        <f t="shared" si="1"/>
        <v/>
      </c>
      <c r="AE21" s="11" t="str">
        <f t="shared" si="2"/>
        <v/>
      </c>
      <c r="AF21" s="11" t="str">
        <f t="shared" si="3"/>
        <v/>
      </c>
      <c r="AG21" s="11" t="str">
        <f t="shared" si="4"/>
        <v/>
      </c>
      <c r="AH21" s="11" t="str">
        <f t="shared" si="5"/>
        <v/>
      </c>
    </row>
    <row r="22" spans="1:34" x14ac:dyDescent="0.3">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11" t="str">
        <f t="shared" si="0"/>
        <v/>
      </c>
      <c r="AD22" s="11" t="str">
        <f t="shared" si="1"/>
        <v/>
      </c>
      <c r="AE22" s="11" t="str">
        <f t="shared" si="2"/>
        <v/>
      </c>
      <c r="AF22" s="11" t="str">
        <f t="shared" si="3"/>
        <v/>
      </c>
      <c r="AG22" s="11" t="str">
        <f t="shared" si="4"/>
        <v/>
      </c>
      <c r="AH22" s="11" t="str">
        <f t="shared" si="5"/>
        <v/>
      </c>
    </row>
    <row r="23" spans="1:34" x14ac:dyDescent="0.3">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11" t="str">
        <f t="shared" si="0"/>
        <v/>
      </c>
      <c r="AD23" s="11" t="str">
        <f t="shared" si="1"/>
        <v/>
      </c>
      <c r="AE23" s="11" t="str">
        <f t="shared" si="2"/>
        <v/>
      </c>
      <c r="AF23" s="11" t="str">
        <f t="shared" si="3"/>
        <v/>
      </c>
      <c r="AG23" s="11" t="str">
        <f t="shared" si="4"/>
        <v/>
      </c>
      <c r="AH23" s="11" t="str">
        <f t="shared" si="5"/>
        <v/>
      </c>
    </row>
    <row r="24" spans="1:34" x14ac:dyDescent="0.3">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11" t="str">
        <f t="shared" si="0"/>
        <v/>
      </c>
      <c r="AD24" s="11" t="str">
        <f t="shared" si="1"/>
        <v/>
      </c>
      <c r="AE24" s="11" t="str">
        <f t="shared" si="2"/>
        <v/>
      </c>
      <c r="AF24" s="11" t="str">
        <f t="shared" si="3"/>
        <v/>
      </c>
      <c r="AG24" s="11" t="str">
        <f t="shared" si="4"/>
        <v/>
      </c>
      <c r="AH24" s="11" t="str">
        <f t="shared" si="5"/>
        <v/>
      </c>
    </row>
    <row r="25" spans="1:34" x14ac:dyDescent="0.3">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11" t="str">
        <f t="shared" si="0"/>
        <v/>
      </c>
      <c r="AD25" s="11" t="str">
        <f t="shared" si="1"/>
        <v/>
      </c>
      <c r="AE25" s="11" t="str">
        <f t="shared" si="2"/>
        <v/>
      </c>
      <c r="AF25" s="11" t="str">
        <f t="shared" si="3"/>
        <v/>
      </c>
      <c r="AG25" s="11" t="str">
        <f t="shared" si="4"/>
        <v/>
      </c>
      <c r="AH25" s="11" t="str">
        <f t="shared" si="5"/>
        <v/>
      </c>
    </row>
    <row r="26" spans="1:34" x14ac:dyDescent="0.3">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11" t="str">
        <f t="shared" si="0"/>
        <v/>
      </c>
      <c r="AD26" s="11" t="str">
        <f t="shared" si="1"/>
        <v/>
      </c>
      <c r="AE26" s="11" t="str">
        <f t="shared" si="2"/>
        <v/>
      </c>
      <c r="AF26" s="11" t="str">
        <f t="shared" si="3"/>
        <v/>
      </c>
      <c r="AG26" s="11" t="str">
        <f t="shared" si="4"/>
        <v/>
      </c>
      <c r="AH26" s="11" t="str">
        <f t="shared" si="5"/>
        <v/>
      </c>
    </row>
    <row r="27" spans="1:34" x14ac:dyDescent="0.3">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11" t="str">
        <f t="shared" si="0"/>
        <v/>
      </c>
      <c r="AD27" s="11" t="str">
        <f t="shared" si="1"/>
        <v/>
      </c>
      <c r="AE27" s="11" t="str">
        <f t="shared" si="2"/>
        <v/>
      </c>
      <c r="AF27" s="11" t="str">
        <f t="shared" si="3"/>
        <v/>
      </c>
      <c r="AG27" s="11" t="str">
        <f t="shared" si="4"/>
        <v/>
      </c>
      <c r="AH27" s="11" t="str">
        <f t="shared" si="5"/>
        <v/>
      </c>
    </row>
    <row r="28" spans="1:34" x14ac:dyDescent="0.3">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11" t="str">
        <f t="shared" si="0"/>
        <v/>
      </c>
      <c r="AD28" s="11" t="str">
        <f t="shared" si="1"/>
        <v/>
      </c>
      <c r="AE28" s="11" t="str">
        <f t="shared" si="2"/>
        <v/>
      </c>
      <c r="AF28" s="11" t="str">
        <f t="shared" si="3"/>
        <v/>
      </c>
      <c r="AG28" s="11" t="str">
        <f t="shared" si="4"/>
        <v/>
      </c>
      <c r="AH28" s="11" t="str">
        <f t="shared" si="5"/>
        <v/>
      </c>
    </row>
    <row r="29" spans="1:34" x14ac:dyDescent="0.3">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11" t="str">
        <f t="shared" si="0"/>
        <v/>
      </c>
      <c r="AD29" s="11" t="str">
        <f t="shared" si="1"/>
        <v/>
      </c>
      <c r="AE29" s="11" t="str">
        <f t="shared" si="2"/>
        <v/>
      </c>
      <c r="AF29" s="11" t="str">
        <f t="shared" si="3"/>
        <v/>
      </c>
      <c r="AG29" s="11" t="str">
        <f t="shared" si="4"/>
        <v/>
      </c>
      <c r="AH29" s="11" t="str">
        <f t="shared" si="5"/>
        <v/>
      </c>
    </row>
    <row r="30" spans="1:34" x14ac:dyDescent="0.3">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11" t="str">
        <f t="shared" si="0"/>
        <v/>
      </c>
      <c r="AD30" s="11" t="str">
        <f t="shared" si="1"/>
        <v/>
      </c>
      <c r="AE30" s="11" t="str">
        <f t="shared" si="2"/>
        <v/>
      </c>
      <c r="AF30" s="11" t="str">
        <f t="shared" si="3"/>
        <v/>
      </c>
      <c r="AG30" s="11" t="str">
        <f t="shared" si="4"/>
        <v/>
      </c>
      <c r="AH30" s="11" t="str">
        <f t="shared" si="5"/>
        <v/>
      </c>
    </row>
    <row r="31" spans="1:34" x14ac:dyDescent="0.3">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11" t="str">
        <f t="shared" si="0"/>
        <v/>
      </c>
      <c r="AD31" s="11" t="str">
        <f t="shared" si="1"/>
        <v/>
      </c>
      <c r="AE31" s="11" t="str">
        <f t="shared" si="2"/>
        <v/>
      </c>
      <c r="AF31" s="11" t="str">
        <f t="shared" si="3"/>
        <v/>
      </c>
      <c r="AG31" s="11" t="str">
        <f t="shared" si="4"/>
        <v/>
      </c>
      <c r="AH31" s="11" t="str">
        <f t="shared" si="5"/>
        <v/>
      </c>
    </row>
    <row r="32" spans="1:34" x14ac:dyDescent="0.3">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11" t="str">
        <f t="shared" si="0"/>
        <v/>
      </c>
      <c r="AD32" s="11" t="str">
        <f t="shared" si="1"/>
        <v/>
      </c>
      <c r="AE32" s="11" t="str">
        <f t="shared" si="2"/>
        <v/>
      </c>
      <c r="AF32" s="11" t="str">
        <f t="shared" si="3"/>
        <v/>
      </c>
      <c r="AG32" s="11" t="str">
        <f t="shared" si="4"/>
        <v/>
      </c>
      <c r="AH32" s="11" t="str">
        <f t="shared" si="5"/>
        <v/>
      </c>
    </row>
    <row r="33" spans="1:34" x14ac:dyDescent="0.3">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11" t="str">
        <f t="shared" si="0"/>
        <v/>
      </c>
      <c r="AD33" s="11" t="str">
        <f t="shared" si="1"/>
        <v/>
      </c>
      <c r="AE33" s="11" t="str">
        <f t="shared" si="2"/>
        <v/>
      </c>
      <c r="AF33" s="11" t="str">
        <f t="shared" si="3"/>
        <v/>
      </c>
      <c r="AG33" s="11" t="str">
        <f t="shared" si="4"/>
        <v/>
      </c>
      <c r="AH33" s="11" t="str">
        <f t="shared" si="5"/>
        <v/>
      </c>
    </row>
    <row r="34" spans="1:34" x14ac:dyDescent="0.3">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x14ac:dyDescent="0.3">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x14ac:dyDescent="0.3">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x14ac:dyDescent="0.3">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x14ac:dyDescent="0.3">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x14ac:dyDescent="0.3">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x14ac:dyDescent="0.3">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x14ac:dyDescent="0.3">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x14ac:dyDescent="0.3">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x14ac:dyDescent="0.3">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x14ac:dyDescent="0.3">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x14ac:dyDescent="0.3">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x14ac:dyDescent="0.3">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x14ac:dyDescent="0.3">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x14ac:dyDescent="0.3">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x14ac:dyDescent="0.3">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x14ac:dyDescent="0.3">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x14ac:dyDescent="0.3">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x14ac:dyDescent="0.3">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x14ac:dyDescent="0.3">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x14ac:dyDescent="0.3">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x14ac:dyDescent="0.3">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x14ac:dyDescent="0.3">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x14ac:dyDescent="0.3">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x14ac:dyDescent="0.3">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x14ac:dyDescent="0.3">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x14ac:dyDescent="0.3">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x14ac:dyDescent="0.3">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x14ac:dyDescent="0.3">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x14ac:dyDescent="0.3">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x14ac:dyDescent="0.3">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x14ac:dyDescent="0.3">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x14ac:dyDescent="0.3">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x14ac:dyDescent="0.3">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x14ac:dyDescent="0.3">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x14ac:dyDescent="0.3">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x14ac:dyDescent="0.3">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x14ac:dyDescent="0.3">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x14ac:dyDescent="0.3">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x14ac:dyDescent="0.3">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x14ac:dyDescent="0.3">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x14ac:dyDescent="0.3">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x14ac:dyDescent="0.3">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x14ac:dyDescent="0.3">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x14ac:dyDescent="0.3">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x14ac:dyDescent="0.3">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x14ac:dyDescent="0.3">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x14ac:dyDescent="0.3">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x14ac:dyDescent="0.3">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x14ac:dyDescent="0.3">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x14ac:dyDescent="0.3">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x14ac:dyDescent="0.3">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x14ac:dyDescent="0.3">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x14ac:dyDescent="0.3">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x14ac:dyDescent="0.3">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x14ac:dyDescent="0.3">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x14ac:dyDescent="0.3">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x14ac:dyDescent="0.3">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x14ac:dyDescent="0.3">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x14ac:dyDescent="0.3">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x14ac:dyDescent="0.3">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x14ac:dyDescent="0.3">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x14ac:dyDescent="0.3">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x14ac:dyDescent="0.3">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x14ac:dyDescent="0.3">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x14ac:dyDescent="0.3">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x14ac:dyDescent="0.3">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x14ac:dyDescent="0.3">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x14ac:dyDescent="0.3">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x14ac:dyDescent="0.3">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x14ac:dyDescent="0.3">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x14ac:dyDescent="0.3">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x14ac:dyDescent="0.3">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x14ac:dyDescent="0.3">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x14ac:dyDescent="0.3">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x14ac:dyDescent="0.3">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x14ac:dyDescent="0.3">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x14ac:dyDescent="0.3">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x14ac:dyDescent="0.3">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x14ac:dyDescent="0.3">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x14ac:dyDescent="0.3">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x14ac:dyDescent="0.3">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x14ac:dyDescent="0.3">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x14ac:dyDescent="0.3">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x14ac:dyDescent="0.3">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x14ac:dyDescent="0.3">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x14ac:dyDescent="0.3">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x14ac:dyDescent="0.3">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x14ac:dyDescent="0.3">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x14ac:dyDescent="0.3">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x14ac:dyDescent="0.3">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x14ac:dyDescent="0.3">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x14ac:dyDescent="0.3">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x14ac:dyDescent="0.3">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x14ac:dyDescent="0.3">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x14ac:dyDescent="0.3">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x14ac:dyDescent="0.3">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x14ac:dyDescent="0.3">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x14ac:dyDescent="0.3">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x14ac:dyDescent="0.3">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x14ac:dyDescent="0.3">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x14ac:dyDescent="0.3">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x14ac:dyDescent="0.3">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x14ac:dyDescent="0.3">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x14ac:dyDescent="0.3">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x14ac:dyDescent="0.3">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x14ac:dyDescent="0.3">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x14ac:dyDescent="0.3">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x14ac:dyDescent="0.3">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x14ac:dyDescent="0.3">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x14ac:dyDescent="0.3">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x14ac:dyDescent="0.3">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x14ac:dyDescent="0.3">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x14ac:dyDescent="0.3">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x14ac:dyDescent="0.3">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x14ac:dyDescent="0.3">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x14ac:dyDescent="0.3">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x14ac:dyDescent="0.3">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x14ac:dyDescent="0.3">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x14ac:dyDescent="0.3">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x14ac:dyDescent="0.3">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x14ac:dyDescent="0.3">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x14ac:dyDescent="0.3">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x14ac:dyDescent="0.3">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x14ac:dyDescent="0.3">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x14ac:dyDescent="0.3">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x14ac:dyDescent="0.3">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x14ac:dyDescent="0.3">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x14ac:dyDescent="0.3">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x14ac:dyDescent="0.3">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x14ac:dyDescent="0.3">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x14ac:dyDescent="0.3">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x14ac:dyDescent="0.3">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x14ac:dyDescent="0.3">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x14ac:dyDescent="0.3">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x14ac:dyDescent="0.3">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x14ac:dyDescent="0.3">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x14ac:dyDescent="0.3">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x14ac:dyDescent="0.3">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x14ac:dyDescent="0.3">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x14ac:dyDescent="0.3">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x14ac:dyDescent="0.3">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x14ac:dyDescent="0.3">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x14ac:dyDescent="0.3">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x14ac:dyDescent="0.3">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x14ac:dyDescent="0.3">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x14ac:dyDescent="0.3">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x14ac:dyDescent="0.3">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x14ac:dyDescent="0.3">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x14ac:dyDescent="0.3">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x14ac:dyDescent="0.3">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x14ac:dyDescent="0.3">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x14ac:dyDescent="0.3">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x14ac:dyDescent="0.3">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x14ac:dyDescent="0.3">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x14ac:dyDescent="0.3">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x14ac:dyDescent="0.3">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x14ac:dyDescent="0.3">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x14ac:dyDescent="0.3">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x14ac:dyDescent="0.3">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x14ac:dyDescent="0.3">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x14ac:dyDescent="0.3">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x14ac:dyDescent="0.3">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x14ac:dyDescent="0.3">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x14ac:dyDescent="0.3">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x14ac:dyDescent="0.3">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x14ac:dyDescent="0.3">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x14ac:dyDescent="0.3">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x14ac:dyDescent="0.3">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x14ac:dyDescent="0.3">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x14ac:dyDescent="0.3">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x14ac:dyDescent="0.3">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x14ac:dyDescent="0.3">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x14ac:dyDescent="0.3">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x14ac:dyDescent="0.3">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x14ac:dyDescent="0.3">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x14ac:dyDescent="0.3">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x14ac:dyDescent="0.3">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x14ac:dyDescent="0.3">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x14ac:dyDescent="0.3">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x14ac:dyDescent="0.3">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x14ac:dyDescent="0.3">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x14ac:dyDescent="0.3">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x14ac:dyDescent="0.3">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x14ac:dyDescent="0.3">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x14ac:dyDescent="0.3">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x14ac:dyDescent="0.3">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x14ac:dyDescent="0.3">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x14ac:dyDescent="0.3">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x14ac:dyDescent="0.3">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x14ac:dyDescent="0.3">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x14ac:dyDescent="0.3">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x14ac:dyDescent="0.3">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x14ac:dyDescent="0.3">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x14ac:dyDescent="0.3">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x14ac:dyDescent="0.3">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x14ac:dyDescent="0.3">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x14ac:dyDescent="0.3">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x14ac:dyDescent="0.3">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x14ac:dyDescent="0.3">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x14ac:dyDescent="0.3">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x14ac:dyDescent="0.3">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x14ac:dyDescent="0.3">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x14ac:dyDescent="0.3">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x14ac:dyDescent="0.3">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x14ac:dyDescent="0.3">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x14ac:dyDescent="0.3">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x14ac:dyDescent="0.3">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x14ac:dyDescent="0.3">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x14ac:dyDescent="0.3">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x14ac:dyDescent="0.3">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x14ac:dyDescent="0.3">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x14ac:dyDescent="0.3">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x14ac:dyDescent="0.3">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x14ac:dyDescent="0.3">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x14ac:dyDescent="0.3">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x14ac:dyDescent="0.3">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x14ac:dyDescent="0.3">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x14ac:dyDescent="0.3">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x14ac:dyDescent="0.3">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x14ac:dyDescent="0.3">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x14ac:dyDescent="0.3">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x14ac:dyDescent="0.3">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x14ac:dyDescent="0.3">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x14ac:dyDescent="0.3">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x14ac:dyDescent="0.3">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x14ac:dyDescent="0.3">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x14ac:dyDescent="0.3">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x14ac:dyDescent="0.3">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x14ac:dyDescent="0.3">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x14ac:dyDescent="0.3">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x14ac:dyDescent="0.3">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x14ac:dyDescent="0.3">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x14ac:dyDescent="0.3">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x14ac:dyDescent="0.3">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x14ac:dyDescent="0.3">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x14ac:dyDescent="0.3">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x14ac:dyDescent="0.3">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x14ac:dyDescent="0.3">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x14ac:dyDescent="0.3">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x14ac:dyDescent="0.3">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x14ac:dyDescent="0.3">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x14ac:dyDescent="0.3">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x14ac:dyDescent="0.3">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x14ac:dyDescent="0.3">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x14ac:dyDescent="0.3">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x14ac:dyDescent="0.3">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x14ac:dyDescent="0.3">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x14ac:dyDescent="0.3">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x14ac:dyDescent="0.3">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x14ac:dyDescent="0.3">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x14ac:dyDescent="0.3">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x14ac:dyDescent="0.3">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x14ac:dyDescent="0.3">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x14ac:dyDescent="0.3">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x14ac:dyDescent="0.3">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x14ac:dyDescent="0.3">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x14ac:dyDescent="0.3">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x14ac:dyDescent="0.3">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x14ac:dyDescent="0.3">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x14ac:dyDescent="0.3">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x14ac:dyDescent="0.3">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x14ac:dyDescent="0.3">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x14ac:dyDescent="0.3">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x14ac:dyDescent="0.3">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x14ac:dyDescent="0.3">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x14ac:dyDescent="0.3">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x14ac:dyDescent="0.3">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x14ac:dyDescent="0.3">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x14ac:dyDescent="0.3">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x14ac:dyDescent="0.3">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x14ac:dyDescent="0.3">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x14ac:dyDescent="0.3">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x14ac:dyDescent="0.3">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x14ac:dyDescent="0.3">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x14ac:dyDescent="0.3">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x14ac:dyDescent="0.3">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x14ac:dyDescent="0.3">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x14ac:dyDescent="0.3">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x14ac:dyDescent="0.3">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x14ac:dyDescent="0.3">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x14ac:dyDescent="0.3">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x14ac:dyDescent="0.3">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x14ac:dyDescent="0.3">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x14ac:dyDescent="0.3">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x14ac:dyDescent="0.3">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x14ac:dyDescent="0.3">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x14ac:dyDescent="0.3">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x14ac:dyDescent="0.3">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x14ac:dyDescent="0.3">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x14ac:dyDescent="0.3">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x14ac:dyDescent="0.3">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x14ac:dyDescent="0.3">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x14ac:dyDescent="0.3">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x14ac:dyDescent="0.3">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x14ac:dyDescent="0.3">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x14ac:dyDescent="0.3">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x14ac:dyDescent="0.3">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x14ac:dyDescent="0.3">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x14ac:dyDescent="0.3">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x14ac:dyDescent="0.3">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x14ac:dyDescent="0.3">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x14ac:dyDescent="0.3">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x14ac:dyDescent="0.3">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x14ac:dyDescent="0.3">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x14ac:dyDescent="0.3">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x14ac:dyDescent="0.3">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x14ac:dyDescent="0.3">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x14ac:dyDescent="0.3">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x14ac:dyDescent="0.3">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x14ac:dyDescent="0.3">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x14ac:dyDescent="0.3">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x14ac:dyDescent="0.3">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x14ac:dyDescent="0.3">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x14ac:dyDescent="0.3">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x14ac:dyDescent="0.3">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x14ac:dyDescent="0.3">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x14ac:dyDescent="0.3">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x14ac:dyDescent="0.3">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x14ac:dyDescent="0.3">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x14ac:dyDescent="0.3">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x14ac:dyDescent="0.3">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x14ac:dyDescent="0.3">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x14ac:dyDescent="0.3">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x14ac:dyDescent="0.3">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x14ac:dyDescent="0.3">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x14ac:dyDescent="0.3">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x14ac:dyDescent="0.3">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x14ac:dyDescent="0.3">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x14ac:dyDescent="0.3">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x14ac:dyDescent="0.3">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x14ac:dyDescent="0.3">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x14ac:dyDescent="0.3">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x14ac:dyDescent="0.3">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x14ac:dyDescent="0.3">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x14ac:dyDescent="0.3">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x14ac:dyDescent="0.3">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x14ac:dyDescent="0.3">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x14ac:dyDescent="0.3">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x14ac:dyDescent="0.3">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x14ac:dyDescent="0.3">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x14ac:dyDescent="0.3">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x14ac:dyDescent="0.3">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x14ac:dyDescent="0.3">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x14ac:dyDescent="0.3">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x14ac:dyDescent="0.3">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x14ac:dyDescent="0.3">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x14ac:dyDescent="0.3">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x14ac:dyDescent="0.3">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x14ac:dyDescent="0.3">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x14ac:dyDescent="0.3">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x14ac:dyDescent="0.3">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x14ac:dyDescent="0.3">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x14ac:dyDescent="0.3">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x14ac:dyDescent="0.3">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x14ac:dyDescent="0.3">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x14ac:dyDescent="0.3">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x14ac:dyDescent="0.3">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x14ac:dyDescent="0.3">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x14ac:dyDescent="0.3">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x14ac:dyDescent="0.3">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x14ac:dyDescent="0.3">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x14ac:dyDescent="0.3">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x14ac:dyDescent="0.3">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x14ac:dyDescent="0.3">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x14ac:dyDescent="0.3">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x14ac:dyDescent="0.3">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x14ac:dyDescent="0.3">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x14ac:dyDescent="0.3">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x14ac:dyDescent="0.3">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x14ac:dyDescent="0.3">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x14ac:dyDescent="0.3">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x14ac:dyDescent="0.3">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x14ac:dyDescent="0.3">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x14ac:dyDescent="0.3">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x14ac:dyDescent="0.3">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x14ac:dyDescent="0.3">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x14ac:dyDescent="0.3">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x14ac:dyDescent="0.3">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x14ac:dyDescent="0.3">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x14ac:dyDescent="0.3">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x14ac:dyDescent="0.3">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x14ac:dyDescent="0.3">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x14ac:dyDescent="0.3">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x14ac:dyDescent="0.3">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x14ac:dyDescent="0.3">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x14ac:dyDescent="0.3">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x14ac:dyDescent="0.3">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x14ac:dyDescent="0.3">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x14ac:dyDescent="0.3">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x14ac:dyDescent="0.3">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x14ac:dyDescent="0.3">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x14ac:dyDescent="0.3">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x14ac:dyDescent="0.3">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x14ac:dyDescent="0.3">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x14ac:dyDescent="0.3">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x14ac:dyDescent="0.3">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x14ac:dyDescent="0.3">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x14ac:dyDescent="0.3">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x14ac:dyDescent="0.3">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x14ac:dyDescent="0.3">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x14ac:dyDescent="0.3">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x14ac:dyDescent="0.3">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x14ac:dyDescent="0.3">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x14ac:dyDescent="0.3">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x14ac:dyDescent="0.3">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x14ac:dyDescent="0.3">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x14ac:dyDescent="0.3">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x14ac:dyDescent="0.3">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x14ac:dyDescent="0.3">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x14ac:dyDescent="0.3">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x14ac:dyDescent="0.3">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x14ac:dyDescent="0.3">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x14ac:dyDescent="0.3">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x14ac:dyDescent="0.3">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x14ac:dyDescent="0.3">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x14ac:dyDescent="0.3">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x14ac:dyDescent="0.3">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x14ac:dyDescent="0.3">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x14ac:dyDescent="0.3">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x14ac:dyDescent="0.3">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x14ac:dyDescent="0.3">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x14ac:dyDescent="0.3">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x14ac:dyDescent="0.3">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x14ac:dyDescent="0.3">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x14ac:dyDescent="0.3">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x14ac:dyDescent="0.3">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x14ac:dyDescent="0.3">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x14ac:dyDescent="0.3">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x14ac:dyDescent="0.3">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x14ac:dyDescent="0.3">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x14ac:dyDescent="0.3">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x14ac:dyDescent="0.3">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x14ac:dyDescent="0.3">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x14ac:dyDescent="0.3">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x14ac:dyDescent="0.3">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x14ac:dyDescent="0.3">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x14ac:dyDescent="0.3">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x14ac:dyDescent="0.3">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x14ac:dyDescent="0.3">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x14ac:dyDescent="0.3">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x14ac:dyDescent="0.3">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x14ac:dyDescent="0.3">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x14ac:dyDescent="0.3">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x14ac:dyDescent="0.3">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x14ac:dyDescent="0.3">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x14ac:dyDescent="0.3">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x14ac:dyDescent="0.3">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x14ac:dyDescent="0.3">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x14ac:dyDescent="0.3">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x14ac:dyDescent="0.3">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x14ac:dyDescent="0.3">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x14ac:dyDescent="0.3">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x14ac:dyDescent="0.3">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x14ac:dyDescent="0.3">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x14ac:dyDescent="0.3">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x14ac:dyDescent="0.3">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x14ac:dyDescent="0.3">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x14ac:dyDescent="0.3">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x14ac:dyDescent="0.3">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x14ac:dyDescent="0.3">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x14ac:dyDescent="0.3">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x14ac:dyDescent="0.3">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x14ac:dyDescent="0.3">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x14ac:dyDescent="0.3">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x14ac:dyDescent="0.3">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x14ac:dyDescent="0.3">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x14ac:dyDescent="0.3">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x14ac:dyDescent="0.3">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x14ac:dyDescent="0.3">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x14ac:dyDescent="0.3">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x14ac:dyDescent="0.3">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x14ac:dyDescent="0.3">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x14ac:dyDescent="0.3">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x14ac:dyDescent="0.3">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x14ac:dyDescent="0.3">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x14ac:dyDescent="0.3">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x14ac:dyDescent="0.3">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x14ac:dyDescent="0.3">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x14ac:dyDescent="0.3">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x14ac:dyDescent="0.3">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x14ac:dyDescent="0.3">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x14ac:dyDescent="0.3">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x14ac:dyDescent="0.3">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x14ac:dyDescent="0.3">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x14ac:dyDescent="0.3">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x14ac:dyDescent="0.3">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x14ac:dyDescent="0.3">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x14ac:dyDescent="0.3">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x14ac:dyDescent="0.3">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x14ac:dyDescent="0.3">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x14ac:dyDescent="0.3">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x14ac:dyDescent="0.3">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x14ac:dyDescent="0.3">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x14ac:dyDescent="0.3">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x14ac:dyDescent="0.3">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x14ac:dyDescent="0.3">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x14ac:dyDescent="0.3">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x14ac:dyDescent="0.3">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x14ac:dyDescent="0.3">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x14ac:dyDescent="0.3">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x14ac:dyDescent="0.3">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x14ac:dyDescent="0.3">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x14ac:dyDescent="0.3">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x14ac:dyDescent="0.3">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x14ac:dyDescent="0.3">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x14ac:dyDescent="0.3">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x14ac:dyDescent="0.3">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x14ac:dyDescent="0.3">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x14ac:dyDescent="0.3">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x14ac:dyDescent="0.3">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x14ac:dyDescent="0.3">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x14ac:dyDescent="0.3">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x14ac:dyDescent="0.3">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x14ac:dyDescent="0.3">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x14ac:dyDescent="0.3">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x14ac:dyDescent="0.3">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x14ac:dyDescent="0.3">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x14ac:dyDescent="0.3">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x14ac:dyDescent="0.3">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x14ac:dyDescent="0.3">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x14ac:dyDescent="0.3">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x14ac:dyDescent="0.3">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x14ac:dyDescent="0.3">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x14ac:dyDescent="0.3">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x14ac:dyDescent="0.3">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x14ac:dyDescent="0.3">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x14ac:dyDescent="0.3">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x14ac:dyDescent="0.3">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x14ac:dyDescent="0.3">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x14ac:dyDescent="0.3">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x14ac:dyDescent="0.3">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x14ac:dyDescent="0.3">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x14ac:dyDescent="0.3">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x14ac:dyDescent="0.3">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x14ac:dyDescent="0.3">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x14ac:dyDescent="0.3">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x14ac:dyDescent="0.3">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x14ac:dyDescent="0.3">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x14ac:dyDescent="0.3">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x14ac:dyDescent="0.3">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x14ac:dyDescent="0.3">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x14ac:dyDescent="0.3">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x14ac:dyDescent="0.3">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x14ac:dyDescent="0.3">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x14ac:dyDescent="0.3">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x14ac:dyDescent="0.3">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x14ac:dyDescent="0.3">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x14ac:dyDescent="0.3">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x14ac:dyDescent="0.3">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x14ac:dyDescent="0.3">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x14ac:dyDescent="0.3">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x14ac:dyDescent="0.3">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x14ac:dyDescent="0.3">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x14ac:dyDescent="0.3">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x14ac:dyDescent="0.3">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x14ac:dyDescent="0.3">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x14ac:dyDescent="0.3">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x14ac:dyDescent="0.3">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x14ac:dyDescent="0.3">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x14ac:dyDescent="0.3">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x14ac:dyDescent="0.3">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x14ac:dyDescent="0.3">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x14ac:dyDescent="0.3">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x14ac:dyDescent="0.3">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x14ac:dyDescent="0.3">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x14ac:dyDescent="0.3">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x14ac:dyDescent="0.3">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x14ac:dyDescent="0.3">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x14ac:dyDescent="0.3">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x14ac:dyDescent="0.3">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x14ac:dyDescent="0.3">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x14ac:dyDescent="0.3">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x14ac:dyDescent="0.3">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x14ac:dyDescent="0.3">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x14ac:dyDescent="0.3">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x14ac:dyDescent="0.3">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x14ac:dyDescent="0.3">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x14ac:dyDescent="0.3">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x14ac:dyDescent="0.3">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x14ac:dyDescent="0.3">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x14ac:dyDescent="0.3">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x14ac:dyDescent="0.3">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x14ac:dyDescent="0.3">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x14ac:dyDescent="0.3">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x14ac:dyDescent="0.3">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x14ac:dyDescent="0.3">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x14ac:dyDescent="0.3">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x14ac:dyDescent="0.3">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x14ac:dyDescent="0.3">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x14ac:dyDescent="0.3">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x14ac:dyDescent="0.3">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x14ac:dyDescent="0.3">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x14ac:dyDescent="0.3">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x14ac:dyDescent="0.3">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x14ac:dyDescent="0.3">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x14ac:dyDescent="0.3">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x14ac:dyDescent="0.3">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x14ac:dyDescent="0.3">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x14ac:dyDescent="0.3">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x14ac:dyDescent="0.3">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x14ac:dyDescent="0.3">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x14ac:dyDescent="0.3">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x14ac:dyDescent="0.3">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x14ac:dyDescent="0.3">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x14ac:dyDescent="0.3">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x14ac:dyDescent="0.3">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x14ac:dyDescent="0.3">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x14ac:dyDescent="0.3">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x14ac:dyDescent="0.3">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x14ac:dyDescent="0.3">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x14ac:dyDescent="0.3">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x14ac:dyDescent="0.3">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x14ac:dyDescent="0.3">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x14ac:dyDescent="0.3">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x14ac:dyDescent="0.3">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x14ac:dyDescent="0.3">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x14ac:dyDescent="0.3">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x14ac:dyDescent="0.3">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x14ac:dyDescent="0.3">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x14ac:dyDescent="0.3">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x14ac:dyDescent="0.3">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x14ac:dyDescent="0.3">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x14ac:dyDescent="0.3">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x14ac:dyDescent="0.3">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x14ac:dyDescent="0.3">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x14ac:dyDescent="0.3">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x14ac:dyDescent="0.3">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x14ac:dyDescent="0.3">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x14ac:dyDescent="0.3">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x14ac:dyDescent="0.3">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x14ac:dyDescent="0.3">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x14ac:dyDescent="0.3">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x14ac:dyDescent="0.3">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x14ac:dyDescent="0.3">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x14ac:dyDescent="0.3">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x14ac:dyDescent="0.3">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x14ac:dyDescent="0.3">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x14ac:dyDescent="0.3">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x14ac:dyDescent="0.3">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x14ac:dyDescent="0.3">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x14ac:dyDescent="0.3">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x14ac:dyDescent="0.3">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x14ac:dyDescent="0.3">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x14ac:dyDescent="0.3">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x14ac:dyDescent="0.3">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x14ac:dyDescent="0.3">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x14ac:dyDescent="0.3">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x14ac:dyDescent="0.3">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x14ac:dyDescent="0.3">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x14ac:dyDescent="0.3">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x14ac:dyDescent="0.3">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x14ac:dyDescent="0.3">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x14ac:dyDescent="0.3">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x14ac:dyDescent="0.3">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x14ac:dyDescent="0.3">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x14ac:dyDescent="0.3">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x14ac:dyDescent="0.3">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x14ac:dyDescent="0.3">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x14ac:dyDescent="0.3">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x14ac:dyDescent="0.3">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x14ac:dyDescent="0.3">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x14ac:dyDescent="0.3">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x14ac:dyDescent="0.3">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x14ac:dyDescent="0.3">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x14ac:dyDescent="0.3">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x14ac:dyDescent="0.3">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x14ac:dyDescent="0.3">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x14ac:dyDescent="0.3">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x14ac:dyDescent="0.3">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x14ac:dyDescent="0.3">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x14ac:dyDescent="0.3">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x14ac:dyDescent="0.3">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x14ac:dyDescent="0.3">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x14ac:dyDescent="0.3">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x14ac:dyDescent="0.3">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x14ac:dyDescent="0.3">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x14ac:dyDescent="0.3">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x14ac:dyDescent="0.3">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x14ac:dyDescent="0.3">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x14ac:dyDescent="0.3">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x14ac:dyDescent="0.3">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x14ac:dyDescent="0.3">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x14ac:dyDescent="0.3">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x14ac:dyDescent="0.3">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x14ac:dyDescent="0.3">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x14ac:dyDescent="0.3">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x14ac:dyDescent="0.3">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x14ac:dyDescent="0.3">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x14ac:dyDescent="0.3">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x14ac:dyDescent="0.3">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x14ac:dyDescent="0.3">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x14ac:dyDescent="0.3">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x14ac:dyDescent="0.3">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x14ac:dyDescent="0.3">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x14ac:dyDescent="0.3">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x14ac:dyDescent="0.3">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x14ac:dyDescent="0.3">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x14ac:dyDescent="0.3">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x14ac:dyDescent="0.3">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x14ac:dyDescent="0.3">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x14ac:dyDescent="0.3">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x14ac:dyDescent="0.3">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x14ac:dyDescent="0.3">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x14ac:dyDescent="0.3">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x14ac:dyDescent="0.3">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x14ac:dyDescent="0.3">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x14ac:dyDescent="0.3">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x14ac:dyDescent="0.3">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x14ac:dyDescent="0.3">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x14ac:dyDescent="0.3">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x14ac:dyDescent="0.3">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x14ac:dyDescent="0.3">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x14ac:dyDescent="0.3">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x14ac:dyDescent="0.3">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x14ac:dyDescent="0.3">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x14ac:dyDescent="0.3">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x14ac:dyDescent="0.3">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x14ac:dyDescent="0.3">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x14ac:dyDescent="0.3">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x14ac:dyDescent="0.3">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x14ac:dyDescent="0.3">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x14ac:dyDescent="0.3">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x14ac:dyDescent="0.3">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x14ac:dyDescent="0.3">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x14ac:dyDescent="0.3">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x14ac:dyDescent="0.3">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x14ac:dyDescent="0.3">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x14ac:dyDescent="0.3">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x14ac:dyDescent="0.3">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x14ac:dyDescent="0.3">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x14ac:dyDescent="0.3">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x14ac:dyDescent="0.3">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x14ac:dyDescent="0.3">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x14ac:dyDescent="0.3">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x14ac:dyDescent="0.3">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x14ac:dyDescent="0.3">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x14ac:dyDescent="0.3">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x14ac:dyDescent="0.3">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x14ac:dyDescent="0.3">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x14ac:dyDescent="0.3">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x14ac:dyDescent="0.3">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x14ac:dyDescent="0.3">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x14ac:dyDescent="0.3">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x14ac:dyDescent="0.3">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x14ac:dyDescent="0.3">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x14ac:dyDescent="0.3">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x14ac:dyDescent="0.3">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x14ac:dyDescent="0.3">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x14ac:dyDescent="0.3">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x14ac:dyDescent="0.3">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x14ac:dyDescent="0.3">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x14ac:dyDescent="0.3">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x14ac:dyDescent="0.3">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x14ac:dyDescent="0.3">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x14ac:dyDescent="0.3">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x14ac:dyDescent="0.3">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x14ac:dyDescent="0.3">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x14ac:dyDescent="0.3">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x14ac:dyDescent="0.3">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x14ac:dyDescent="0.3">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x14ac:dyDescent="0.3">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x14ac:dyDescent="0.3">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x14ac:dyDescent="0.3">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x14ac:dyDescent="0.3">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x14ac:dyDescent="0.3">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x14ac:dyDescent="0.3">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x14ac:dyDescent="0.3">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x14ac:dyDescent="0.3">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x14ac:dyDescent="0.3">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x14ac:dyDescent="0.3">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x14ac:dyDescent="0.3">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x14ac:dyDescent="0.3">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x14ac:dyDescent="0.3">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x14ac:dyDescent="0.3">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x14ac:dyDescent="0.3">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x14ac:dyDescent="0.3">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x14ac:dyDescent="0.3">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x14ac:dyDescent="0.3">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x14ac:dyDescent="0.3">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x14ac:dyDescent="0.3">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x14ac:dyDescent="0.3">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x14ac:dyDescent="0.3">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x14ac:dyDescent="0.3">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x14ac:dyDescent="0.3">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x14ac:dyDescent="0.3">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x14ac:dyDescent="0.3">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x14ac:dyDescent="0.3">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x14ac:dyDescent="0.3">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x14ac:dyDescent="0.3">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x14ac:dyDescent="0.3">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x14ac:dyDescent="0.3">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x14ac:dyDescent="0.3">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x14ac:dyDescent="0.3">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x14ac:dyDescent="0.3">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x14ac:dyDescent="0.3">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x14ac:dyDescent="0.3">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x14ac:dyDescent="0.3">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x14ac:dyDescent="0.3">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x14ac:dyDescent="0.3">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x14ac:dyDescent="0.3">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x14ac:dyDescent="0.3">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x14ac:dyDescent="0.3">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x14ac:dyDescent="0.3">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x14ac:dyDescent="0.3">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x14ac:dyDescent="0.3">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x14ac:dyDescent="0.3">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x14ac:dyDescent="0.3">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x14ac:dyDescent="0.3">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x14ac:dyDescent="0.3">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x14ac:dyDescent="0.3">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x14ac:dyDescent="0.3">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x14ac:dyDescent="0.3">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x14ac:dyDescent="0.3">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x14ac:dyDescent="0.3">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x14ac:dyDescent="0.3">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x14ac:dyDescent="0.3">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x14ac:dyDescent="0.3">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x14ac:dyDescent="0.3">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x14ac:dyDescent="0.3">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x14ac:dyDescent="0.3">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x14ac:dyDescent="0.3">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x14ac:dyDescent="0.3">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x14ac:dyDescent="0.3">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x14ac:dyDescent="0.3">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x14ac:dyDescent="0.3">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x14ac:dyDescent="0.3">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x14ac:dyDescent="0.3">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x14ac:dyDescent="0.3">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x14ac:dyDescent="0.3">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x14ac:dyDescent="0.3">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x14ac:dyDescent="0.3">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x14ac:dyDescent="0.3">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x14ac:dyDescent="0.3">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x14ac:dyDescent="0.3">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x14ac:dyDescent="0.3">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x14ac:dyDescent="0.3">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x14ac:dyDescent="0.3">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x14ac:dyDescent="0.3">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x14ac:dyDescent="0.3">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x14ac:dyDescent="0.3">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x14ac:dyDescent="0.3">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x14ac:dyDescent="0.3">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x14ac:dyDescent="0.3">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x14ac:dyDescent="0.3">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x14ac:dyDescent="0.3">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x14ac:dyDescent="0.3">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x14ac:dyDescent="0.3">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x14ac:dyDescent="0.3">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x14ac:dyDescent="0.3">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x14ac:dyDescent="0.3">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x14ac:dyDescent="0.3">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x14ac:dyDescent="0.3">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x14ac:dyDescent="0.3">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x14ac:dyDescent="0.3">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x14ac:dyDescent="0.3">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x14ac:dyDescent="0.3">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x14ac:dyDescent="0.3">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x14ac:dyDescent="0.3">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x14ac:dyDescent="0.3">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x14ac:dyDescent="0.3">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x14ac:dyDescent="0.3">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x14ac:dyDescent="0.3">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x14ac:dyDescent="0.3">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x14ac:dyDescent="0.3">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x14ac:dyDescent="0.3">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x14ac:dyDescent="0.3">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x14ac:dyDescent="0.3">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x14ac:dyDescent="0.3">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x14ac:dyDescent="0.3">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x14ac:dyDescent="0.3">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x14ac:dyDescent="0.3">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x14ac:dyDescent="0.3">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x14ac:dyDescent="0.3">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x14ac:dyDescent="0.3">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x14ac:dyDescent="0.3">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x14ac:dyDescent="0.3">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x14ac:dyDescent="0.3">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x14ac:dyDescent="0.3">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x14ac:dyDescent="0.3">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x14ac:dyDescent="0.3">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x14ac:dyDescent="0.3">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x14ac:dyDescent="0.3">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x14ac:dyDescent="0.3">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x14ac:dyDescent="0.3">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x14ac:dyDescent="0.3">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x14ac:dyDescent="0.3">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x14ac:dyDescent="0.3">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x14ac:dyDescent="0.3">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x14ac:dyDescent="0.3">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x14ac:dyDescent="0.3">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x14ac:dyDescent="0.3">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x14ac:dyDescent="0.3">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x14ac:dyDescent="0.3">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x14ac:dyDescent="0.3">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x14ac:dyDescent="0.3">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x14ac:dyDescent="0.3">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x14ac:dyDescent="0.3">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x14ac:dyDescent="0.3">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x14ac:dyDescent="0.3">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x14ac:dyDescent="0.3">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x14ac:dyDescent="0.3">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x14ac:dyDescent="0.3">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x14ac:dyDescent="0.3">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x14ac:dyDescent="0.3">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x14ac:dyDescent="0.3">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x14ac:dyDescent="0.3">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x14ac:dyDescent="0.3">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x14ac:dyDescent="0.3">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x14ac:dyDescent="0.3">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x14ac:dyDescent="0.3">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x14ac:dyDescent="0.3">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x14ac:dyDescent="0.3">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x14ac:dyDescent="0.3">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x14ac:dyDescent="0.3">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x14ac:dyDescent="0.3">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x14ac:dyDescent="0.3">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x14ac:dyDescent="0.3">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x14ac:dyDescent="0.3">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x14ac:dyDescent="0.3">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x14ac:dyDescent="0.3">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x14ac:dyDescent="0.3">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x14ac:dyDescent="0.3">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x14ac:dyDescent="0.3">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x14ac:dyDescent="0.3">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x14ac:dyDescent="0.3">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x14ac:dyDescent="0.3">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x14ac:dyDescent="0.3">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x14ac:dyDescent="0.3">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x14ac:dyDescent="0.3">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x14ac:dyDescent="0.3">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x14ac:dyDescent="0.3">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x14ac:dyDescent="0.3">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x14ac:dyDescent="0.3">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x14ac:dyDescent="0.3">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x14ac:dyDescent="0.3">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x14ac:dyDescent="0.3">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x14ac:dyDescent="0.3">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x14ac:dyDescent="0.3">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x14ac:dyDescent="0.3">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x14ac:dyDescent="0.3">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x14ac:dyDescent="0.3">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x14ac:dyDescent="0.3">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x14ac:dyDescent="0.3">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x14ac:dyDescent="0.3">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x14ac:dyDescent="0.3">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x14ac:dyDescent="0.3">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x14ac:dyDescent="0.3">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x14ac:dyDescent="0.3">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x14ac:dyDescent="0.3">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x14ac:dyDescent="0.3">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x14ac:dyDescent="0.3">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x14ac:dyDescent="0.3">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x14ac:dyDescent="0.3">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x14ac:dyDescent="0.3">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x14ac:dyDescent="0.3">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x14ac:dyDescent="0.3">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x14ac:dyDescent="0.3">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x14ac:dyDescent="0.3">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x14ac:dyDescent="0.3">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x14ac:dyDescent="0.3">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x14ac:dyDescent="0.3">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x14ac:dyDescent="0.3">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x14ac:dyDescent="0.3">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x14ac:dyDescent="0.3">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x14ac:dyDescent="0.3">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x14ac:dyDescent="0.3">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x14ac:dyDescent="0.3">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 t="shared" ref="AC1001:AC1004" si="96">IF(COUNT(A1001,L1001,N1001,P1001,X1001,Y1001)&gt;0,AVERAGE(A1001,L1001,N1001,P1001,X1001,Y1001),"")</f>
        <v/>
      </c>
      <c r="AD1001" s="11" t="str">
        <f t="shared" ref="AD1001:AD1004" si="97">IF(COUNT(B1001,D1001,M1001,U1001)&gt;0,AVERAGE(B1001,D1001,M1001,U1001),"")</f>
        <v/>
      </c>
      <c r="AE1001" s="11" t="str">
        <f t="shared" ref="AE1001:AE1004" si="98">IF(COUNT(I1001,T1001,V1001,W1001)&gt;0,AVERAGE(I1001,T1001,V1001,W1001),"")</f>
        <v/>
      </c>
      <c r="AF1001" s="11" t="str">
        <f t="shared" ref="AF1001:AF1004" si="99">IF(COUNT(H1001,K1001,Q1001,S1001)&gt;0,AVERAGE(H1001,K1001,Q1001,S1001),"")</f>
        <v/>
      </c>
      <c r="AG1001" s="11" t="str">
        <f t="shared" ref="AG1001:AG1004" si="100">IF(COUNT(E1001,F1001,G1001,R1001)&gt;0,AVERAGE(E1001,F1001,G1001,R1001),"")</f>
        <v/>
      </c>
      <c r="AH1001" s="11" t="str">
        <f t="shared" ref="AH1001:AH1004" si="101">IF(COUNT(C1001,J1001,O1001,Z1001)&gt;0,AVERAGE(C1001,J1001,O1001,Z1001),"")</f>
        <v/>
      </c>
    </row>
    <row r="1002" spans="1:35" x14ac:dyDescent="0.3">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 t="shared" si="96"/>
        <v/>
      </c>
      <c r="AD1002" s="11" t="str">
        <f t="shared" si="97"/>
        <v/>
      </c>
      <c r="AE1002" s="11" t="str">
        <f t="shared" si="98"/>
        <v/>
      </c>
      <c r="AF1002" s="11" t="str">
        <f t="shared" si="99"/>
        <v/>
      </c>
      <c r="AG1002" s="11" t="str">
        <f t="shared" si="100"/>
        <v/>
      </c>
      <c r="AH1002" s="11" t="str">
        <f t="shared" si="101"/>
        <v/>
      </c>
    </row>
    <row r="1003" spans="1:35" x14ac:dyDescent="0.3">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 t="shared" si="96"/>
        <v/>
      </c>
      <c r="AD1003" s="11" t="str">
        <f t="shared" si="97"/>
        <v/>
      </c>
      <c r="AE1003" s="11" t="str">
        <f t="shared" si="98"/>
        <v/>
      </c>
      <c r="AF1003" s="11" t="str">
        <f t="shared" si="99"/>
        <v/>
      </c>
      <c r="AG1003" s="11" t="str">
        <f t="shared" si="100"/>
        <v/>
      </c>
      <c r="AH1003" s="11" t="str">
        <f t="shared" si="101"/>
        <v/>
      </c>
    </row>
    <row r="1004" spans="1:35" x14ac:dyDescent="0.3">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 t="shared" si="96"/>
        <v/>
      </c>
      <c r="AD1004" s="11" t="str">
        <f t="shared" si="97"/>
        <v/>
      </c>
      <c r="AE1004" s="11" t="str">
        <f t="shared" si="98"/>
        <v/>
      </c>
      <c r="AF1004" s="11" t="str">
        <f t="shared" si="99"/>
        <v/>
      </c>
      <c r="AG1004" s="11" t="str">
        <f t="shared" si="100"/>
        <v/>
      </c>
      <c r="AH1004" s="11" t="str">
        <f t="shared" si="101"/>
        <v/>
      </c>
    </row>
    <row r="1005" spans="1:35" x14ac:dyDescent="0.3">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x14ac:dyDescent="0.3">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x14ac:dyDescent="0.3">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x14ac:dyDescent="0.3">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x14ac:dyDescent="0.3">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x14ac:dyDescent="0.3">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x14ac:dyDescent="0.3">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x14ac:dyDescent="0.3">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x14ac:dyDescent="0.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x14ac:dyDescent="0.3">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x14ac:dyDescent="0.3">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x14ac:dyDescent="0.3">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x14ac:dyDescent="0.3">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x14ac:dyDescent="0.3">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x14ac:dyDescent="0.3">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x14ac:dyDescent="0.3">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x14ac:dyDescent="0.3">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x14ac:dyDescent="0.3">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x14ac:dyDescent="0.3">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x14ac:dyDescent="0.3">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x14ac:dyDescent="0.3">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x14ac:dyDescent="0.3">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x14ac:dyDescent="0.3">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x14ac:dyDescent="0.3">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x14ac:dyDescent="0.3">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x14ac:dyDescent="0.3">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x14ac:dyDescent="0.3">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x14ac:dyDescent="0.3">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x14ac:dyDescent="0.3">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x14ac:dyDescent="0.3">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x14ac:dyDescent="0.3">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x14ac:dyDescent="0.3">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x14ac:dyDescent="0.3">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x14ac:dyDescent="0.3">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x14ac:dyDescent="0.3">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x14ac:dyDescent="0.3">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x14ac:dyDescent="0.3">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x14ac:dyDescent="0.3">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x14ac:dyDescent="0.3">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x14ac:dyDescent="0.3">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x14ac:dyDescent="0.3">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x14ac:dyDescent="0.3">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x14ac:dyDescent="0.3">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x14ac:dyDescent="0.3">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x14ac:dyDescent="0.3">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x14ac:dyDescent="0.3">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x14ac:dyDescent="0.3">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x14ac:dyDescent="0.3">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x14ac:dyDescent="0.3">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x14ac:dyDescent="0.3">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x14ac:dyDescent="0.3">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x14ac:dyDescent="0.3">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x14ac:dyDescent="0.3">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x14ac:dyDescent="0.3">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x14ac:dyDescent="0.3">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x14ac:dyDescent="0.3">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x14ac:dyDescent="0.3">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x14ac:dyDescent="0.3">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x14ac:dyDescent="0.3">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x14ac:dyDescent="0.3">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x14ac:dyDescent="0.3">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x14ac:dyDescent="0.3">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x14ac:dyDescent="0.3">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x14ac:dyDescent="0.3">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x14ac:dyDescent="0.3">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x14ac:dyDescent="0.3">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x14ac:dyDescent="0.3">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x14ac:dyDescent="0.3">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x14ac:dyDescent="0.3">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x14ac:dyDescent="0.3">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x14ac:dyDescent="0.3">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x14ac:dyDescent="0.3">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x14ac:dyDescent="0.3">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x14ac:dyDescent="0.3">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x14ac:dyDescent="0.3">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x14ac:dyDescent="0.3">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x14ac:dyDescent="0.3">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x14ac:dyDescent="0.3">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x14ac:dyDescent="0.3">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x14ac:dyDescent="0.3">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x14ac:dyDescent="0.3">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x14ac:dyDescent="0.3">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x14ac:dyDescent="0.3">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x14ac:dyDescent="0.3">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x14ac:dyDescent="0.3">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x14ac:dyDescent="0.3">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x14ac:dyDescent="0.3">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x14ac:dyDescent="0.3">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x14ac:dyDescent="0.3">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x14ac:dyDescent="0.3">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x14ac:dyDescent="0.3">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x14ac:dyDescent="0.3">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x14ac:dyDescent="0.3">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x14ac:dyDescent="0.3">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x14ac:dyDescent="0.3">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x14ac:dyDescent="0.3">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x14ac:dyDescent="0.3">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x14ac:dyDescent="0.3">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x14ac:dyDescent="0.3">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x14ac:dyDescent="0.3">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x14ac:dyDescent="0.3">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x14ac:dyDescent="0.3">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x14ac:dyDescent="0.3">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x14ac:dyDescent="0.3">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x14ac:dyDescent="0.3">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x14ac:dyDescent="0.3">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x14ac:dyDescent="0.3">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x14ac:dyDescent="0.3">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x14ac:dyDescent="0.3">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x14ac:dyDescent="0.3">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x14ac:dyDescent="0.3">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x14ac:dyDescent="0.3">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x14ac:dyDescent="0.3">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x14ac:dyDescent="0.3">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x14ac:dyDescent="0.3">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x14ac:dyDescent="0.3">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x14ac:dyDescent="0.3">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x14ac:dyDescent="0.3">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x14ac:dyDescent="0.3">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x14ac:dyDescent="0.3">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x14ac:dyDescent="0.3">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x14ac:dyDescent="0.3">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x14ac:dyDescent="0.3">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x14ac:dyDescent="0.3">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x14ac:dyDescent="0.3">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x14ac:dyDescent="0.3">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x14ac:dyDescent="0.3">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x14ac:dyDescent="0.3">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x14ac:dyDescent="0.3">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x14ac:dyDescent="0.3">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x14ac:dyDescent="0.3">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x14ac:dyDescent="0.3">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x14ac:dyDescent="0.3">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x14ac:dyDescent="0.3">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x14ac:dyDescent="0.3">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x14ac:dyDescent="0.3">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x14ac:dyDescent="0.3">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x14ac:dyDescent="0.3">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x14ac:dyDescent="0.3">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x14ac:dyDescent="0.3">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x14ac:dyDescent="0.3">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x14ac:dyDescent="0.3">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x14ac:dyDescent="0.3">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x14ac:dyDescent="0.3">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x14ac:dyDescent="0.3">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x14ac:dyDescent="0.3">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x14ac:dyDescent="0.3">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x14ac:dyDescent="0.3">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x14ac:dyDescent="0.3">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x14ac:dyDescent="0.3">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x14ac:dyDescent="0.3">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x14ac:dyDescent="0.3">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x14ac:dyDescent="0.3">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x14ac:dyDescent="0.3">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x14ac:dyDescent="0.3">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x14ac:dyDescent="0.3">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x14ac:dyDescent="0.3">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x14ac:dyDescent="0.3">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x14ac:dyDescent="0.3">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x14ac:dyDescent="0.3">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x14ac:dyDescent="0.3">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x14ac:dyDescent="0.3">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x14ac:dyDescent="0.3">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x14ac:dyDescent="0.3">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x14ac:dyDescent="0.3">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x14ac:dyDescent="0.3">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x14ac:dyDescent="0.3">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x14ac:dyDescent="0.3">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x14ac:dyDescent="0.3">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x14ac:dyDescent="0.3">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topLeftCell="A25" workbookViewId="0">
      <selection activeCell="K41" sqref="K41"/>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202.5" customHeight="1" x14ac:dyDescent="0.3">
      <c r="A1" s="82" t="s">
        <v>830</v>
      </c>
      <c r="B1" s="83"/>
      <c r="C1" s="83"/>
      <c r="D1" s="83"/>
      <c r="E1" s="83"/>
      <c r="F1" s="83"/>
      <c r="G1" s="83"/>
      <c r="H1" s="83"/>
      <c r="I1" s="83"/>
      <c r="J1" s="83"/>
      <c r="K1" s="83"/>
      <c r="L1" s="83"/>
      <c r="M1" s="83"/>
      <c r="N1" s="83"/>
    </row>
    <row r="3" spans="1:18" x14ac:dyDescent="0.3">
      <c r="A3" s="3" t="s">
        <v>2</v>
      </c>
      <c r="B3" s="5" t="s">
        <v>107</v>
      </c>
      <c r="C3" s="5" t="s">
        <v>108</v>
      </c>
      <c r="D3" s="5" t="s">
        <v>109</v>
      </c>
      <c r="E3" s="5" t="s">
        <v>110</v>
      </c>
      <c r="F3" s="3" t="s">
        <v>119</v>
      </c>
      <c r="G3" s="3" t="s">
        <v>120</v>
      </c>
      <c r="H3" s="5" t="s">
        <v>111</v>
      </c>
      <c r="I3" s="9"/>
      <c r="K3" s="81" t="s">
        <v>818</v>
      </c>
      <c r="L3" s="81"/>
    </row>
    <row r="4" spans="1:18" x14ac:dyDescent="0.3">
      <c r="A4" s="4">
        <v>1</v>
      </c>
      <c r="B4" s="6">
        <f>AVERAGE(DT!A4:A1004)</f>
        <v>1.8</v>
      </c>
      <c r="C4" s="6">
        <f>VAR(DT!A4:A1004)</f>
        <v>2.7</v>
      </c>
      <c r="D4" s="6">
        <f>SQRT(C4)</f>
        <v>1.6431676725154984</v>
      </c>
      <c r="E4" s="7">
        <f>COUNTA(Data!A4:A1000)</f>
        <v>5</v>
      </c>
      <c r="F4" s="32" t="str">
        <f>VLOOKUP(Read_First!B4,Items!A1:BA50,2,FALSE)</f>
        <v>annoying</v>
      </c>
      <c r="G4" s="33" t="str">
        <f>VLOOKUP(Read_First!B4,Items!A1:BA50,3,FALSE)</f>
        <v>enjoyable</v>
      </c>
      <c r="H4" s="38" t="str">
        <f>VLOOKUP(Read_First!B4,Items!A1:BI50,54,FALSE)</f>
        <v>Attractiveness</v>
      </c>
      <c r="I4" s="13"/>
      <c r="K4" s="40" t="str">
        <f>VLOOKUP(Read_First!B4,Items!A1:BI50,54,FALSE)</f>
        <v>Attractiveness</v>
      </c>
      <c r="L4" s="20">
        <f>AVERAGE(DT!AC4:AC1004)</f>
        <v>1.6133333333333333</v>
      </c>
      <c r="R4" s="8"/>
    </row>
    <row r="5" spans="1:18" x14ac:dyDescent="0.3">
      <c r="A5" s="4">
        <v>2</v>
      </c>
      <c r="B5" s="6">
        <f>AVERAGE(DT!B4:B1004)</f>
        <v>1.8</v>
      </c>
      <c r="C5" s="6">
        <f>VAR(DT!B4:B1004)</f>
        <v>1.7000000000000002</v>
      </c>
      <c r="D5" s="6">
        <f t="shared" ref="D5:D29" si="0">SQRT(C5)</f>
        <v>1.3038404810405297</v>
      </c>
      <c r="E5" s="7">
        <f>COUNTA(Data!B4:B1000)</f>
        <v>5</v>
      </c>
      <c r="F5" s="32" t="str">
        <f>VLOOKUP(Read_First!B4,Items!A1:BA50,4,FALSE)</f>
        <v>not understandable</v>
      </c>
      <c r="G5" s="32" t="str">
        <f>VLOOKUP(Read_First!B4,Items!A1:BA50,5,FALSE)</f>
        <v>understandable</v>
      </c>
      <c r="H5" s="38" t="str">
        <f>VLOOKUP(Read_First!B4,Items!A1:BI50,55,FALSE)</f>
        <v>Perspicuity</v>
      </c>
      <c r="I5" s="15"/>
      <c r="K5" s="40" t="str">
        <f>VLOOKUP(Read_First!B4,Items!A1:BI50,55,FALSE)</f>
        <v>Perspicuity</v>
      </c>
      <c r="L5" s="20">
        <f>AVERAGE(DT!AD4:AD1004)</f>
        <v>1.85</v>
      </c>
    </row>
    <row r="6" spans="1:18" x14ac:dyDescent="0.3">
      <c r="A6" s="4">
        <v>3</v>
      </c>
      <c r="B6" s="6">
        <f>AVERAGE(DT!C4:C1004)</f>
        <v>1.8</v>
      </c>
      <c r="C6" s="6">
        <f>VAR(DT!C4:C1004)</f>
        <v>1.7000000000000002</v>
      </c>
      <c r="D6" s="6">
        <f t="shared" si="0"/>
        <v>1.3038404810405297</v>
      </c>
      <c r="E6" s="7">
        <f>COUNTA(Data!C4:C1000)</f>
        <v>5</v>
      </c>
      <c r="F6" s="32" t="str">
        <f>VLOOKUP(Read_First!B4,Items!A1:BA50,6,FALSE)</f>
        <v>creative</v>
      </c>
      <c r="G6" s="32" t="str">
        <f>VLOOKUP(Read_First!B4,Items!A1:BA50,7,FALSE)</f>
        <v>dull</v>
      </c>
      <c r="H6" s="38" t="str">
        <f>VLOOKUP(Read_First!B4,Items!A1:BI50,59,FALSE)</f>
        <v>Novelty</v>
      </c>
      <c r="I6" s="17"/>
      <c r="K6" s="40" t="str">
        <f>VLOOKUP(Read_First!B4,Items!A1:BI50,56,FALSE)</f>
        <v>Efficiency</v>
      </c>
      <c r="L6" s="20">
        <f>AVERAGE(DT!AE4:AE1004)</f>
        <v>1.35</v>
      </c>
    </row>
    <row r="7" spans="1:18" x14ac:dyDescent="0.3">
      <c r="A7" s="4">
        <v>4</v>
      </c>
      <c r="B7" s="6">
        <f>AVERAGE(DT!D4:D1004)</f>
        <v>2.4</v>
      </c>
      <c r="C7" s="6">
        <f>VAR(DT!D4:D1004)</f>
        <v>0.79999999999999982</v>
      </c>
      <c r="D7" s="6">
        <f t="shared" si="0"/>
        <v>0.89442719099991574</v>
      </c>
      <c r="E7" s="7">
        <f>COUNTA(Data!D4:D1000)</f>
        <v>5</v>
      </c>
      <c r="F7" s="32" t="str">
        <f>VLOOKUP(Read_First!B4,Items!A1:BA50,8,FALSE)</f>
        <v>easy to learn</v>
      </c>
      <c r="G7" s="33" t="str">
        <f>VLOOKUP(Read_First!B4,Items!A1:BA50,9,FALSE)</f>
        <v>difficult to learn</v>
      </c>
      <c r="H7" s="38" t="str">
        <f>VLOOKUP(Read_First!B4,Items!A1:BI50,55,FALSE)</f>
        <v>Perspicuity</v>
      </c>
      <c r="I7" s="15"/>
      <c r="K7" s="41" t="str">
        <f>VLOOKUP(Read_First!B4,Items!A1:BI50,57,FALSE)</f>
        <v>Dependability</v>
      </c>
      <c r="L7" s="20">
        <f>AVERAGE(DT!AF4:AF1004)</f>
        <v>0.9</v>
      </c>
    </row>
    <row r="8" spans="1:18" x14ac:dyDescent="0.3">
      <c r="A8" s="4">
        <v>5</v>
      </c>
      <c r="B8" s="6">
        <f>AVERAGE(DT!E4:E1004)</f>
        <v>1.6</v>
      </c>
      <c r="C8" s="6">
        <f>VAR(DT!E4:E1004)</f>
        <v>4.3</v>
      </c>
      <c r="D8" s="6">
        <f t="shared" si="0"/>
        <v>2.0736441353327719</v>
      </c>
      <c r="E8" s="7">
        <f>COUNTA(Data!E4:E1000)</f>
        <v>5</v>
      </c>
      <c r="F8" s="32" t="str">
        <f>VLOOKUP(Read_First!B4,Items!A1:BA50,10,FALSE)</f>
        <v>valuable</v>
      </c>
      <c r="G8" s="33" t="str">
        <f>VLOOKUP(Read_First!B4,Items!A1:BA50,11,FALSE)</f>
        <v>inferior</v>
      </c>
      <c r="H8" s="39" t="str">
        <f>VLOOKUP(Read_First!B4,Items!A1:BI50,58,FALSE)</f>
        <v>Stimulation</v>
      </c>
      <c r="I8" s="18"/>
      <c r="K8" s="41" t="str">
        <f>VLOOKUP(Read_First!B4,Items!A1:BI50,58,FALSE)</f>
        <v>Stimulation</v>
      </c>
      <c r="L8" s="20">
        <f>AVERAGE(DT!AG4:AG1004)</f>
        <v>1.35</v>
      </c>
    </row>
    <row r="9" spans="1:18" x14ac:dyDescent="0.3">
      <c r="A9" s="4">
        <v>6</v>
      </c>
      <c r="B9" s="6">
        <f>AVERAGE(DT!F4:F1004)</f>
        <v>1.2</v>
      </c>
      <c r="C9" s="6">
        <f>VAR(DT!F4:F1004)</f>
        <v>3.2</v>
      </c>
      <c r="D9" s="6">
        <f t="shared" si="0"/>
        <v>1.7888543819998317</v>
      </c>
      <c r="E9" s="7">
        <f>COUNTA(Data!F4:F1000)</f>
        <v>5</v>
      </c>
      <c r="F9" s="32" t="str">
        <f>VLOOKUP(Read_First!B4,Items!A1:BA50,12,FALSE)</f>
        <v>boring</v>
      </c>
      <c r="G9" s="33" t="str">
        <f>VLOOKUP(Read_First!B4,Items!A1:BA50,13,FALSE)</f>
        <v>exciting</v>
      </c>
      <c r="H9" s="39" t="str">
        <f>VLOOKUP(Read_First!B4,Items!A1:BI50,58,FALSE)</f>
        <v>Stimulation</v>
      </c>
      <c r="I9" s="18"/>
      <c r="K9" s="40" t="str">
        <f>VLOOKUP(Read_First!B4,Items!A1:BI50,59,FALSE)</f>
        <v>Novelty</v>
      </c>
      <c r="L9" s="20">
        <f>AVERAGE(DT!AH4:AH1004)</f>
        <v>1.7</v>
      </c>
    </row>
    <row r="10" spans="1:18" x14ac:dyDescent="0.3">
      <c r="A10" s="4">
        <v>7</v>
      </c>
      <c r="B10" s="6">
        <f>AVERAGE(DT!G4:G1004)</f>
        <v>1.4</v>
      </c>
      <c r="C10" s="6">
        <f>VAR(DT!G4:G1004)</f>
        <v>3.3</v>
      </c>
      <c r="D10" s="6">
        <f t="shared" si="0"/>
        <v>1.8165902124584949</v>
      </c>
      <c r="E10" s="7">
        <f>COUNTA(Data!G4:G1000)</f>
        <v>5</v>
      </c>
      <c r="F10" s="32" t="str">
        <f>VLOOKUP(Read_First!B4,Items!A1:BA50,14,FALSE)</f>
        <v>not interesting</v>
      </c>
      <c r="G10" s="33" t="str">
        <f>VLOOKUP(Read_First!B4,Items!A1:BA50,15,FALSE)</f>
        <v>interesting</v>
      </c>
      <c r="H10" s="39" t="str">
        <f>VLOOKUP(Read_First!B4,Items!A1:BI50,58,FALSE)</f>
        <v>Stimulation</v>
      </c>
      <c r="I10" s="18"/>
    </row>
    <row r="11" spans="1:18" x14ac:dyDescent="0.3">
      <c r="A11" s="4">
        <v>8</v>
      </c>
      <c r="B11" s="6">
        <f>AVERAGE(DT!H4:H1004)</f>
        <v>-0.6</v>
      </c>
      <c r="C11" s="6">
        <f>VAR(DT!H4:H1004)</f>
        <v>0.3</v>
      </c>
      <c r="D11" s="6">
        <f t="shared" si="0"/>
        <v>0.54772255750516607</v>
      </c>
      <c r="E11" s="7">
        <f>COUNTA(Data!H4:H1000)</f>
        <v>5</v>
      </c>
      <c r="F11" s="32" t="str">
        <f>VLOOKUP(Read_First!B4,Items!A1:BA50,16,FALSE)</f>
        <v>unpredictable</v>
      </c>
      <c r="G11" s="33" t="str">
        <f>VLOOKUP(Read_First!B4,Items!A1:BA50,17,FALSE)</f>
        <v>predictable</v>
      </c>
      <c r="H11" s="38" t="str">
        <f>VLOOKUP(Read_First!B4,Items!A1:BI50,57,FALSE)</f>
        <v>Dependability</v>
      </c>
      <c r="I11" s="16"/>
    </row>
    <row r="12" spans="1:18" x14ac:dyDescent="0.3">
      <c r="A12" s="4">
        <v>9</v>
      </c>
      <c r="B12" s="6">
        <f>AVERAGE(DT!I4:I1004)</f>
        <v>1</v>
      </c>
      <c r="C12" s="6">
        <f>VAR(DT!I4:I1004)</f>
        <v>1.5</v>
      </c>
      <c r="D12" s="6">
        <f t="shared" si="0"/>
        <v>1.2247448713915889</v>
      </c>
      <c r="E12" s="7">
        <f>COUNTA(Data!I4:I1000)</f>
        <v>5</v>
      </c>
      <c r="F12" s="32" t="str">
        <f>VLOOKUP(Read_First!B4,Items!A1:BA50,18,FALSE)</f>
        <v>fast</v>
      </c>
      <c r="G12" s="33" t="str">
        <f>VLOOKUP(Read_First!B4,Items!A1:BA50,19,FALSE)</f>
        <v>slow</v>
      </c>
      <c r="H12" s="38" t="str">
        <f>VLOOKUP(Read_First!B4,Items!A1:BI50,56,FALSE)</f>
        <v>Efficiency</v>
      </c>
      <c r="I12" s="14"/>
    </row>
    <row r="13" spans="1:18" x14ac:dyDescent="0.3">
      <c r="A13" s="4">
        <v>10</v>
      </c>
      <c r="B13" s="6">
        <f>AVERAGE(DT!J4:J1004)</f>
        <v>1</v>
      </c>
      <c r="C13" s="6">
        <f>VAR(DT!J4:J1004)</f>
        <v>4.5</v>
      </c>
      <c r="D13" s="6">
        <f t="shared" si="0"/>
        <v>2.1213203435596424</v>
      </c>
      <c r="E13" s="7">
        <f>COUNTA(Data!J4:J1000)</f>
        <v>5</v>
      </c>
      <c r="F13" s="32" t="str">
        <f>VLOOKUP(Read_First!B4,Items!A1:BA50,20,FALSE)</f>
        <v>inventive</v>
      </c>
      <c r="G13" s="33" t="str">
        <f>VLOOKUP(Read_First!B4,Items!A1:BA50,21,FALSE)</f>
        <v>conventional</v>
      </c>
      <c r="H13" s="38" t="str">
        <f>VLOOKUP(Read_First!B4,Items!A1:BI50,59,FALSE)</f>
        <v>Novelty</v>
      </c>
      <c r="I13" s="17"/>
    </row>
    <row r="14" spans="1:18" x14ac:dyDescent="0.3">
      <c r="A14" s="4">
        <v>11</v>
      </c>
      <c r="B14" s="6">
        <f>AVERAGE(DT!K4:K1004)</f>
        <v>1.4</v>
      </c>
      <c r="C14" s="6">
        <f>VAR(DT!K4:K1004)</f>
        <v>0.79999999999999982</v>
      </c>
      <c r="D14" s="6">
        <f t="shared" si="0"/>
        <v>0.89442719099991574</v>
      </c>
      <c r="E14" s="7">
        <f>COUNTA(Data!K4:K1000)</f>
        <v>5</v>
      </c>
      <c r="F14" s="32" t="str">
        <f>VLOOKUP(Read_First!B4,Items!A1:BA50,22,FALSE)</f>
        <v>obstructive</v>
      </c>
      <c r="G14" s="33" t="str">
        <f>VLOOKUP(Read_First!B4,Items!A1:BA50,23,FALSE)</f>
        <v>supportive</v>
      </c>
      <c r="H14" s="38" t="str">
        <f>VLOOKUP(Read_First!B4,Items!A1:BI50,57,FALSE)</f>
        <v>Dependability</v>
      </c>
      <c r="I14" s="16"/>
    </row>
    <row r="15" spans="1:18" x14ac:dyDescent="0.3">
      <c r="A15" s="4">
        <v>12</v>
      </c>
      <c r="B15" s="6">
        <f>AVERAGE(DT!L4:L1004)</f>
        <v>1.4</v>
      </c>
      <c r="C15" s="6">
        <f>VAR(DT!L4:L1004)</f>
        <v>1.2999999999999998</v>
      </c>
      <c r="D15" s="6">
        <f t="shared" si="0"/>
        <v>1.1401754250991378</v>
      </c>
      <c r="E15" s="7">
        <f>COUNTA(Data!L4:L1000)</f>
        <v>5</v>
      </c>
      <c r="F15" s="32" t="str">
        <f>VLOOKUP(Read_First!B4,Items!A1:BA50,24,FALSE)</f>
        <v>good</v>
      </c>
      <c r="G15" s="33" t="str">
        <f>VLOOKUP(Read_First!B4,Items!A1:BA50,25,FALSE)</f>
        <v>bad</v>
      </c>
      <c r="H15" s="38" t="str">
        <f>VLOOKUP(Read_First!B4,Items!A1:BI50,54,FALSE)</f>
        <v>Attractiveness</v>
      </c>
      <c r="I15" s="13"/>
    </row>
    <row r="16" spans="1:18" x14ac:dyDescent="0.3">
      <c r="A16" s="4">
        <v>13</v>
      </c>
      <c r="B16" s="6">
        <f>AVERAGE(DT!M4:M1004)</f>
        <v>1.4</v>
      </c>
      <c r="C16" s="6">
        <f>VAR(DT!M4:M1004)</f>
        <v>3.3</v>
      </c>
      <c r="D16" s="6">
        <f t="shared" si="0"/>
        <v>1.8165902124584949</v>
      </c>
      <c r="E16" s="7">
        <f>COUNTA(Data!M4:M1000)</f>
        <v>5</v>
      </c>
      <c r="F16" s="32" t="str">
        <f>VLOOKUP(Read_First!B4,Items!A1:BA50,26,FALSE)</f>
        <v>complicated</v>
      </c>
      <c r="G16" s="33" t="str">
        <f>VLOOKUP(Read_First!B4,Items!A1:BA50,27,FALSE)</f>
        <v>easy</v>
      </c>
      <c r="H16" s="38" t="str">
        <f>VLOOKUP(Read_First!B4,Items!A1:BI50,55,FALSE)</f>
        <v>Perspicuity</v>
      </c>
      <c r="I16" s="15"/>
    </row>
    <row r="17" spans="1:9" x14ac:dyDescent="0.3">
      <c r="A17" s="4">
        <v>14</v>
      </c>
      <c r="B17" s="6">
        <f>AVERAGE(DT!N4:N1004)</f>
        <v>1.6</v>
      </c>
      <c r="C17" s="6">
        <f>VAR(DT!N4:N1004)</f>
        <v>1.2999999999999998</v>
      </c>
      <c r="D17" s="6">
        <f t="shared" si="0"/>
        <v>1.1401754250991378</v>
      </c>
      <c r="E17" s="7">
        <f>COUNTA(Data!N4:N1000)</f>
        <v>5</v>
      </c>
      <c r="F17" s="32" t="str">
        <f>VLOOKUP(Read_First!B4,Items!A1:BA50,28,FALSE)</f>
        <v>unlikable</v>
      </c>
      <c r="G17" s="33" t="str">
        <f>VLOOKUP(Read_First!B4,Items!A1:BA50,29,FALSE)</f>
        <v>pleasing</v>
      </c>
      <c r="H17" s="38" t="str">
        <f>VLOOKUP(Read_First!B4,Items!A1:BI50,54,FALSE)</f>
        <v>Attractiveness</v>
      </c>
      <c r="I17" s="13"/>
    </row>
    <row r="18" spans="1:9" x14ac:dyDescent="0.3">
      <c r="A18" s="4">
        <v>15</v>
      </c>
      <c r="B18" s="6">
        <f>AVERAGE(DT!O4:O1004)</f>
        <v>2</v>
      </c>
      <c r="C18" s="6">
        <f>VAR(DT!O4:O1004)</f>
        <v>1</v>
      </c>
      <c r="D18" s="6">
        <f t="shared" si="0"/>
        <v>1</v>
      </c>
      <c r="E18" s="7">
        <f>COUNTA(Data!O4:O1000)</f>
        <v>5</v>
      </c>
      <c r="F18" s="32" t="str">
        <f>VLOOKUP(Read_First!B4,Items!A1:BA50,30,FALSE)</f>
        <v>usual</v>
      </c>
      <c r="G18" s="33" t="str">
        <f>VLOOKUP(Read_First!B4,Items!A1:BA50,31,FALSE)</f>
        <v>leading edge</v>
      </c>
      <c r="H18" s="38" t="str">
        <f>VLOOKUP(Read_First!B4,Items!A1:BI50,59,FALSE)</f>
        <v>Novelty</v>
      </c>
      <c r="I18" s="17"/>
    </row>
    <row r="19" spans="1:9" x14ac:dyDescent="0.3">
      <c r="A19" s="4">
        <v>16</v>
      </c>
      <c r="B19" s="6">
        <f>AVERAGE(DT!P4:P1004)</f>
        <v>1.25</v>
      </c>
      <c r="C19" s="6">
        <f>VAR(DT!P4:P1004)</f>
        <v>2.25</v>
      </c>
      <c r="D19" s="6">
        <f t="shared" si="0"/>
        <v>1.5</v>
      </c>
      <c r="E19" s="7">
        <f>COUNTA(Data!P4:P1000)</f>
        <v>4</v>
      </c>
      <c r="F19" s="32" t="str">
        <f>VLOOKUP(Read_First!B4,Items!A1:BA50,32,FALSE)</f>
        <v>unpleasant</v>
      </c>
      <c r="G19" s="33" t="str">
        <f>VLOOKUP(Read_First!B4,Items!A1:BA50,33,FALSE)</f>
        <v>pleasant</v>
      </c>
      <c r="H19" s="38" t="str">
        <f>VLOOKUP(Read_First!B4,Items!A1:BI50,54,FALSE)</f>
        <v>Attractiveness</v>
      </c>
      <c r="I19" s="13"/>
    </row>
    <row r="20" spans="1:9" x14ac:dyDescent="0.3">
      <c r="A20" s="4">
        <v>17</v>
      </c>
      <c r="B20" s="6">
        <f>AVERAGE(DT!Q4:Q1004)</f>
        <v>1</v>
      </c>
      <c r="C20" s="6">
        <f>VAR(DT!Q4:Q1004)</f>
        <v>2.5</v>
      </c>
      <c r="D20" s="6">
        <f t="shared" si="0"/>
        <v>1.5811388300841898</v>
      </c>
      <c r="E20" s="7">
        <f>COUNTA(Data!Q4:Q1000)</f>
        <v>5</v>
      </c>
      <c r="F20" s="32" t="str">
        <f>VLOOKUP(Read_First!B4,Items!A1:BA50,34,FALSE)</f>
        <v>secure</v>
      </c>
      <c r="G20" s="33" t="str">
        <f>VLOOKUP(Read_First!B4,Items!A1:BA50,35,FALSE)</f>
        <v>not secure</v>
      </c>
      <c r="H20" s="38" t="str">
        <f>VLOOKUP(Read_First!B4,Items!A1:BI50,57,FALSE)</f>
        <v>Dependability</v>
      </c>
      <c r="I20" s="16"/>
    </row>
    <row r="21" spans="1:9" x14ac:dyDescent="0.3">
      <c r="A21" s="4">
        <v>18</v>
      </c>
      <c r="B21" s="6">
        <f>AVERAGE(DT!R4:R1004)</f>
        <v>1.2</v>
      </c>
      <c r="C21" s="6">
        <f>VAR(DT!R4:R1004)</f>
        <v>1.2</v>
      </c>
      <c r="D21" s="6">
        <f t="shared" si="0"/>
        <v>1.0954451150103321</v>
      </c>
      <c r="E21" s="7">
        <f>COUNTA(Data!R4:R1000)</f>
        <v>5</v>
      </c>
      <c r="F21" s="32" t="str">
        <f>VLOOKUP(Read_First!B4,Items!A1:BA50,36,FALSE)</f>
        <v>motivating</v>
      </c>
      <c r="G21" s="33" t="str">
        <f>VLOOKUP(Read_First!B4,Items!A1:BA50,37,FALSE)</f>
        <v>demotivating</v>
      </c>
      <c r="H21" s="39" t="str">
        <f>VLOOKUP(Read_First!B4,Items!A1:BI50,58,FALSE)</f>
        <v>Stimulation</v>
      </c>
      <c r="I21" s="18"/>
    </row>
    <row r="22" spans="1:9" x14ac:dyDescent="0.3">
      <c r="A22" s="4">
        <v>19</v>
      </c>
      <c r="B22" s="6">
        <f>AVERAGE(DT!S4:S1004)</f>
        <v>1.8</v>
      </c>
      <c r="C22" s="6">
        <f>VAR(DT!S4:S1004)</f>
        <v>1.7000000000000002</v>
      </c>
      <c r="D22" s="6">
        <f t="shared" si="0"/>
        <v>1.3038404810405297</v>
      </c>
      <c r="E22" s="7">
        <f>COUNTA(Data!S4:S1000)</f>
        <v>5</v>
      </c>
      <c r="F22" s="32" t="str">
        <f>VLOOKUP(Read_First!B4,Items!A1:BA50,38,FALSE)</f>
        <v>meets expectations</v>
      </c>
      <c r="G22" s="33" t="str">
        <f>VLOOKUP(Read_First!B4,Items!A1:BA50,39,FALSE)</f>
        <v>does not meet expectations</v>
      </c>
      <c r="H22" s="38" t="str">
        <f>VLOOKUP(Read_First!B4,Items!A1:BI50,57,FALSE)</f>
        <v>Dependability</v>
      </c>
      <c r="I22" s="16"/>
    </row>
    <row r="23" spans="1:9" x14ac:dyDescent="0.3">
      <c r="A23" s="4">
        <v>20</v>
      </c>
      <c r="B23" s="6">
        <f>AVERAGE(DT!T4:T1004)</f>
        <v>1.6</v>
      </c>
      <c r="C23" s="6">
        <f>VAR(DT!T4:T1004)</f>
        <v>2.2999999999999998</v>
      </c>
      <c r="D23" s="6">
        <f t="shared" si="0"/>
        <v>1.51657508881031</v>
      </c>
      <c r="E23" s="7">
        <f>COUNTA(Data!T4:T1000)</f>
        <v>5</v>
      </c>
      <c r="F23" s="32" t="str">
        <f>VLOOKUP(Read_First!B4,Items!A1:BA50,40,FALSE)</f>
        <v>inefficient</v>
      </c>
      <c r="G23" s="33" t="str">
        <f>VLOOKUP(Read_First!B4,Items!A1:BA50,41,FALSE)</f>
        <v>efficient</v>
      </c>
      <c r="H23" s="38" t="str">
        <f>VLOOKUP(Read_First!B4,Items!A1:BI50,56,FALSE)</f>
        <v>Efficiency</v>
      </c>
      <c r="I23" s="14"/>
    </row>
    <row r="24" spans="1:9" x14ac:dyDescent="0.3">
      <c r="A24" s="10">
        <v>21</v>
      </c>
      <c r="B24" s="6">
        <f>AVERAGE(DT!U4:U1004)</f>
        <v>1.8</v>
      </c>
      <c r="C24" s="6">
        <f>VAR(DT!U4:U1004)</f>
        <v>4.7</v>
      </c>
      <c r="D24" s="6">
        <f t="shared" si="0"/>
        <v>2.16794833886788</v>
      </c>
      <c r="E24" s="7">
        <f>COUNTA(Data!U4:U1000)</f>
        <v>5</v>
      </c>
      <c r="F24" s="32" t="str">
        <f>VLOOKUP(Read_First!B4,Items!A1:BA50,42,FALSE)</f>
        <v>clear</v>
      </c>
      <c r="G24" s="33" t="str">
        <f>VLOOKUP(Read_First!B4,Items!A1:BA50,43,FALSE)</f>
        <v>confusing</v>
      </c>
      <c r="H24" s="38" t="str">
        <f>VLOOKUP(Read_First!B4,Items!A1:BI50,55,FALSE)</f>
        <v>Perspicuity</v>
      </c>
      <c r="I24" s="15"/>
    </row>
    <row r="25" spans="1:9" x14ac:dyDescent="0.3">
      <c r="A25" s="10">
        <v>22</v>
      </c>
      <c r="B25" s="6">
        <f>AVERAGE(DT!V4:V1004)</f>
        <v>1.2</v>
      </c>
      <c r="C25" s="6">
        <f>VAR(DT!V4:V1004)</f>
        <v>2.7</v>
      </c>
      <c r="D25" s="6">
        <f t="shared" si="0"/>
        <v>1.6431676725154984</v>
      </c>
      <c r="E25" s="7">
        <f>COUNTA(Data!V4:V1000)</f>
        <v>5</v>
      </c>
      <c r="F25" s="32" t="str">
        <f>VLOOKUP(Read_First!B4,Items!A1:BA50,44,FALSE)</f>
        <v>impractical</v>
      </c>
      <c r="G25" s="33" t="str">
        <f>VLOOKUP(Read_First!B4,Items!A1:BA50,45,FALSE)</f>
        <v>practical</v>
      </c>
      <c r="H25" s="38" t="str">
        <f>VLOOKUP(Read_First!B4,Items!A1:BI50,56,FALSE)</f>
        <v>Efficiency</v>
      </c>
      <c r="I25" s="14"/>
    </row>
    <row r="26" spans="1:9" x14ac:dyDescent="0.3">
      <c r="A26" s="10">
        <v>23</v>
      </c>
      <c r="B26" s="6">
        <f>AVERAGE(DT!W4:W1004)</f>
        <v>1.6</v>
      </c>
      <c r="C26" s="6">
        <f>VAR(DT!W4:W1004)</f>
        <v>1.7999999999999998</v>
      </c>
      <c r="D26" s="6">
        <f t="shared" si="0"/>
        <v>1.3416407864998738</v>
      </c>
      <c r="E26" s="7">
        <f>COUNTA(Data!W4:W1000)</f>
        <v>5</v>
      </c>
      <c r="F26" s="32" t="str">
        <f>VLOOKUP(Read_First!B4,Items!A1:BA50,46,FALSE)</f>
        <v>organized</v>
      </c>
      <c r="G26" s="33" t="str">
        <f>VLOOKUP(Read_First!B4,Items!A1:BA50,47,FALSE)</f>
        <v>cluttered</v>
      </c>
      <c r="H26" s="38" t="str">
        <f>VLOOKUP(Read_First!B4,Items!A1:BI50,56,FALSE)</f>
        <v>Efficiency</v>
      </c>
      <c r="I26" s="14"/>
    </row>
    <row r="27" spans="1:9" x14ac:dyDescent="0.3">
      <c r="A27" s="10">
        <v>24</v>
      </c>
      <c r="B27" s="6">
        <f>AVERAGE(DT!X4:X1004)</f>
        <v>1.2</v>
      </c>
      <c r="C27" s="6">
        <f>VAR(DT!X4:X1004)</f>
        <v>6.2</v>
      </c>
      <c r="D27" s="6">
        <f t="shared" si="0"/>
        <v>2.4899799195977463</v>
      </c>
      <c r="E27" s="7">
        <f>COUNTA(Data!X4:X1000)</f>
        <v>5</v>
      </c>
      <c r="F27" s="32" t="str">
        <f>VLOOKUP(Read_First!B4,Items!A1:BA50,48,FALSE)</f>
        <v>attractive</v>
      </c>
      <c r="G27" s="33" t="str">
        <f>VLOOKUP(Read_First!B4,Items!A1:BA50,49,FALSE)</f>
        <v>unattractive</v>
      </c>
      <c r="H27" s="38" t="str">
        <f>VLOOKUP(Read_First!B4,Items!A1:BI50,54,FALSE)</f>
        <v>Attractiveness</v>
      </c>
      <c r="I27" s="13"/>
    </row>
    <row r="28" spans="1:9" x14ac:dyDescent="0.3">
      <c r="A28" s="10">
        <v>25</v>
      </c>
      <c r="B28" s="6">
        <f>AVERAGE(DT!Y4:Y1004)</f>
        <v>2.2000000000000002</v>
      </c>
      <c r="C28" s="6">
        <f>VAR(DT!Y4:Y1004)</f>
        <v>1.2000000000000002</v>
      </c>
      <c r="D28" s="6">
        <f t="shared" si="0"/>
        <v>1.0954451150103324</v>
      </c>
      <c r="E28" s="7">
        <f>COUNTA(Data!Y4:Y1000)</f>
        <v>5</v>
      </c>
      <c r="F28" s="32" t="str">
        <f>VLOOKUP(Read_First!B4,Items!A1:BA50,50,FALSE)</f>
        <v>friendly</v>
      </c>
      <c r="G28" s="33" t="str">
        <f>VLOOKUP(Read_First!B4,Items!A1:BA50,51,FALSE)</f>
        <v>unfriendly</v>
      </c>
      <c r="H28" s="38" t="str">
        <f>VLOOKUP(Read_First!B4,Items!A1:BI50,54,FALSE)</f>
        <v>Attractiveness</v>
      </c>
      <c r="I28" s="13"/>
    </row>
    <row r="29" spans="1:9" x14ac:dyDescent="0.3">
      <c r="A29" s="10">
        <v>26</v>
      </c>
      <c r="B29" s="6">
        <f>AVERAGE(DT!Z4:Z1004)</f>
        <v>2</v>
      </c>
      <c r="C29" s="6">
        <f>VAR(DT!Z4:Z1004)</f>
        <v>1</v>
      </c>
      <c r="D29" s="6">
        <f t="shared" si="0"/>
        <v>1</v>
      </c>
      <c r="E29" s="7">
        <f>COUNTA(Data!Z4:Z1000)</f>
        <v>5</v>
      </c>
      <c r="F29" s="32" t="str">
        <f>VLOOKUP(Read_First!B4,Items!A1:BA50,52,FALSE)</f>
        <v>conservative</v>
      </c>
      <c r="G29" s="33" t="str">
        <f>VLOOKUP(Read_First!B4,Items!A1:BA50,53,FALSE)</f>
        <v>innovative</v>
      </c>
      <c r="H29" s="38" t="str">
        <f>VLOOKUP(Read_First!B4,Items!A1:BI50,59,FALSE)</f>
        <v>Novelty</v>
      </c>
      <c r="I29" s="17"/>
    </row>
    <row r="40" spans="11:15" x14ac:dyDescent="0.3">
      <c r="K40" s="81" t="s">
        <v>819</v>
      </c>
      <c r="L40" s="81"/>
    </row>
    <row r="41" spans="11:15" x14ac:dyDescent="0.3">
      <c r="K41" s="60" t="str">
        <f>VLOOKUP(Read_First!B4,Items!A1:BI50,54,FALSE)</f>
        <v>Attractiveness</v>
      </c>
      <c r="L41" s="61">
        <f>AVERAGE(DT!AC4:AC1004)</f>
        <v>1.6133333333333333</v>
      </c>
    </row>
    <row r="42" spans="11:15" x14ac:dyDescent="0.3">
      <c r="K42" s="2" t="str">
        <f>VLOOKUP(Read_First!B4,Items!A1:BI50,60,FALSE)</f>
        <v>Pragmatic Quality</v>
      </c>
      <c r="L42" s="62">
        <f>(L5+L6+L7)/3</f>
        <v>1.3666666666666669</v>
      </c>
    </row>
    <row r="43" spans="11:15" x14ac:dyDescent="0.3">
      <c r="K43" s="2" t="str">
        <f>VLOOKUP(Read_First!B4,Items!A1:BI50,61,FALSE)</f>
        <v>Hedonic Quality</v>
      </c>
      <c r="L43" s="62">
        <f>(L8+L9)/2</f>
        <v>1.5249999999999999</v>
      </c>
    </row>
    <row r="45" spans="11:15" ht="102.75" customHeight="1" x14ac:dyDescent="0.3">
      <c r="K45" s="74" t="s">
        <v>820</v>
      </c>
      <c r="L45" s="74"/>
      <c r="M45" s="74"/>
      <c r="N45" s="74"/>
      <c r="O45" s="74"/>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M5" sqref="M5"/>
    </sheetView>
  </sheetViews>
  <sheetFormatPr defaultColWidth="9.109375" defaultRowHeight="14.4" x14ac:dyDescent="0.3"/>
  <cols>
    <col min="5" max="5" width="12.6640625" customWidth="1"/>
    <col min="9" max="9" width="18.6640625" customWidth="1"/>
    <col min="13" max="13" width="11.88671875" customWidth="1"/>
  </cols>
  <sheetData>
    <row r="1" spans="1:15" ht="88.5" customHeight="1" x14ac:dyDescent="0.3">
      <c r="A1" s="84" t="s">
        <v>816</v>
      </c>
      <c r="B1" s="85"/>
      <c r="C1" s="85"/>
      <c r="D1" s="85"/>
      <c r="E1" s="85"/>
      <c r="F1" s="85"/>
      <c r="G1" s="85"/>
      <c r="H1" s="85"/>
      <c r="I1" s="85"/>
      <c r="J1" s="85"/>
      <c r="K1" s="85"/>
      <c r="L1" s="85"/>
      <c r="M1" s="85"/>
      <c r="N1" s="85"/>
      <c r="O1" s="85"/>
    </row>
    <row r="3" spans="1:15" x14ac:dyDescent="0.3">
      <c r="A3" s="81" t="s">
        <v>116</v>
      </c>
      <c r="B3" s="81"/>
      <c r="C3" s="81"/>
      <c r="D3" s="81"/>
      <c r="E3" s="81"/>
      <c r="F3" s="81"/>
      <c r="G3" s="81"/>
      <c r="I3" s="81" t="s">
        <v>113</v>
      </c>
      <c r="J3" s="81"/>
      <c r="K3" s="81"/>
      <c r="L3" s="81"/>
      <c r="M3" s="81"/>
      <c r="N3" s="81"/>
      <c r="O3" s="81"/>
    </row>
    <row r="4" spans="1:15" x14ac:dyDescent="0.3">
      <c r="A4" s="3" t="s">
        <v>2</v>
      </c>
      <c r="B4" s="5" t="s">
        <v>107</v>
      </c>
      <c r="C4" s="5" t="s">
        <v>109</v>
      </c>
      <c r="D4" s="3" t="s">
        <v>3</v>
      </c>
      <c r="E4" s="5" t="s">
        <v>114</v>
      </c>
      <c r="F4" s="81" t="s">
        <v>115</v>
      </c>
      <c r="G4" s="81"/>
      <c r="I4" s="5" t="s">
        <v>112</v>
      </c>
      <c r="J4" s="3" t="s">
        <v>107</v>
      </c>
      <c r="K4" s="3" t="s">
        <v>109</v>
      </c>
      <c r="L4" s="3" t="s">
        <v>3</v>
      </c>
      <c r="M4" s="5" t="s">
        <v>114</v>
      </c>
      <c r="N4" s="81" t="s">
        <v>115</v>
      </c>
      <c r="O4" s="81"/>
    </row>
    <row r="5" spans="1:15" x14ac:dyDescent="0.3">
      <c r="A5" s="22">
        <v>1</v>
      </c>
      <c r="B5" s="20">
        <f>Results!B4</f>
        <v>1.8</v>
      </c>
      <c r="C5" s="20">
        <f>Results!D4</f>
        <v>1.6431676725154984</v>
      </c>
      <c r="D5" s="7">
        <f>Results!E4</f>
        <v>5</v>
      </c>
      <c r="E5" s="20">
        <f t="shared" ref="E5:E24" si="0">CONFIDENCE(0.05, C5, D5)</f>
        <v>1.4402735029065927</v>
      </c>
      <c r="F5" s="20">
        <f t="shared" ref="F5:F24" si="1">B5-E5</f>
        <v>0.35972649709340732</v>
      </c>
      <c r="G5" s="20">
        <f t="shared" ref="G5:G24" si="2">B5+E5</f>
        <v>3.240273502906593</v>
      </c>
      <c r="I5" s="19" t="str">
        <f>VLOOKUP(Read_First!B4,Items!A1:BI50,54,FALSE)</f>
        <v>Attractiveness</v>
      </c>
      <c r="J5" s="20">
        <f>AVERAGE(DT!AC4:AC1004)</f>
        <v>1.6133333333333333</v>
      </c>
      <c r="K5" s="20">
        <f>STDEV(DT!AC4:AC1004)</f>
        <v>1.4260668521028976</v>
      </c>
      <c r="L5" s="7">
        <f>MAX(D5:D24)</f>
        <v>5</v>
      </c>
      <c r="M5" s="20">
        <f t="shared" ref="M5:M10" si="3">CONFIDENCE(0.05, K5, L5)</f>
        <v>1.2499797402372796</v>
      </c>
      <c r="N5" s="20">
        <f t="shared" ref="N5:N10" si="4">J5-M5</f>
        <v>0.36335359309605364</v>
      </c>
      <c r="O5" s="20">
        <f t="shared" ref="O5:O10" si="5">J5+M5</f>
        <v>2.8633130735706129</v>
      </c>
    </row>
    <row r="6" spans="1:15" x14ac:dyDescent="0.3">
      <c r="A6" s="22">
        <v>2</v>
      </c>
      <c r="B6" s="20">
        <f>Results!B5</f>
        <v>1.8</v>
      </c>
      <c r="C6" s="20">
        <f>Results!D5</f>
        <v>1.3038404810405297</v>
      </c>
      <c r="D6" s="7">
        <f>Results!E5</f>
        <v>5</v>
      </c>
      <c r="E6" s="20">
        <f t="shared" si="0"/>
        <v>1.142845570948237</v>
      </c>
      <c r="F6" s="20">
        <f t="shared" si="1"/>
        <v>0.65715442905176302</v>
      </c>
      <c r="G6" s="20">
        <f t="shared" si="2"/>
        <v>2.9428455709482373</v>
      </c>
      <c r="I6" s="19" t="str">
        <f>VLOOKUP(Read_First!B4,Items!A1:BI50,55,FALSE)</f>
        <v>Perspicuity</v>
      </c>
      <c r="J6" s="20">
        <f>AVERAGE(DT!AD4:AD1004)</f>
        <v>1.85</v>
      </c>
      <c r="K6" s="20">
        <f>STDEV(DT!AD4:AD1004)</f>
        <v>1.4317821063276353</v>
      </c>
      <c r="L6" s="7">
        <f>L5</f>
        <v>5</v>
      </c>
      <c r="M6" s="20">
        <f t="shared" si="3"/>
        <v>1.2549892893903878</v>
      </c>
      <c r="N6" s="20">
        <f t="shared" si="4"/>
        <v>0.5950107106096123</v>
      </c>
      <c r="O6" s="20">
        <f t="shared" si="5"/>
        <v>3.1049892893903879</v>
      </c>
    </row>
    <row r="7" spans="1:15" x14ac:dyDescent="0.3">
      <c r="A7" s="22">
        <v>3</v>
      </c>
      <c r="B7" s="20">
        <f>Results!B6</f>
        <v>1.8</v>
      </c>
      <c r="C7" s="20">
        <f>Results!D6</f>
        <v>1.3038404810405297</v>
      </c>
      <c r="D7" s="7">
        <f>Results!E6</f>
        <v>5</v>
      </c>
      <c r="E7" s="20">
        <f t="shared" si="0"/>
        <v>1.142845570948237</v>
      </c>
      <c r="F7" s="20">
        <f t="shared" si="1"/>
        <v>0.65715442905176302</v>
      </c>
      <c r="G7" s="20">
        <f t="shared" si="2"/>
        <v>2.9428455709482373</v>
      </c>
      <c r="I7" s="19" t="str">
        <f>VLOOKUP(Read_First!B4,Items!A1:BI50,56,FALSE)</f>
        <v>Efficiency</v>
      </c>
      <c r="J7" s="20">
        <f>AVERAGE(DT!AE4:AE1004)</f>
        <v>1.35</v>
      </c>
      <c r="K7" s="20">
        <f>STDEV(DT!AE4:AE1004)</f>
        <v>1.0246950765959597</v>
      </c>
      <c r="L7" s="7">
        <f>L6</f>
        <v>5</v>
      </c>
      <c r="M7" s="20">
        <f t="shared" si="3"/>
        <v>0.89816833185420519</v>
      </c>
      <c r="N7" s="20">
        <f t="shared" si="4"/>
        <v>0.4518316681457949</v>
      </c>
      <c r="O7" s="20">
        <f t="shared" si="5"/>
        <v>2.2481683318542052</v>
      </c>
    </row>
    <row r="8" spans="1:15" x14ac:dyDescent="0.3">
      <c r="A8" s="22">
        <v>4</v>
      </c>
      <c r="B8" s="20">
        <f>Results!B7</f>
        <v>2.4</v>
      </c>
      <c r="C8" s="20">
        <f>Results!D7</f>
        <v>0.89442719099991574</v>
      </c>
      <c r="D8" s="7">
        <f>Results!E7</f>
        <v>5</v>
      </c>
      <c r="E8" s="20">
        <f t="shared" si="0"/>
        <v>0.78398559381602129</v>
      </c>
      <c r="F8" s="20">
        <f t="shared" si="1"/>
        <v>1.6160144061839787</v>
      </c>
      <c r="G8" s="20">
        <f t="shared" si="2"/>
        <v>3.1839855938160211</v>
      </c>
      <c r="I8" s="21" t="str">
        <f>VLOOKUP(Read_First!B4,Items!A1:BI50,57,FALSE)</f>
        <v>Dependability</v>
      </c>
      <c r="J8" s="20">
        <f>AVERAGE(DT!AF4:AF1004)</f>
        <v>0.9</v>
      </c>
      <c r="K8" s="20">
        <f>STDEV(DT!AF4:AF1004)</f>
        <v>0.91172912644052351</v>
      </c>
      <c r="L8" s="7">
        <f>L7</f>
        <v>5</v>
      </c>
      <c r="M8" s="20">
        <f t="shared" si="3"/>
        <v>0.79915113022531481</v>
      </c>
      <c r="N8" s="20">
        <f t="shared" si="4"/>
        <v>0.10084886977468521</v>
      </c>
      <c r="O8" s="20">
        <f t="shared" si="5"/>
        <v>1.6991511302253148</v>
      </c>
    </row>
    <row r="9" spans="1:15" x14ac:dyDescent="0.3">
      <c r="A9" s="22">
        <v>5</v>
      </c>
      <c r="B9" s="20">
        <f>Results!B8</f>
        <v>1.6</v>
      </c>
      <c r="C9" s="20">
        <f>Results!D8</f>
        <v>2.0736441353327719</v>
      </c>
      <c r="D9" s="7">
        <f>Results!E8</f>
        <v>5</v>
      </c>
      <c r="E9" s="20">
        <f t="shared" si="0"/>
        <v>1.8175958257536093</v>
      </c>
      <c r="F9" s="20">
        <f t="shared" si="1"/>
        <v>-0.21759582575360925</v>
      </c>
      <c r="G9" s="20">
        <f t="shared" si="2"/>
        <v>3.4175958257536094</v>
      </c>
      <c r="I9" s="21" t="str">
        <f>VLOOKUP(Read_First!B4,Items!A1:BI50,58,FALSE)</f>
        <v>Stimulation</v>
      </c>
      <c r="J9" s="20">
        <f>AVERAGE(DT!AG4:AG1004)</f>
        <v>1.35</v>
      </c>
      <c r="K9" s="20">
        <f>STDEV(DT!AG4:AG1004)</f>
        <v>1.51657508881031</v>
      </c>
      <c r="L9" s="7">
        <f>L8</f>
        <v>5</v>
      </c>
      <c r="M9" s="20">
        <f t="shared" si="3"/>
        <v>1.3293122498191672</v>
      </c>
      <c r="N9" s="20">
        <f t="shared" si="4"/>
        <v>2.0687750180832909E-2</v>
      </c>
      <c r="O9" s="20">
        <f t="shared" si="5"/>
        <v>2.6793122498191675</v>
      </c>
    </row>
    <row r="10" spans="1:15" x14ac:dyDescent="0.3">
      <c r="A10" s="22">
        <v>6</v>
      </c>
      <c r="B10" s="20">
        <f>Results!B9</f>
        <v>1.2</v>
      </c>
      <c r="C10" s="20">
        <f>Results!D9</f>
        <v>1.7888543819998317</v>
      </c>
      <c r="D10" s="7">
        <f>Results!E9</f>
        <v>5</v>
      </c>
      <c r="E10" s="20">
        <f t="shared" si="0"/>
        <v>1.5679711876320428</v>
      </c>
      <c r="F10" s="20">
        <f t="shared" si="1"/>
        <v>-0.36797118763204284</v>
      </c>
      <c r="G10" s="20">
        <f t="shared" si="2"/>
        <v>2.7679711876320425</v>
      </c>
      <c r="I10" s="19" t="str">
        <f>VLOOKUP(Read_First!B4,Items!A1:BI50,59,FALSE)</f>
        <v>Novelty</v>
      </c>
      <c r="J10" s="20">
        <f>AVERAGE(DT!AH4:AH1004)</f>
        <v>1.7</v>
      </c>
      <c r="K10" s="20">
        <f>STDEV(DT!AH4:AH1004)</f>
        <v>1.2041594578792296</v>
      </c>
      <c r="L10" s="7">
        <f>L9</f>
        <v>5</v>
      </c>
      <c r="M10" s="20">
        <f t="shared" si="3"/>
        <v>1.0554729072796212</v>
      </c>
      <c r="N10" s="20">
        <f t="shared" si="4"/>
        <v>0.64452709272037878</v>
      </c>
      <c r="O10" s="20">
        <f t="shared" si="5"/>
        <v>2.7554729072796214</v>
      </c>
    </row>
    <row r="11" spans="1:15" x14ac:dyDescent="0.3">
      <c r="A11" s="22">
        <v>7</v>
      </c>
      <c r="B11" s="20">
        <f>Results!B10</f>
        <v>1.4</v>
      </c>
      <c r="C11" s="20">
        <f>Results!D10</f>
        <v>1.8165902124584949</v>
      </c>
      <c r="D11" s="7">
        <f>Results!E10</f>
        <v>5</v>
      </c>
      <c r="E11" s="20">
        <f t="shared" si="0"/>
        <v>1.5922822682106714</v>
      </c>
      <c r="F11" s="20">
        <f t="shared" si="1"/>
        <v>-0.19228226821067151</v>
      </c>
      <c r="G11" s="20">
        <f t="shared" si="2"/>
        <v>2.9922822682106713</v>
      </c>
    </row>
    <row r="12" spans="1:15" x14ac:dyDescent="0.3">
      <c r="A12" s="22">
        <v>8</v>
      </c>
      <c r="B12" s="20">
        <f>Results!B11</f>
        <v>-0.6</v>
      </c>
      <c r="C12" s="20">
        <f>Results!D11</f>
        <v>0.54772255750516607</v>
      </c>
      <c r="D12" s="7">
        <f>Results!E11</f>
        <v>5</v>
      </c>
      <c r="E12" s="20">
        <f t="shared" si="0"/>
        <v>0.48009116763553078</v>
      </c>
      <c r="F12" s="20">
        <f t="shared" si="1"/>
        <v>-1.0800911676355307</v>
      </c>
      <c r="G12" s="20">
        <f t="shared" si="2"/>
        <v>-0.1199088323644692</v>
      </c>
    </row>
    <row r="13" spans="1:15" x14ac:dyDescent="0.3">
      <c r="A13" s="22">
        <v>9</v>
      </c>
      <c r="B13" s="20">
        <f>Results!B12</f>
        <v>1</v>
      </c>
      <c r="C13" s="20">
        <f>Results!D12</f>
        <v>1.2247448713915889</v>
      </c>
      <c r="D13" s="7">
        <f>Results!E12</f>
        <v>5</v>
      </c>
      <c r="E13" s="20">
        <f t="shared" si="0"/>
        <v>1.0735164862302939</v>
      </c>
      <c r="F13" s="20">
        <f t="shared" si="1"/>
        <v>-7.3516486230293943E-2</v>
      </c>
      <c r="G13" s="20">
        <f t="shared" si="2"/>
        <v>2.0735164862302939</v>
      </c>
    </row>
    <row r="14" spans="1:15" x14ac:dyDescent="0.3">
      <c r="A14" s="22">
        <v>10</v>
      </c>
      <c r="B14" s="20">
        <f>Results!B13</f>
        <v>1</v>
      </c>
      <c r="C14" s="20">
        <f>Results!D13</f>
        <v>2.1213203435596424</v>
      </c>
      <c r="D14" s="7">
        <f>Results!E13</f>
        <v>5</v>
      </c>
      <c r="E14" s="20">
        <f t="shared" si="0"/>
        <v>1.859385096913684</v>
      </c>
      <c r="F14" s="20">
        <f t="shared" si="1"/>
        <v>-0.85938509691368403</v>
      </c>
      <c r="G14" s="20">
        <f t="shared" si="2"/>
        <v>2.8593850969136838</v>
      </c>
    </row>
    <row r="15" spans="1:15" x14ac:dyDescent="0.3">
      <c r="A15" s="22">
        <v>11</v>
      </c>
      <c r="B15" s="20">
        <f>Results!B14</f>
        <v>1.4</v>
      </c>
      <c r="C15" s="20">
        <f>Results!D14</f>
        <v>0.89442719099991574</v>
      </c>
      <c r="D15" s="7">
        <f>Results!E14</f>
        <v>5</v>
      </c>
      <c r="E15" s="20">
        <f t="shared" si="0"/>
        <v>0.78398559381602129</v>
      </c>
      <c r="F15" s="20">
        <f t="shared" si="1"/>
        <v>0.61601440618397862</v>
      </c>
      <c r="G15" s="20">
        <f t="shared" si="2"/>
        <v>2.1839855938160211</v>
      </c>
    </row>
    <row r="16" spans="1:15" x14ac:dyDescent="0.3">
      <c r="A16" s="22">
        <v>12</v>
      </c>
      <c r="B16" s="20">
        <f>Results!B15</f>
        <v>1.4</v>
      </c>
      <c r="C16" s="20">
        <f>Results!D15</f>
        <v>1.1401754250991378</v>
      </c>
      <c r="D16" s="7">
        <f>Results!E15</f>
        <v>5</v>
      </c>
      <c r="E16" s="20">
        <f t="shared" si="0"/>
        <v>0.99938946031087994</v>
      </c>
      <c r="F16" s="20">
        <f t="shared" si="1"/>
        <v>0.40061053968911997</v>
      </c>
      <c r="G16" s="20">
        <f t="shared" si="2"/>
        <v>2.3993894603108799</v>
      </c>
    </row>
    <row r="17" spans="1:7" x14ac:dyDescent="0.3">
      <c r="A17" s="22">
        <v>13</v>
      </c>
      <c r="B17" s="20">
        <f>Results!B16</f>
        <v>1.4</v>
      </c>
      <c r="C17" s="20">
        <f>Results!D16</f>
        <v>1.8165902124584949</v>
      </c>
      <c r="D17" s="7">
        <f>Results!E16</f>
        <v>5</v>
      </c>
      <c r="E17" s="20">
        <f t="shared" si="0"/>
        <v>1.5922822682106714</v>
      </c>
      <c r="F17" s="20">
        <f t="shared" si="1"/>
        <v>-0.19228226821067151</v>
      </c>
      <c r="G17" s="20">
        <f t="shared" si="2"/>
        <v>2.9922822682106713</v>
      </c>
    </row>
    <row r="18" spans="1:7" x14ac:dyDescent="0.3">
      <c r="A18" s="22">
        <v>14</v>
      </c>
      <c r="B18" s="20">
        <f>Results!B17</f>
        <v>1.6</v>
      </c>
      <c r="C18" s="20">
        <f>Results!D17</f>
        <v>1.1401754250991378</v>
      </c>
      <c r="D18" s="7">
        <f>Results!E17</f>
        <v>5</v>
      </c>
      <c r="E18" s="20">
        <f t="shared" si="0"/>
        <v>0.99938946031087994</v>
      </c>
      <c r="F18" s="20">
        <f t="shared" si="1"/>
        <v>0.60061053968912015</v>
      </c>
      <c r="G18" s="20">
        <f t="shared" si="2"/>
        <v>2.59938946031088</v>
      </c>
    </row>
    <row r="19" spans="1:7" x14ac:dyDescent="0.3">
      <c r="A19" s="22">
        <v>15</v>
      </c>
      <c r="B19" s="20">
        <f>Results!B18</f>
        <v>2</v>
      </c>
      <c r="C19" s="20">
        <f>Results!D18</f>
        <v>1</v>
      </c>
      <c r="D19" s="7">
        <f>Results!E18</f>
        <v>5</v>
      </c>
      <c r="E19" s="20">
        <f t="shared" si="0"/>
        <v>0.8765225405765813</v>
      </c>
      <c r="F19" s="20">
        <f t="shared" si="1"/>
        <v>1.1234774594234187</v>
      </c>
      <c r="G19" s="20">
        <f t="shared" si="2"/>
        <v>2.8765225405765813</v>
      </c>
    </row>
    <row r="20" spans="1:7" x14ac:dyDescent="0.3">
      <c r="A20" s="22">
        <v>16</v>
      </c>
      <c r="B20" s="20">
        <f>Results!B19</f>
        <v>1.25</v>
      </c>
      <c r="C20" s="20">
        <f>Results!D19</f>
        <v>1.5</v>
      </c>
      <c r="D20" s="7">
        <f>Results!E19</f>
        <v>4</v>
      </c>
      <c r="E20" s="20">
        <f t="shared" si="0"/>
        <v>1.4699729884050403</v>
      </c>
      <c r="F20" s="20">
        <f t="shared" si="1"/>
        <v>-0.21997298840504032</v>
      </c>
      <c r="G20" s="20">
        <f t="shared" si="2"/>
        <v>2.7199729884050403</v>
      </c>
    </row>
    <row r="21" spans="1:7" x14ac:dyDescent="0.3">
      <c r="A21" s="22">
        <v>17</v>
      </c>
      <c r="B21" s="20">
        <f>Results!B20</f>
        <v>1</v>
      </c>
      <c r="C21" s="20">
        <f>Results!D20</f>
        <v>1.5811388300841898</v>
      </c>
      <c r="D21" s="7">
        <f>Results!E20</f>
        <v>5</v>
      </c>
      <c r="E21" s="20">
        <f t="shared" si="0"/>
        <v>1.3859038243496775</v>
      </c>
      <c r="F21" s="20">
        <f t="shared" si="1"/>
        <v>-0.38590382434967752</v>
      </c>
      <c r="G21" s="20">
        <f t="shared" si="2"/>
        <v>2.3859038243496773</v>
      </c>
    </row>
    <row r="22" spans="1:7" x14ac:dyDescent="0.3">
      <c r="A22" s="22">
        <v>18</v>
      </c>
      <c r="B22" s="20">
        <f>Results!B21</f>
        <v>1.2</v>
      </c>
      <c r="C22" s="20">
        <f>Results!D21</f>
        <v>1.0954451150103321</v>
      </c>
      <c r="D22" s="7">
        <f>Results!E21</f>
        <v>5</v>
      </c>
      <c r="E22" s="20">
        <f t="shared" si="0"/>
        <v>0.96018233527106156</v>
      </c>
      <c r="F22" s="20">
        <f t="shared" si="1"/>
        <v>0.2398176647289384</v>
      </c>
      <c r="G22" s="20">
        <f t="shared" si="2"/>
        <v>2.1601823352710614</v>
      </c>
    </row>
    <row r="23" spans="1:7" x14ac:dyDescent="0.3">
      <c r="A23" s="22">
        <v>19</v>
      </c>
      <c r="B23" s="20">
        <f>Results!B22</f>
        <v>1.8</v>
      </c>
      <c r="C23" s="20">
        <f>Results!D22</f>
        <v>1.3038404810405297</v>
      </c>
      <c r="D23" s="7">
        <f>Results!E22</f>
        <v>5</v>
      </c>
      <c r="E23" s="20">
        <f t="shared" si="0"/>
        <v>1.142845570948237</v>
      </c>
      <c r="F23" s="20">
        <f t="shared" si="1"/>
        <v>0.65715442905176302</v>
      </c>
      <c r="G23" s="20">
        <f t="shared" si="2"/>
        <v>2.9428455709482373</v>
      </c>
    </row>
    <row r="24" spans="1:7" x14ac:dyDescent="0.3">
      <c r="A24" s="22">
        <v>20</v>
      </c>
      <c r="B24" s="20">
        <f>Results!B23</f>
        <v>1.6</v>
      </c>
      <c r="C24" s="20">
        <f>Results!D23</f>
        <v>1.51657508881031</v>
      </c>
      <c r="D24" s="7">
        <f>Results!E23</f>
        <v>5</v>
      </c>
      <c r="E24" s="20">
        <f t="shared" si="0"/>
        <v>1.3293122498191672</v>
      </c>
      <c r="F24" s="20">
        <f t="shared" si="1"/>
        <v>0.27068775018083291</v>
      </c>
      <c r="G24" s="20">
        <f t="shared" si="2"/>
        <v>2.9293122498191675</v>
      </c>
    </row>
    <row r="25" spans="1:7" x14ac:dyDescent="0.3">
      <c r="A25" s="23">
        <v>21</v>
      </c>
      <c r="B25" s="20">
        <f>Results!B24</f>
        <v>1.8</v>
      </c>
      <c r="C25" s="20">
        <f>Results!D24</f>
        <v>2.16794833886788</v>
      </c>
      <c r="D25" s="7">
        <f>Results!E24</f>
        <v>5</v>
      </c>
      <c r="E25" s="20">
        <f t="shared" ref="E25:E30" si="6">CONFIDENCE(0.05, C25, D25)</f>
        <v>1.9002555858232533</v>
      </c>
      <c r="F25" s="20">
        <f t="shared" ref="F25:F30" si="7">B25-E25</f>
        <v>-0.10025558582325322</v>
      </c>
      <c r="G25" s="20">
        <f t="shared" ref="G25:G30" si="8">B25+E25</f>
        <v>3.7002555858232533</v>
      </c>
    </row>
    <row r="26" spans="1:7" x14ac:dyDescent="0.3">
      <c r="A26" s="23">
        <v>22</v>
      </c>
      <c r="B26" s="20">
        <f>Results!B25</f>
        <v>1.2</v>
      </c>
      <c r="C26" s="20">
        <f>Results!D25</f>
        <v>1.6431676725154984</v>
      </c>
      <c r="D26" s="7">
        <f>Results!E25</f>
        <v>5</v>
      </c>
      <c r="E26" s="20">
        <f t="shared" si="6"/>
        <v>1.4402735029065927</v>
      </c>
      <c r="F26" s="20">
        <f t="shared" si="7"/>
        <v>-0.24027350290659277</v>
      </c>
      <c r="G26" s="20">
        <f t="shared" si="8"/>
        <v>2.6402735029065925</v>
      </c>
    </row>
    <row r="27" spans="1:7" x14ac:dyDescent="0.3">
      <c r="A27" s="23">
        <v>23</v>
      </c>
      <c r="B27" s="20">
        <f>Results!B26</f>
        <v>1.6</v>
      </c>
      <c r="C27" s="20">
        <f>Results!D26</f>
        <v>1.3416407864998738</v>
      </c>
      <c r="D27" s="7">
        <f>Results!E26</f>
        <v>5</v>
      </c>
      <c r="E27" s="20">
        <f t="shared" si="6"/>
        <v>1.1759783907240322</v>
      </c>
      <c r="F27" s="20">
        <f t="shared" si="7"/>
        <v>0.42402160927596788</v>
      </c>
      <c r="G27" s="20">
        <f t="shared" si="8"/>
        <v>2.7759783907240321</v>
      </c>
    </row>
    <row r="28" spans="1:7" x14ac:dyDescent="0.3">
      <c r="A28" s="23">
        <v>24</v>
      </c>
      <c r="B28" s="20">
        <f>Results!B27</f>
        <v>1.2</v>
      </c>
      <c r="C28" s="20">
        <f>Results!D27</f>
        <v>2.4899799195977463</v>
      </c>
      <c r="D28" s="7">
        <f>Results!E27</f>
        <v>5</v>
      </c>
      <c r="E28" s="20">
        <f t="shared" si="6"/>
        <v>2.1825235251104882</v>
      </c>
      <c r="F28" s="20">
        <f t="shared" si="7"/>
        <v>-0.98252352511048824</v>
      </c>
      <c r="G28" s="20">
        <f t="shared" si="8"/>
        <v>3.3825235251104884</v>
      </c>
    </row>
    <row r="29" spans="1:7" x14ac:dyDescent="0.3">
      <c r="A29" s="23">
        <v>25</v>
      </c>
      <c r="B29" s="20">
        <f>Results!B28</f>
        <v>2.2000000000000002</v>
      </c>
      <c r="C29" s="20">
        <f>Results!D28</f>
        <v>1.0954451150103324</v>
      </c>
      <c r="D29" s="7">
        <f>Results!E28</f>
        <v>5</v>
      </c>
      <c r="E29" s="20">
        <f t="shared" si="6"/>
        <v>0.96018233527106178</v>
      </c>
      <c r="F29" s="20">
        <f t="shared" si="7"/>
        <v>1.2398176647289385</v>
      </c>
      <c r="G29" s="20">
        <f t="shared" si="8"/>
        <v>3.1601823352710618</v>
      </c>
    </row>
    <row r="30" spans="1:7" x14ac:dyDescent="0.3">
      <c r="A30" s="23">
        <v>26</v>
      </c>
      <c r="B30" s="20">
        <f>Results!B29</f>
        <v>2</v>
      </c>
      <c r="C30" s="20">
        <f>Results!D29</f>
        <v>1</v>
      </c>
      <c r="D30" s="7">
        <f>Results!E29</f>
        <v>5</v>
      </c>
      <c r="E30" s="20">
        <f t="shared" si="6"/>
        <v>0.8765225405765813</v>
      </c>
      <c r="F30" s="20">
        <f t="shared" si="7"/>
        <v>1.1234774594234187</v>
      </c>
      <c r="G30" s="20">
        <f t="shared" si="8"/>
        <v>2.8765225405765813</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workbookViewId="0">
      <selection activeCell="H12" sqref="H12"/>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74" t="s">
        <v>817</v>
      </c>
      <c r="B1" s="86"/>
      <c r="C1" s="86"/>
      <c r="D1" s="86"/>
      <c r="E1" s="86"/>
      <c r="F1" s="86"/>
      <c r="G1" s="86"/>
      <c r="H1" s="86"/>
      <c r="I1" s="86"/>
      <c r="J1" s="86"/>
      <c r="K1" s="86"/>
      <c r="L1" s="86"/>
      <c r="M1" s="86"/>
      <c r="N1" s="86"/>
      <c r="O1" s="86"/>
      <c r="P1" s="86"/>
      <c r="Q1" s="86"/>
      <c r="R1" s="86"/>
    </row>
    <row r="3" spans="1:18" x14ac:dyDescent="0.3">
      <c r="A3" s="77" t="str">
        <f>VLOOKUP(Read_First!B4,Items!A1:BI50,54,FALSE)</f>
        <v>Attractiveness</v>
      </c>
      <c r="B3" s="77"/>
      <c r="D3" s="77" t="str">
        <f>VLOOKUP(Read_First!B4,Items!A1:BI50,55,FALSE)</f>
        <v>Perspicuity</v>
      </c>
      <c r="E3" s="77"/>
      <c r="G3" s="77" t="str">
        <f>VLOOKUP(Read_First!B4,Items!A1:BI50,56,FALSE)</f>
        <v>Efficiency</v>
      </c>
      <c r="H3" s="77"/>
      <c r="J3" s="77" t="str">
        <f>VLOOKUP(Read_First!B4,Items!A1:BI50,57,FALSE)</f>
        <v>Dependability</v>
      </c>
      <c r="K3" s="77"/>
      <c r="M3" s="77" t="str">
        <f>VLOOKUP(Read_First!B4,Items!A1:BI50,58,FALSE)</f>
        <v>Stimulation</v>
      </c>
      <c r="N3" s="77"/>
      <c r="P3" s="77" t="str">
        <f>VLOOKUP(Read_First!B4,Items!A1:BI50,59,FALSE)</f>
        <v>Novelty</v>
      </c>
      <c r="Q3" s="77"/>
    </row>
    <row r="4" spans="1:18" x14ac:dyDescent="0.3">
      <c r="A4" s="54" t="s">
        <v>0</v>
      </c>
      <c r="B4" s="54" t="s">
        <v>117</v>
      </c>
      <c r="D4" s="54" t="s">
        <v>0</v>
      </c>
      <c r="E4" s="54" t="s">
        <v>117</v>
      </c>
      <c r="G4" s="54" t="s">
        <v>0</v>
      </c>
      <c r="H4" s="54" t="s">
        <v>117</v>
      </c>
      <c r="J4" s="54" t="s">
        <v>0</v>
      </c>
      <c r="K4" s="54" t="s">
        <v>117</v>
      </c>
      <c r="M4" s="54" t="s">
        <v>0</v>
      </c>
      <c r="N4" s="54" t="s">
        <v>117</v>
      </c>
      <c r="P4" s="54" t="s">
        <v>0</v>
      </c>
      <c r="Q4" s="54" t="s">
        <v>117</v>
      </c>
    </row>
    <row r="5" spans="1:18" x14ac:dyDescent="0.3">
      <c r="A5" s="55" t="s">
        <v>36</v>
      </c>
      <c r="B5" s="56">
        <f>CORREL(DT!A4:A1004,DT!L4:L1004)</f>
        <v>0.72057669212289222</v>
      </c>
      <c r="D5" s="55" t="s">
        <v>5</v>
      </c>
      <c r="E5" s="56">
        <f>CORREL(DT!B4:B1004,DT!D4:D1004)</f>
        <v>0.72886898685566237</v>
      </c>
      <c r="G5" s="55" t="s">
        <v>11</v>
      </c>
      <c r="H5" s="56">
        <f>CORREL(DT!I4:I1004,DT!T4:T1004)</f>
        <v>0.13459547551454137</v>
      </c>
      <c r="J5" s="55" t="s">
        <v>17</v>
      </c>
      <c r="K5" s="56">
        <f>CORREL(DT!H4:H1004,DT!K4:K1004)</f>
        <v>0.61237243569579414</v>
      </c>
      <c r="M5" s="55" t="s">
        <v>24</v>
      </c>
      <c r="N5" s="56">
        <f>CORREL(DT!E4:E1004,DT!F4:F1004)</f>
        <v>0.56612205931805171</v>
      </c>
      <c r="P5" s="55" t="s">
        <v>34</v>
      </c>
      <c r="Q5" s="56">
        <f>CORREL(DT!C4:C1004,DT!J4:J1004)</f>
        <v>0.5423261445466403</v>
      </c>
    </row>
    <row r="6" spans="1:18" x14ac:dyDescent="0.3">
      <c r="A6" s="55" t="s">
        <v>37</v>
      </c>
      <c r="B6" s="56">
        <f>CORREL(DT!A4:A1004,DT!N4:N1004)</f>
        <v>0.88070484592797937</v>
      </c>
      <c r="D6" s="55" t="s">
        <v>6</v>
      </c>
      <c r="E6" s="56">
        <f>CORREL(DT!B4:B1004,DT!M4:M1004)</f>
        <v>0.99217077766376027</v>
      </c>
      <c r="G6" s="55" t="s">
        <v>12</v>
      </c>
      <c r="H6" s="56">
        <f>CORREL(DT!I4:I1004,DT!V4:V1004)</f>
        <v>0.372677996249965</v>
      </c>
      <c r="J6" s="55" t="s">
        <v>18</v>
      </c>
      <c r="K6" s="56">
        <f>CORREL(DT!H4:H1004,DT!Q4:Q1004)</f>
        <v>0.28867513459481287</v>
      </c>
      <c r="M6" s="55" t="s">
        <v>25</v>
      </c>
      <c r="N6" s="56">
        <f>CORREL(DT!E4:E1004,DT!G4:G1004)</f>
        <v>0.84949099712303822</v>
      </c>
      <c r="P6" s="55" t="s">
        <v>33</v>
      </c>
      <c r="Q6" s="56">
        <f>CORREL(DT!C4:C1004,DT!O4:O1004)</f>
        <v>0.9587062360592129</v>
      </c>
    </row>
    <row r="7" spans="1:18" x14ac:dyDescent="0.3">
      <c r="A7" s="55" t="s">
        <v>38</v>
      </c>
      <c r="B7" s="56">
        <f>CORREL(DT!A4:A1004,DT!P4:P1004)</f>
        <v>0.96225044864937626</v>
      </c>
      <c r="D7" s="55" t="s">
        <v>7</v>
      </c>
      <c r="E7" s="56">
        <f>CORREL(DT!B4:B1004,DT!U4:U1004)</f>
        <v>0.86674769365460047</v>
      </c>
      <c r="G7" s="55" t="s">
        <v>13</v>
      </c>
      <c r="H7" s="56">
        <f>CORREL(DT!I4:I1004,DT!W4:W1004)</f>
        <v>-0.3042903097250923</v>
      </c>
      <c r="J7" s="55" t="s">
        <v>19</v>
      </c>
      <c r="K7" s="56">
        <f>CORREL(DT!H4:H1004,DT!S4:S1004)</f>
        <v>0.14002800840280102</v>
      </c>
      <c r="M7" s="55" t="s">
        <v>26</v>
      </c>
      <c r="N7" s="56">
        <f>CORREL(DT!E4:E1004,DT!R4:R1004)</f>
        <v>0.70436072506049907</v>
      </c>
      <c r="P7" s="55" t="s">
        <v>32</v>
      </c>
      <c r="Q7" s="56">
        <f>CORREL(DT!C4:C1004,DT!Z4:Z1004)</f>
        <v>0.9587062360592129</v>
      </c>
    </row>
    <row r="8" spans="1:18" x14ac:dyDescent="0.3">
      <c r="A8" s="55" t="s">
        <v>39</v>
      </c>
      <c r="B8" s="56">
        <f>CORREL(DT!A4:A1004,DT!X4:X1004)</f>
        <v>0.98986802639413496</v>
      </c>
      <c r="D8" s="55" t="s">
        <v>8</v>
      </c>
      <c r="E8" s="56">
        <f>CORREL(DT!D4:D1004,DT!M4:M1004)</f>
        <v>0.80009469136566269</v>
      </c>
      <c r="G8" s="55" t="s">
        <v>14</v>
      </c>
      <c r="H8" s="56">
        <f>CORREL(DT!T4:T1004,DT!V4:V1004)</f>
        <v>0.54173633888596129</v>
      </c>
      <c r="J8" s="55" t="s">
        <v>20</v>
      </c>
      <c r="K8" s="56">
        <f>CORREL(DT!K4:K1004,DT!Q4:Q1004)</f>
        <v>0.70710678118654746</v>
      </c>
      <c r="M8" s="55" t="s">
        <v>27</v>
      </c>
      <c r="N8" s="56">
        <f>CORREL(DT!F4:F1004,DT!G4:G1004)</f>
        <v>0.89241330960016219</v>
      </c>
      <c r="P8" s="55" t="s">
        <v>31</v>
      </c>
      <c r="Q8" s="56">
        <f>CORREL(DT!J4:J1004,DT!O4:O1004)</f>
        <v>0.58925565098878963</v>
      </c>
    </row>
    <row r="9" spans="1:18" x14ac:dyDescent="0.3">
      <c r="A9" s="55" t="s">
        <v>40</v>
      </c>
      <c r="B9" s="56">
        <f>CORREL(DT!A4:A1004,DT!Y4:Y1004)</f>
        <v>1.0000000000000002</v>
      </c>
      <c r="D9" s="55" t="s">
        <v>9</v>
      </c>
      <c r="E9" s="56">
        <f>CORREL(DT!D4:D1004,DT!U4:U1004)</f>
        <v>0.4383540296599871</v>
      </c>
      <c r="G9" s="55" t="s">
        <v>15</v>
      </c>
      <c r="H9" s="56">
        <f>CORREL(DT!T4:T1004,DT!W4:W1004)</f>
        <v>0.88465173692938248</v>
      </c>
      <c r="J9" s="55" t="s">
        <v>21</v>
      </c>
      <c r="K9" s="56">
        <f>CORREL(DT!K4:K1004,DT!S4:S1004)</f>
        <v>0.51449575542752624</v>
      </c>
      <c r="M9" s="55" t="s">
        <v>28</v>
      </c>
      <c r="N9" s="56">
        <f>CORREL(DT!F4:F1004,DT!R4:R1004)</f>
        <v>0.61237243569579447</v>
      </c>
      <c r="P9" s="55" t="s">
        <v>30</v>
      </c>
      <c r="Q9" s="56">
        <f>CORREL(DT!J4:J1004,DT!Z4:Z1004)</f>
        <v>0.58925565098878963</v>
      </c>
    </row>
    <row r="10" spans="1:18" x14ac:dyDescent="0.3">
      <c r="A10" s="55" t="s">
        <v>41</v>
      </c>
      <c r="B10" s="56">
        <f>CORREL(DT!L4:L1004,DT!N4:N1004)</f>
        <v>0.9230769230769228</v>
      </c>
      <c r="D10" s="55" t="s">
        <v>10</v>
      </c>
      <c r="E10" s="56">
        <f>CORREL(DT!M4:M1004,DT!U4:U1004)</f>
        <v>0.85062649949936775</v>
      </c>
      <c r="G10" s="55" t="s">
        <v>16</v>
      </c>
      <c r="H10" s="56">
        <f>CORREL(DT!V4:V1004,DT!W4:W1004)</f>
        <v>0.27216552697590857</v>
      </c>
      <c r="J10" s="55" t="s">
        <v>22</v>
      </c>
      <c r="K10" s="56">
        <f>CORREL(DT!Q4:Q1004,DT!S4:S1004)</f>
        <v>0.84887468762716523</v>
      </c>
      <c r="M10" s="55" t="s">
        <v>23</v>
      </c>
      <c r="N10" s="56">
        <f>CORREL(DT!G4:G1004,DT!R4:R1004)</f>
        <v>0.70352647068144847</v>
      </c>
      <c r="P10" s="55" t="s">
        <v>29</v>
      </c>
      <c r="Q10" s="56">
        <f>CORREL(DT!O4:O1004,DT!Z4:Z1004)</f>
        <v>1.0000000000000002</v>
      </c>
    </row>
    <row r="11" spans="1:18" x14ac:dyDescent="0.3">
      <c r="A11" s="55" t="s">
        <v>42</v>
      </c>
      <c r="B11" s="56">
        <f>CORREL(DT!L4:L1004,DT!P4:P1004)</f>
        <v>0.94672926240625732</v>
      </c>
      <c r="D11" s="57" t="s">
        <v>826</v>
      </c>
      <c r="E11" s="56">
        <f>AVERAGE(E5:E10)</f>
        <v>0.7794771131165068</v>
      </c>
      <c r="G11" s="57" t="s">
        <v>826</v>
      </c>
      <c r="H11" s="56">
        <f>AVERAGE(H5:H10)</f>
        <v>0.31692279413844443</v>
      </c>
      <c r="J11" s="57" t="s">
        <v>826</v>
      </c>
      <c r="K11" s="56">
        <f>AVERAGE(K5:K10)</f>
        <v>0.51859213382244118</v>
      </c>
      <c r="M11" s="57" t="s">
        <v>826</v>
      </c>
      <c r="N11" s="56">
        <f>AVERAGE(N5:N10)</f>
        <v>0.72138099957983248</v>
      </c>
      <c r="P11" s="57" t="s">
        <v>826</v>
      </c>
      <c r="Q11" s="56">
        <f>AVERAGE(Q5:Q10)</f>
        <v>0.7730416531071076</v>
      </c>
    </row>
    <row r="12" spans="1:18" x14ac:dyDescent="0.3">
      <c r="A12" s="55" t="s">
        <v>43</v>
      </c>
      <c r="B12" s="56">
        <f>CORREL(DT!L4:L1004,DT!X4:X1004)</f>
        <v>0.75730520020207281</v>
      </c>
      <c r="C12" s="12"/>
      <c r="D12" s="58" t="s">
        <v>4</v>
      </c>
      <c r="E12" s="59">
        <f>(4*E11)/(1+(3*E11))</f>
        <v>0.93394415985608947</v>
      </c>
      <c r="F12" s="12"/>
      <c r="G12" s="58" t="s">
        <v>4</v>
      </c>
      <c r="H12" s="59">
        <f>(4*H11)/(1+(3*H11))</f>
        <v>0.64984197405547084</v>
      </c>
      <c r="I12" s="12"/>
      <c r="J12" s="58" t="s">
        <v>4</v>
      </c>
      <c r="K12" s="59">
        <f>(4*K11)/(1+(3*K11))</f>
        <v>0.81163928663666629</v>
      </c>
      <c r="L12" s="12"/>
      <c r="M12" s="58" t="s">
        <v>4</v>
      </c>
      <c r="N12" s="59">
        <f>(4*N11)/(1+(3*N11))</f>
        <v>0.91194487716542483</v>
      </c>
      <c r="P12" s="58" t="s">
        <v>4</v>
      </c>
      <c r="Q12" s="59">
        <f>(4*Q11)/(1+(3*Q11))</f>
        <v>0.93162102973691607</v>
      </c>
    </row>
    <row r="13" spans="1:18" x14ac:dyDescent="0.3">
      <c r="A13" s="55" t="s">
        <v>44</v>
      </c>
      <c r="B13" s="56">
        <f>CORREL(DT!L4:L1004,DT!Y4:Y1004)</f>
        <v>0.7205766921228921</v>
      </c>
    </row>
    <row r="14" spans="1:18" x14ac:dyDescent="0.3">
      <c r="A14" s="55" t="s">
        <v>45</v>
      </c>
      <c r="B14" s="56">
        <f>CORREL(DT!N4:N1004,DT!P4:P1004)</f>
        <v>0.94672926240625732</v>
      </c>
    </row>
    <row r="15" spans="1:18" x14ac:dyDescent="0.3">
      <c r="A15" s="55" t="s">
        <v>46</v>
      </c>
      <c r="B15" s="56">
        <f>CORREL(DT!N4:N1004,DT!X4:X1004)</f>
        <v>0.9158109397792511</v>
      </c>
    </row>
    <row r="16" spans="1:18" x14ac:dyDescent="0.3">
      <c r="A16" s="55" t="s">
        <v>47</v>
      </c>
      <c r="B16" s="56">
        <f>CORREL(DT!N4:N1004,DT!Y4:Y1004)</f>
        <v>0.88070484592797937</v>
      </c>
    </row>
    <row r="17" spans="1:2" x14ac:dyDescent="0.3">
      <c r="A17" s="55" t="s">
        <v>48</v>
      </c>
      <c r="B17" s="56">
        <f>CORREL(DT!P4:P1004,DT!X4:X1004)</f>
        <v>0.95058637578671679</v>
      </c>
    </row>
    <row r="18" spans="1:2" x14ac:dyDescent="0.3">
      <c r="A18" s="55" t="s">
        <v>118</v>
      </c>
      <c r="B18" s="56">
        <f>CORREL(DT!P4:P1004,DT!Y4:Y1004)</f>
        <v>0.96225044864937626</v>
      </c>
    </row>
    <row r="19" spans="1:2" x14ac:dyDescent="0.3">
      <c r="A19" s="55" t="s">
        <v>35</v>
      </c>
      <c r="B19" s="56">
        <f>CORREL(DT!X4:X1004,DT!Y4:Y1004)</f>
        <v>0.98986802639413451</v>
      </c>
    </row>
    <row r="20" spans="1:2" x14ac:dyDescent="0.3">
      <c r="A20" s="57" t="s">
        <v>826</v>
      </c>
      <c r="B20" s="56">
        <f>AVERAGE(B5:B19)</f>
        <v>0.9031358659897496</v>
      </c>
    </row>
    <row r="21" spans="1:2" x14ac:dyDescent="0.3">
      <c r="A21" s="58" t="s">
        <v>4</v>
      </c>
      <c r="B21" s="59">
        <f>(6*B20)/(1+(5*B20))</f>
        <v>0.98243840364607449</v>
      </c>
    </row>
  </sheetData>
  <mergeCells count="7">
    <mergeCell ref="P3:Q3"/>
    <mergeCell ref="A1:R1"/>
    <mergeCell ref="A3:B3"/>
    <mergeCell ref="D3:E3"/>
    <mergeCell ref="G3:H3"/>
    <mergeCell ref="J3:K3"/>
    <mergeCell ref="M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7" workbookViewId="0">
      <selection activeCell="E20" sqref="E20"/>
    </sheetView>
  </sheetViews>
  <sheetFormatPr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21.5" customHeight="1" x14ac:dyDescent="0.4">
      <c r="A1" s="87" t="s">
        <v>844</v>
      </c>
      <c r="B1" s="88"/>
      <c r="C1" s="88"/>
      <c r="D1" s="88"/>
      <c r="E1" s="88"/>
      <c r="F1" s="88"/>
      <c r="G1" s="88"/>
      <c r="H1" s="88"/>
    </row>
    <row r="3" spans="1:8" x14ac:dyDescent="0.3">
      <c r="A3" s="50" t="s">
        <v>112</v>
      </c>
      <c r="B3" s="50" t="s">
        <v>107</v>
      </c>
      <c r="C3" s="50" t="s">
        <v>122</v>
      </c>
      <c r="D3" s="50" t="s">
        <v>123</v>
      </c>
    </row>
    <row r="4" spans="1:8" x14ac:dyDescent="0.3">
      <c r="A4" s="27" t="str">
        <f>VLOOKUP(Read_First!B4,Items!A1:BI50,54,FALSE)</f>
        <v>Attractiveness</v>
      </c>
      <c r="B4" s="26">
        <f>Results!L4</f>
        <v>1.6133333333333333</v>
      </c>
      <c r="C4" s="25" t="str">
        <f>IF(B4&gt;1.75,"Excellent",IF(B4&gt;1.52,"Good",IF(B4&gt;1.17,"Above average",IF(B4&gt;0.7,"Below average","Bad"))))</f>
        <v>Good</v>
      </c>
      <c r="D4" s="24" t="str">
        <f>IF(B4&gt;1.75,"In the range of the 10% best results",IF(B4&gt;1.52,"10% of results better, 75% of results worse",IF(B4&gt;1.17,"25% of results better, 50% of results worse",IF(B4&gt;0.7,"50% of results better, 25% of results worse","In the range of the 25% worst results"))))</f>
        <v>10% of results better, 75% of results worse</v>
      </c>
    </row>
    <row r="5" spans="1:8" x14ac:dyDescent="0.3">
      <c r="A5" s="27" t="str">
        <f>VLOOKUP(Read_First!B4,Items!A1:BI50,55,FALSE)</f>
        <v>Perspicuity</v>
      </c>
      <c r="B5" s="26">
        <f>Results!L5</f>
        <v>1.85</v>
      </c>
      <c r="C5" s="25" t="str">
        <f>IF(B5&gt;1.9,"Excellent",IF(B5&gt;1.56,"Good",IF(B5&gt;1.08,"Above Average",IF(B5&gt;0.64,"Below Average","Bad"))))</f>
        <v>Good</v>
      </c>
      <c r="D5" s="24" t="str">
        <f>IF(B5&gt;1.9,"In the range of the 10% best results",IF(B5&gt;1.56,"10% of results better, 75% of results worse",IF(B5&gt;1.08,"25% of results better, 50% of results worse",IF(B5&gt;0.64,"50% of results better, 25% of results worse","In the range of the 25% worst results"))))</f>
        <v>10% of results better, 75% of results worse</v>
      </c>
    </row>
    <row r="6" spans="1:8" x14ac:dyDescent="0.3">
      <c r="A6" s="27" t="str">
        <f>VLOOKUP(Read_First!B4,Items!A1:BI50,56,FALSE)</f>
        <v>Efficiency</v>
      </c>
      <c r="B6" s="26">
        <f>Results!L6</f>
        <v>1.35</v>
      </c>
      <c r="C6" s="25" t="str">
        <f>IF(B6&gt;1.78,"Excellent",IF(B6&gt;1.47,"Good",IF(B6&gt;0.98,"Above Average",IF(B6&gt;0.54,"Below Average","Bad"))))</f>
        <v>Above Average</v>
      </c>
      <c r="D6" s="24" t="str">
        <f>IF(B6&gt;1.78,"In the range of the 10% best results",IF(B6&gt;1.47,"10% of results better, 75% of results worse",IF(B6&gt;0.98,"25% of results better, 50% of results worse",IF(B6&gt;0.54,"50% of results better, 25% of results worse","In the range of the 25% worst results"))))</f>
        <v>25% of results better, 50% of results worse</v>
      </c>
    </row>
    <row r="7" spans="1:8" x14ac:dyDescent="0.3">
      <c r="A7" s="28" t="str">
        <f>VLOOKUP(Read_First!B4,Items!A1:BI50,57,FALSE)</f>
        <v>Dependability</v>
      </c>
      <c r="B7" s="26">
        <f>Results!L7</f>
        <v>0.9</v>
      </c>
      <c r="C7" s="25" t="str">
        <f>IF(B7&gt;1.65,"Excellent",IF(B7&gt;1.48,"Good",IF(B7&gt;1.14,"Above Average",IF(B7&gt;0.78,"Below Average","Bad"))))</f>
        <v>Below Average</v>
      </c>
      <c r="D7" s="24" t="str">
        <f>IF(B7&gt;1.65,"In the range of the 10% best results",IF(B7&gt;1.48,"10% of results better, 75% of results worse",IF(B7&gt;1.14,"25% of results better, 50% of results worse",IF(B7&gt;0.78,"50% of results better, 25% of results worse","In the range of the 25% worst results"))))</f>
        <v>50% of results better, 25% of results worse</v>
      </c>
    </row>
    <row r="8" spans="1:8" x14ac:dyDescent="0.3">
      <c r="A8" s="28" t="str">
        <f>VLOOKUP(Read_First!B4,Items!A1:BI50,58,FALSE)</f>
        <v>Stimulation</v>
      </c>
      <c r="B8" s="26">
        <f>Results!L8</f>
        <v>1.35</v>
      </c>
      <c r="C8" s="25" t="str">
        <f>IF(B8&gt;1.55,"Excellent",IF(B8&gt;1.31,"Good",IF(B8&gt;0.99,"Above Average",IF(B8&gt;0.5,"Below Average","Bad"))))</f>
        <v>Good</v>
      </c>
      <c r="D8" s="24" t="str">
        <f>IF(B8&gt;1.55,"In the range of the 10% best results",IF(B8&gt;1.31,"10% of results better, 75% of results worse",IF(B8&gt;0.99,"25% of results better, 50% of results worse",IF(B8&gt;0.5,"50% of results better, 25% of results worse","In the range of the 25% worst results"))))</f>
        <v>10% of results better, 75% of results worse</v>
      </c>
    </row>
    <row r="9" spans="1:8" x14ac:dyDescent="0.3">
      <c r="A9" s="27" t="str">
        <f>VLOOKUP(Read_First!B4,Items!A1:BI50,59,FALSE)</f>
        <v>Novelty</v>
      </c>
      <c r="B9" s="26">
        <f>Results!L9</f>
        <v>1.7</v>
      </c>
      <c r="C9" s="25" t="str">
        <f>IF(B9&gt;1.4,"Excellent",IF(B9&gt;1.05,"Good",IF(B9&gt;0.71,"Above Average",IF(B9&gt;0.3,"Below Average","Bad"))))</f>
        <v>Excellent</v>
      </c>
      <c r="D9" s="24" t="str">
        <f>IF(B9&gt;1.4,"In the range of the 10% best results",IF(B9&gt;1.05,"10% of results better, 75% of results worse",IF(B9&gt;0.71,"25% of results better, 50% of results worse",IF(B9&gt;0.3,"50% of results better, 25% of results worse","In the range of the 25% worst results"))))</f>
        <v>In the range of the 10% best results</v>
      </c>
    </row>
    <row r="27" spans="1:8" x14ac:dyDescent="0.3">
      <c r="A27" s="89" t="s">
        <v>821</v>
      </c>
      <c r="B27" s="89"/>
      <c r="C27" s="89"/>
      <c r="D27" s="89"/>
      <c r="E27" s="89"/>
      <c r="F27" s="89"/>
      <c r="G27" s="89"/>
      <c r="H27" s="89"/>
    </row>
    <row r="28" spans="1:8" s="31" customFormat="1" x14ac:dyDescent="0.3">
      <c r="A28" s="29" t="s">
        <v>112</v>
      </c>
      <c r="B28" s="29" t="s">
        <v>128</v>
      </c>
      <c r="C28" s="30" t="s">
        <v>127</v>
      </c>
      <c r="D28" s="30" t="s">
        <v>126</v>
      </c>
      <c r="E28" s="30" t="s">
        <v>125</v>
      </c>
      <c r="F28" s="30" t="s">
        <v>124</v>
      </c>
      <c r="G28" s="30" t="s">
        <v>121</v>
      </c>
      <c r="H28" s="30" t="s">
        <v>107</v>
      </c>
    </row>
    <row r="29" spans="1:8" x14ac:dyDescent="0.3">
      <c r="A29" s="27" t="str">
        <f>VLOOKUP(Read_First!B4,Items!A1:BI50,54,FALSE)</f>
        <v>Attractiveness</v>
      </c>
      <c r="B29" s="47">
        <v>-1</v>
      </c>
      <c r="C29" s="48">
        <v>0.7</v>
      </c>
      <c r="D29" s="48">
        <v>0.47</v>
      </c>
      <c r="E29" s="48">
        <v>0.35</v>
      </c>
      <c r="F29" s="48">
        <v>0.23</v>
      </c>
      <c r="G29" s="48">
        <v>0.75</v>
      </c>
      <c r="H29" s="49">
        <f>Results!L4</f>
        <v>1.6133333333333333</v>
      </c>
    </row>
    <row r="30" spans="1:8" x14ac:dyDescent="0.3">
      <c r="A30" s="27" t="str">
        <f>VLOOKUP(Read_First!B4,Items!A1:BI50,55,FALSE)</f>
        <v>Perspicuity</v>
      </c>
      <c r="B30" s="47">
        <v>-1</v>
      </c>
      <c r="C30" s="48">
        <v>0.64</v>
      </c>
      <c r="D30" s="48">
        <v>0.44</v>
      </c>
      <c r="E30" s="48">
        <v>0.48</v>
      </c>
      <c r="F30" s="48">
        <v>0.34</v>
      </c>
      <c r="G30" s="48">
        <v>0.6</v>
      </c>
      <c r="H30" s="49">
        <f>Results!L5</f>
        <v>1.85</v>
      </c>
    </row>
    <row r="31" spans="1:8" x14ac:dyDescent="0.3">
      <c r="A31" s="27" t="str">
        <f>VLOOKUP(Read_First!B4,Items!A1:BI50,56,FALSE)</f>
        <v>Efficiency</v>
      </c>
      <c r="B31" s="47">
        <v>-1</v>
      </c>
      <c r="C31" s="48">
        <v>0.54</v>
      </c>
      <c r="D31" s="48">
        <v>0.44</v>
      </c>
      <c r="E31" s="48">
        <v>0.49</v>
      </c>
      <c r="F31" s="48">
        <v>0.31</v>
      </c>
      <c r="G31" s="48">
        <v>0.72</v>
      </c>
      <c r="H31" s="49">
        <f>Results!L6</f>
        <v>1.35</v>
      </c>
    </row>
    <row r="32" spans="1:8" x14ac:dyDescent="0.3">
      <c r="A32" s="28" t="str">
        <f>VLOOKUP(Read_First!B4,Items!A1:BI50,57,FALSE)</f>
        <v>Dependability</v>
      </c>
      <c r="B32" s="47">
        <v>-1</v>
      </c>
      <c r="C32" s="48">
        <v>0.78</v>
      </c>
      <c r="D32" s="48">
        <v>0.36</v>
      </c>
      <c r="E32" s="48">
        <v>0.34</v>
      </c>
      <c r="F32" s="48">
        <v>0.17</v>
      </c>
      <c r="G32" s="48">
        <v>0.85</v>
      </c>
      <c r="H32" s="49">
        <f>Results!L7</f>
        <v>0.9</v>
      </c>
    </row>
    <row r="33" spans="1:8" x14ac:dyDescent="0.3">
      <c r="A33" s="28" t="str">
        <f>VLOOKUP(Read_First!B4,Items!A1:BI50,58,FALSE)</f>
        <v>Stimulation</v>
      </c>
      <c r="B33" s="47">
        <v>-1</v>
      </c>
      <c r="C33" s="48">
        <v>0.5</v>
      </c>
      <c r="D33" s="48">
        <v>0.49</v>
      </c>
      <c r="E33" s="48">
        <v>0.32</v>
      </c>
      <c r="F33" s="48">
        <v>0.24</v>
      </c>
      <c r="G33" s="48">
        <v>0.95</v>
      </c>
      <c r="H33" s="49">
        <f>Results!L8</f>
        <v>1.35</v>
      </c>
    </row>
    <row r="34" spans="1:8" x14ac:dyDescent="0.3">
      <c r="A34" s="27" t="str">
        <f>VLOOKUP(Read_First!B4,Items!A1:BI50,59,FALSE)</f>
        <v>Novelty</v>
      </c>
      <c r="B34" s="47">
        <v>-1</v>
      </c>
      <c r="C34" s="48">
        <v>0.3</v>
      </c>
      <c r="D34" s="48">
        <v>0.41</v>
      </c>
      <c r="E34" s="48">
        <v>0.34</v>
      </c>
      <c r="F34" s="48">
        <v>0.35</v>
      </c>
      <c r="G34" s="48">
        <v>1.1000000000000001</v>
      </c>
      <c r="H34" s="49">
        <f>Results!L9</f>
        <v>1.7</v>
      </c>
    </row>
  </sheetData>
  <mergeCells count="2">
    <mergeCell ref="A1:H1"/>
    <mergeCell ref="A27:H2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4"/>
  <sheetViews>
    <sheetView topLeftCell="A4" workbookViewId="0">
      <selection activeCell="AI14" sqref="AI14"/>
    </sheetView>
  </sheetViews>
  <sheetFormatPr defaultColWidth="9.109375" defaultRowHeight="14.4" x14ac:dyDescent="0.3"/>
  <cols>
    <col min="1" max="26" width="3.6640625" style="2" customWidth="1"/>
    <col min="29" max="34" width="18.6640625" style="2" customWidth="1"/>
    <col min="35" max="35" width="9.109375" style="2"/>
  </cols>
  <sheetData>
    <row r="1" spans="1:35" ht="192.75" customHeight="1" x14ac:dyDescent="0.3">
      <c r="A1" s="75" t="s">
        <v>824</v>
      </c>
      <c r="B1" s="76"/>
      <c r="C1" s="76"/>
      <c r="D1" s="76"/>
      <c r="E1" s="76"/>
      <c r="F1" s="76"/>
      <c r="G1" s="76"/>
      <c r="H1" s="76"/>
      <c r="I1" s="76"/>
      <c r="J1" s="76"/>
      <c r="K1" s="76"/>
      <c r="L1" s="76"/>
      <c r="M1" s="76"/>
      <c r="N1" s="76"/>
      <c r="O1" s="76"/>
      <c r="P1" s="76"/>
      <c r="Q1" s="76"/>
      <c r="R1" s="76"/>
      <c r="S1" s="76"/>
      <c r="T1" s="76"/>
      <c r="U1" s="76"/>
      <c r="V1" s="76"/>
      <c r="W1" s="76"/>
      <c r="X1" s="76"/>
      <c r="Y1" s="76"/>
      <c r="Z1" s="76"/>
      <c r="AC1" s="51"/>
      <c r="AD1" s="52"/>
      <c r="AE1" s="52"/>
      <c r="AF1" s="52"/>
      <c r="AG1" s="52"/>
      <c r="AH1" s="53"/>
      <c r="AI1" s="2" t="s">
        <v>825</v>
      </c>
    </row>
    <row r="2" spans="1:35"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822</v>
      </c>
      <c r="AD2" s="77"/>
      <c r="AE2" s="77"/>
      <c r="AF2" s="77"/>
      <c r="AG2" s="77"/>
      <c r="AH2" s="77"/>
      <c r="AI2" s="77"/>
    </row>
    <row r="3" spans="1:35"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c r="AI3" s="46" t="s">
        <v>823</v>
      </c>
    </row>
    <row r="4" spans="1:35" x14ac:dyDescent="0.3">
      <c r="A4" s="2">
        <f>IF(Data!A4&gt;0,Data!A4-4,"")</f>
        <v>3</v>
      </c>
      <c r="B4" s="2">
        <f>IF(Data!B4&gt;0,Data!B4-4,"")</f>
        <v>3</v>
      </c>
      <c r="C4" s="2">
        <f>IF(Data!C4&gt;0,4-Data!C4,"")</f>
        <v>3</v>
      </c>
      <c r="D4" s="2">
        <f>IF(Data!D4&gt;0,4-Data!D4,"")</f>
        <v>3</v>
      </c>
      <c r="E4" s="2">
        <f>IF(Data!E4&gt;0,4-Data!E4,"")</f>
        <v>3</v>
      </c>
      <c r="F4" s="2">
        <f>IF(Data!F4&gt;0,Data!F4-4,"")</f>
        <v>3</v>
      </c>
      <c r="G4" s="2">
        <f>IF(Data!G4&gt;0,Data!G4-4,"")</f>
        <v>3</v>
      </c>
      <c r="H4" s="2">
        <f>IF(Data!H4&gt;0,Data!H4-4,"")</f>
        <v>0</v>
      </c>
      <c r="I4" s="2">
        <f>IF(Data!I4&gt;0,4-Data!I4,"")</f>
        <v>0</v>
      </c>
      <c r="J4" s="2">
        <f>IF(Data!J4&gt;0,4-Data!J4,"")</f>
        <v>3</v>
      </c>
      <c r="K4" s="2">
        <f>IF(Data!K4&gt;0,Data!K4-4,"")</f>
        <v>3</v>
      </c>
      <c r="L4" s="2">
        <f>IF(Data!L4&gt;0,4-Data!L4,"")</f>
        <v>3</v>
      </c>
      <c r="M4" s="2">
        <f>IF(Data!M4&gt;0,Data!M4-4,"")</f>
        <v>3</v>
      </c>
      <c r="N4" s="2">
        <f>IF(Data!N4&gt;0,Data!N4-4,"")</f>
        <v>3</v>
      </c>
      <c r="O4" s="2">
        <f>IF(Data!O4&gt;0,Data!O4-4,"")</f>
        <v>3</v>
      </c>
      <c r="P4" s="2">
        <f>IF(Data!P4&gt;0,Data!P4-4,"")</f>
        <v>3</v>
      </c>
      <c r="Q4" s="2">
        <f>IF(Data!Q4&gt;0,4-Data!Q4,"")</f>
        <v>3</v>
      </c>
      <c r="R4" s="2">
        <f>IF(Data!R4&gt;0,4-Data!R4,"")</f>
        <v>3</v>
      </c>
      <c r="S4" s="2">
        <f>IF(Data!S4&gt;0,4-Data!S4,"")</f>
        <v>3</v>
      </c>
      <c r="T4" s="2">
        <f>IF(Data!T4&gt;0,Data!T4-4,"")</f>
        <v>3</v>
      </c>
      <c r="U4" s="2">
        <f>IF(Data!U4&gt;0,4-Data!U4,"")</f>
        <v>3</v>
      </c>
      <c r="V4" s="2">
        <f>IF(Data!V4&gt;0,Data!V4-4,"")</f>
        <v>3</v>
      </c>
      <c r="W4" s="2">
        <f>IF(Data!W4&gt;0,4-Data!W4,"")</f>
        <v>3</v>
      </c>
      <c r="X4" s="2">
        <f>IF(Data!X4&gt;0,4-Data!X4,"")</f>
        <v>3</v>
      </c>
      <c r="Y4" s="2">
        <f>IF(Data!Y4&gt;0,4-Data!Y4,"")</f>
        <v>3</v>
      </c>
      <c r="Z4" s="2">
        <f>IF(Data!Z4&gt;0,Data!Z4-4,"")</f>
        <v>3</v>
      </c>
      <c r="AC4" s="7" t="str">
        <f t="shared" ref="AC4" si="0">IF((MAX(A4,L4,N4,P4,X4,Y4)-MIN(A4,L4,N4,P4,X4,Y4))&gt;3,1,"")</f>
        <v/>
      </c>
      <c r="AD4" s="7" t="str">
        <f t="shared" ref="AD4" si="1">IF((MAX(B4,D4,M4,U4)-MIN(B4,D4,M4,U4))&gt;3,1,"")</f>
        <v/>
      </c>
      <c r="AE4" s="7" t="str">
        <f t="shared" ref="AE4" si="2">IF((MAX(I4,T4,V4,W4)-MIN(I4,T4,V4,W4))&gt;3,1,"")</f>
        <v/>
      </c>
      <c r="AF4" s="7" t="str">
        <f t="shared" ref="AF4" si="3">IF((MAX(H4,K4,Q4,S4)-MIN(H4,K4,Q4,S4))&gt;3,1,"")</f>
        <v/>
      </c>
      <c r="AG4" s="7" t="str">
        <f>IF((MAX(E4,F4,G4,R4)-MIN(E4,F4,G4,R4))&gt;3,1,"")</f>
        <v/>
      </c>
      <c r="AH4" s="7" t="str">
        <f t="shared" ref="AH4" si="4">IF((MAX(C4,J4,O4,Z4)-MIN(C4,J4,O4,Z4))&gt;3,1,"")</f>
        <v/>
      </c>
      <c r="AI4" s="4">
        <f>IF(COUNT(A4:Z4)&gt;0,IF(COUNT(AC4,AD4,AE4,AF4,AG4,AH4)&gt;0,SUM(AC4,AD4,AE4,AF4,AG4,AH4),0),"")</f>
        <v>0</v>
      </c>
    </row>
    <row r="5" spans="1:35" x14ac:dyDescent="0.3">
      <c r="A5" s="2">
        <f>IF(Data!A5&gt;0,Data!A5-4,"")</f>
        <v>0</v>
      </c>
      <c r="B5" s="2">
        <f>IF(Data!B5&gt;0,Data!B5-4,"")</f>
        <v>1</v>
      </c>
      <c r="C5" s="2">
        <f>IF(Data!C5&gt;0,4-Data!C5,"")</f>
        <v>1</v>
      </c>
      <c r="D5" s="2">
        <f>IF(Data!D5&gt;0,4-Data!D5,"")</f>
        <v>1</v>
      </c>
      <c r="E5" s="2">
        <f>IF(Data!E5&gt;0,4-Data!E5,"")</f>
        <v>-2</v>
      </c>
      <c r="F5" s="2">
        <f>IF(Data!F5&gt;0,Data!F5-4,"")</f>
        <v>0</v>
      </c>
      <c r="G5" s="2">
        <f>IF(Data!G5&gt;0,Data!G5-4,"")</f>
        <v>-1</v>
      </c>
      <c r="H5" s="2">
        <f>IF(Data!H5&gt;0,Data!H5-4,"")</f>
        <v>0</v>
      </c>
      <c r="I5" s="2">
        <f>IF(Data!I5&gt;0,4-Data!I5,"")</f>
        <v>1</v>
      </c>
      <c r="J5" s="2">
        <f>IF(Data!J5&gt;0,4-Data!J5,"")</f>
        <v>1</v>
      </c>
      <c r="K5" s="2">
        <f>IF(Data!K5&gt;0,Data!K5-4,"")</f>
        <v>1</v>
      </c>
      <c r="L5" s="2">
        <f>IF(Data!L5&gt;0,4-Data!L5,"")</f>
        <v>1</v>
      </c>
      <c r="M5" s="2">
        <f>IF(Data!M5&gt;0,Data!M5-4,"")</f>
        <v>0</v>
      </c>
      <c r="N5" s="2">
        <f>IF(Data!N5&gt;0,Data!N5-4,"")</f>
        <v>1</v>
      </c>
      <c r="O5" s="2">
        <f>IF(Data!O5&gt;0,Data!O5-4,"")</f>
        <v>1</v>
      </c>
      <c r="P5" s="2">
        <f>IF(Data!P5&gt;0,Data!P5-4,"")</f>
        <v>0</v>
      </c>
      <c r="Q5" s="2">
        <f>IF(Data!Q5&gt;0,4-Data!Q5,"")</f>
        <v>0</v>
      </c>
      <c r="R5" s="2">
        <f>IF(Data!R5&gt;0,4-Data!R5,"")</f>
        <v>0</v>
      </c>
      <c r="S5" s="2">
        <f>IF(Data!S5&gt;0,4-Data!S5,"")</f>
        <v>1</v>
      </c>
      <c r="T5" s="2">
        <f>IF(Data!T5&gt;0,Data!T5-4,"")</f>
        <v>0</v>
      </c>
      <c r="U5" s="2">
        <f>IF(Data!U5&gt;0,4-Data!U5,"")</f>
        <v>2</v>
      </c>
      <c r="V5" s="2">
        <f>IF(Data!V5&gt;0,Data!V5-4,"")</f>
        <v>0</v>
      </c>
      <c r="W5" s="2">
        <f>IF(Data!W5&gt;0,4-Data!W5,"")</f>
        <v>0</v>
      </c>
      <c r="X5" s="2">
        <f>IF(Data!X5&gt;0,4-Data!X5,"")</f>
        <v>-1</v>
      </c>
      <c r="Y5" s="2">
        <f>IF(Data!Y5&gt;0,4-Data!Y5,"")</f>
        <v>1</v>
      </c>
      <c r="Z5" s="2">
        <f>IF(Data!Z5&gt;0,Data!Z5-4,"")</f>
        <v>1</v>
      </c>
      <c r="AC5" s="7" t="str">
        <f t="shared" ref="AC5:AC13" si="5">IF((MAX(A5,L5,N5,P5,X5,Y5)-MIN(A5,L5,N5,P5,X5,Y5))&gt;3,1,"")</f>
        <v/>
      </c>
      <c r="AD5" s="7" t="str">
        <f t="shared" ref="AD5:AD13" si="6">IF((MAX(B5,D5,M5,U5)-MIN(B5,D5,M5,U5))&gt;3,1,"")</f>
        <v/>
      </c>
      <c r="AE5" s="7" t="str">
        <f t="shared" ref="AE5:AE13" si="7">IF((MAX(I5,T5,V5,W5)-MIN(I5,T5,V5,W5))&gt;3,1,"")</f>
        <v/>
      </c>
      <c r="AF5" s="7" t="str">
        <f t="shared" ref="AF5:AF13" si="8">IF((MAX(H5,K5,Q5,S5)-MIN(H5,K5,Q5,S5))&gt;3,1,"")</f>
        <v/>
      </c>
      <c r="AG5" s="7" t="str">
        <f t="shared" ref="AG5:AG68" si="9">IF((MAX(E5,F5,G5,R5)-MIN(E5,F5,G5,R5))&gt;3,1,"")</f>
        <v/>
      </c>
      <c r="AH5" s="7" t="str">
        <f t="shared" ref="AH5:AH13" si="10">IF((MAX(C5,J5,O5,Z5)-MIN(C5,J5,O5,Z5))&gt;3,1,"")</f>
        <v/>
      </c>
      <c r="AI5" s="4">
        <f t="shared" ref="AI5:AI68" si="11">IF(COUNT(A5:Z5)&gt;0,IF(COUNT(AC5,AD5,AE5,AF5,AG5,AH5)&gt;0,SUM(AC5,AD5,AE5,AF5,AG5,AH5),0),"")</f>
        <v>0</v>
      </c>
    </row>
    <row r="6" spans="1:35" x14ac:dyDescent="0.3">
      <c r="A6" s="2">
        <f>IF(Data!A6&gt;0,Data!A6-4,"")</f>
        <v>3</v>
      </c>
      <c r="B6" s="2">
        <f>IF(Data!B6&gt;0,Data!B6-4,"")</f>
        <v>2</v>
      </c>
      <c r="C6" s="2">
        <f>IF(Data!C6&gt;0,4-Data!C6,"")</f>
        <v>0</v>
      </c>
      <c r="D6" s="2">
        <f>IF(Data!D6&gt;0,4-Data!D6,"")</f>
        <v>3</v>
      </c>
      <c r="E6" s="2">
        <f>IF(Data!E6&gt;0,4-Data!E6,"")</f>
        <v>2</v>
      </c>
      <c r="F6" s="2">
        <f>IF(Data!F6&gt;0,Data!F6-4,"")</f>
        <v>1</v>
      </c>
      <c r="G6" s="2">
        <f>IF(Data!G6&gt;0,Data!G6-4,"")</f>
        <v>2</v>
      </c>
      <c r="H6" s="2">
        <f>IF(Data!H6&gt;0,Data!H6-4,"")</f>
        <v>-1</v>
      </c>
      <c r="I6" s="2">
        <f>IF(Data!I6&gt;0,4-Data!I6,"")</f>
        <v>1</v>
      </c>
      <c r="J6" s="2">
        <f>IF(Data!J6&gt;0,4-Data!J6,"")</f>
        <v>0</v>
      </c>
      <c r="K6" s="2">
        <f>IF(Data!K6&gt;0,Data!K6-4,"")</f>
        <v>1</v>
      </c>
      <c r="L6" s="2">
        <f>IF(Data!L6&gt;0,4-Data!L6,"")</f>
        <v>2</v>
      </c>
      <c r="M6" s="2">
        <f>IF(Data!M6&gt;0,Data!M6-4,"")</f>
        <v>2</v>
      </c>
      <c r="N6" s="2">
        <f>IF(Data!N6&gt;0,Data!N6-4,"")</f>
        <v>2</v>
      </c>
      <c r="O6" s="2">
        <f>IF(Data!O6&gt;0,Data!O6-4,"")</f>
        <v>1</v>
      </c>
      <c r="P6" s="2">
        <f>IF(Data!P6&gt;0,Data!P6-4,"")</f>
        <v>2</v>
      </c>
      <c r="Q6" s="2">
        <f>IF(Data!Q6&gt;0,4-Data!Q6,"")</f>
        <v>2</v>
      </c>
      <c r="R6" s="2">
        <f>IF(Data!R6&gt;0,4-Data!R6,"")</f>
        <v>1</v>
      </c>
      <c r="S6" s="2">
        <f>IF(Data!S6&gt;0,4-Data!S6,"")</f>
        <v>2</v>
      </c>
      <c r="T6" s="2">
        <f>IF(Data!T6&gt;0,Data!T6-4,"")</f>
        <v>3</v>
      </c>
      <c r="U6" s="2">
        <f>IF(Data!U6&gt;0,4-Data!U6,"")</f>
        <v>3</v>
      </c>
      <c r="V6" s="2">
        <f>IF(Data!V6&gt;0,Data!V6-4,"")</f>
        <v>0</v>
      </c>
      <c r="W6" s="2">
        <f>IF(Data!W6&gt;0,4-Data!W6,"")</f>
        <v>3</v>
      </c>
      <c r="X6" s="2">
        <f>IF(Data!X6&gt;0,4-Data!X6,"")</f>
        <v>3</v>
      </c>
      <c r="Y6" s="2">
        <f>IF(Data!Y6&gt;0,4-Data!Y6,"")</f>
        <v>3</v>
      </c>
      <c r="Z6" s="2">
        <f>IF(Data!Z6&gt;0,Data!Z6-4,"")</f>
        <v>1</v>
      </c>
      <c r="AC6" s="7" t="str">
        <f t="shared" si="5"/>
        <v/>
      </c>
      <c r="AD6" s="7" t="str">
        <f t="shared" si="6"/>
        <v/>
      </c>
      <c r="AE6" s="7" t="str">
        <f t="shared" si="7"/>
        <v/>
      </c>
      <c r="AF6" s="7" t="str">
        <f t="shared" si="8"/>
        <v/>
      </c>
      <c r="AG6" s="7" t="str">
        <f t="shared" si="9"/>
        <v/>
      </c>
      <c r="AH6" s="7" t="str">
        <f t="shared" si="10"/>
        <v/>
      </c>
      <c r="AI6" s="4">
        <f t="shared" si="11"/>
        <v>0</v>
      </c>
    </row>
    <row r="7" spans="1:35" x14ac:dyDescent="0.3">
      <c r="A7" s="2">
        <f>IF(Data!A7&gt;0,Data!A7-4,"")</f>
        <v>0</v>
      </c>
      <c r="B7" s="2">
        <f>IF(Data!B7&gt;0,Data!B7-4,"")</f>
        <v>0</v>
      </c>
      <c r="C7" s="2">
        <f>IF(Data!C7&gt;0,4-Data!C7,"")</f>
        <v>2</v>
      </c>
      <c r="D7" s="2">
        <f>IF(Data!D7&gt;0,4-Data!D7,"")</f>
        <v>2</v>
      </c>
      <c r="E7" s="2">
        <f>IF(Data!E7&gt;0,4-Data!E7,"")</f>
        <v>2</v>
      </c>
      <c r="F7" s="2">
        <f>IF(Data!F7&gt;0,Data!F7-4,"")</f>
        <v>-1</v>
      </c>
      <c r="G7" s="2">
        <f>IF(Data!G7&gt;0,Data!G7-4,"")</f>
        <v>0</v>
      </c>
      <c r="H7" s="2">
        <f>IF(Data!H7&gt;0,Data!H7-4,"")</f>
        <v>-1</v>
      </c>
      <c r="I7" s="2">
        <f>IF(Data!I7&gt;0,4-Data!I7,"")</f>
        <v>0</v>
      </c>
      <c r="J7" s="2">
        <f>IF(Data!J7&gt;0,4-Data!J7,"")</f>
        <v>-2</v>
      </c>
      <c r="K7" s="2">
        <f>IF(Data!K7&gt;0,Data!K7-4,"")</f>
        <v>1</v>
      </c>
      <c r="L7" s="2">
        <f>IF(Data!L7&gt;0,4-Data!L7,"")</f>
        <v>0</v>
      </c>
      <c r="M7" s="2">
        <f>IF(Data!M7&gt;0,Data!M7-4,"")</f>
        <v>-1</v>
      </c>
      <c r="N7" s="2">
        <f>IF(Data!N7&gt;0,Data!N7-4,"")</f>
        <v>0</v>
      </c>
      <c r="O7" s="2">
        <f>IF(Data!O7&gt;0,Data!O7-4,"")</f>
        <v>2</v>
      </c>
      <c r="P7" s="2">
        <f>IF(Data!P7&gt;0,Data!P7-4,"")</f>
        <v>0</v>
      </c>
      <c r="Q7" s="2">
        <f>IF(Data!Q7&gt;0,4-Data!Q7,"")</f>
        <v>-1</v>
      </c>
      <c r="R7" s="2">
        <f>IF(Data!R7&gt;0,4-Data!R7,"")</f>
        <v>1</v>
      </c>
      <c r="S7" s="2">
        <f>IF(Data!S7&gt;0,4-Data!S7,"")</f>
        <v>0</v>
      </c>
      <c r="T7" s="2">
        <f>IF(Data!T7&gt;0,Data!T7-4,"")</f>
        <v>0</v>
      </c>
      <c r="U7" s="2">
        <f>IF(Data!U7&gt;0,4-Data!U7,"")</f>
        <v>-2</v>
      </c>
      <c r="V7" s="2">
        <f>IF(Data!V7&gt;0,Data!V7-4,"")</f>
        <v>0</v>
      </c>
      <c r="W7" s="2">
        <f>IF(Data!W7&gt;0,4-Data!W7,"")</f>
        <v>1</v>
      </c>
      <c r="X7" s="2">
        <f>IF(Data!X7&gt;0,4-Data!X7,"")</f>
        <v>-2</v>
      </c>
      <c r="Y7" s="2">
        <f>IF(Data!Y7&gt;0,4-Data!Y7,"")</f>
        <v>1</v>
      </c>
      <c r="Z7" s="2">
        <f>IF(Data!Z7&gt;0,Data!Z7-4,"")</f>
        <v>2</v>
      </c>
      <c r="AC7" s="7" t="str">
        <f t="shared" si="5"/>
        <v/>
      </c>
      <c r="AD7" s="7">
        <f t="shared" si="6"/>
        <v>1</v>
      </c>
      <c r="AE7" s="7" t="str">
        <f t="shared" si="7"/>
        <v/>
      </c>
      <c r="AF7" s="7" t="str">
        <f t="shared" si="8"/>
        <v/>
      </c>
      <c r="AG7" s="7" t="str">
        <f t="shared" si="9"/>
        <v/>
      </c>
      <c r="AH7" s="7">
        <f t="shared" si="10"/>
        <v>1</v>
      </c>
      <c r="AI7" s="4">
        <f t="shared" si="11"/>
        <v>2</v>
      </c>
    </row>
    <row r="8" spans="1:35" x14ac:dyDescent="0.3">
      <c r="A8" s="2">
        <f>IF(Data!A8&gt;0,Data!A8-4,"")</f>
        <v>3</v>
      </c>
      <c r="B8" s="2">
        <f>IF(Data!B8&gt;0,Data!B8-4,"")</f>
        <v>3</v>
      </c>
      <c r="C8" s="2">
        <f>IF(Data!C8&gt;0,4-Data!C8,"")</f>
        <v>3</v>
      </c>
      <c r="D8" s="2">
        <f>IF(Data!D8&gt;0,4-Data!D8,"")</f>
        <v>3</v>
      </c>
      <c r="E8" s="2">
        <f>IF(Data!E8&gt;0,4-Data!E8,"")</f>
        <v>3</v>
      </c>
      <c r="F8" s="2">
        <f>IF(Data!F8&gt;0,Data!F8-4,"")</f>
        <v>3</v>
      </c>
      <c r="G8" s="2">
        <f>IF(Data!G8&gt;0,Data!G8-4,"")</f>
        <v>3</v>
      </c>
      <c r="H8" s="2">
        <f>IF(Data!H8&gt;0,Data!H8-4,"")</f>
        <v>-1</v>
      </c>
      <c r="I8" s="2">
        <f>IF(Data!I8&gt;0,4-Data!I8,"")</f>
        <v>3</v>
      </c>
      <c r="J8" s="2">
        <f>IF(Data!J8&gt;0,4-Data!J8,"")</f>
        <v>3</v>
      </c>
      <c r="K8" s="2">
        <f>IF(Data!K8&gt;0,Data!K8-4,"")</f>
        <v>1</v>
      </c>
      <c r="L8" s="2">
        <f>IF(Data!L8&gt;0,4-Data!L8,"")</f>
        <v>1</v>
      </c>
      <c r="M8" s="2">
        <f>IF(Data!M8&gt;0,Data!M8-4,"")</f>
        <v>3</v>
      </c>
      <c r="N8" s="2">
        <f>IF(Data!N8&gt;0,Data!N8-4,"")</f>
        <v>2</v>
      </c>
      <c r="O8" s="2">
        <f>IF(Data!O8&gt;0,Data!O8-4,"")</f>
        <v>3</v>
      </c>
      <c r="P8" s="2" t="str">
        <f>IF(Data!P8&gt;0,Data!P8-4,"")</f>
        <v/>
      </c>
      <c r="Q8" s="2">
        <f>IF(Data!Q8&gt;0,4-Data!Q8,"")</f>
        <v>1</v>
      </c>
      <c r="R8" s="2">
        <f>IF(Data!R8&gt;0,4-Data!R8,"")</f>
        <v>1</v>
      </c>
      <c r="S8" s="2">
        <f>IF(Data!S8&gt;0,4-Data!S8,"")</f>
        <v>3</v>
      </c>
      <c r="T8" s="2">
        <f>IF(Data!T8&gt;0,Data!T8-4,"")</f>
        <v>2</v>
      </c>
      <c r="U8" s="2">
        <f>IF(Data!U8&gt;0,4-Data!U8,"")</f>
        <v>3</v>
      </c>
      <c r="V8" s="2">
        <f>IF(Data!V8&gt;0,Data!V8-4,"")</f>
        <v>3</v>
      </c>
      <c r="W8" s="2">
        <f>IF(Data!W8&gt;0,4-Data!W8,"")</f>
        <v>1</v>
      </c>
      <c r="X8" s="2">
        <f>IF(Data!X8&gt;0,4-Data!X8,"")</f>
        <v>3</v>
      </c>
      <c r="Y8" s="2">
        <f>IF(Data!Y8&gt;0,4-Data!Y8,"")</f>
        <v>3</v>
      </c>
      <c r="Z8" s="2">
        <f>IF(Data!Z8&gt;0,Data!Z8-4,"")</f>
        <v>3</v>
      </c>
      <c r="AC8" s="7" t="str">
        <f t="shared" si="5"/>
        <v/>
      </c>
      <c r="AD8" s="7" t="str">
        <f t="shared" si="6"/>
        <v/>
      </c>
      <c r="AE8" s="7" t="str">
        <f t="shared" si="7"/>
        <v/>
      </c>
      <c r="AF8" s="7">
        <f t="shared" si="8"/>
        <v>1</v>
      </c>
      <c r="AG8" s="7" t="str">
        <f t="shared" si="9"/>
        <v/>
      </c>
      <c r="AH8" s="7" t="str">
        <f t="shared" si="10"/>
        <v/>
      </c>
      <c r="AI8" s="4">
        <f t="shared" si="11"/>
        <v>1</v>
      </c>
    </row>
    <row r="9" spans="1:35" x14ac:dyDescent="0.3">
      <c r="A9" s="2" t="str">
        <f>IF(Data!A9&gt;0,Data!A9-4,"")</f>
        <v/>
      </c>
      <c r="B9" s="2" t="str">
        <f>IF(Data!B9&gt;0,Data!B9-4,"")</f>
        <v/>
      </c>
      <c r="C9" s="2" t="str">
        <f>IF(Data!C9&gt;0,4-Data!C9,"")</f>
        <v/>
      </c>
      <c r="D9" s="2" t="str">
        <f>IF(Data!D9&gt;0,4-Data!D9,"")</f>
        <v/>
      </c>
      <c r="E9" s="2" t="str">
        <f>IF(Data!E9&gt;0,4-Data!E9,"")</f>
        <v/>
      </c>
      <c r="F9" s="2" t="str">
        <f>IF(Data!F9&gt;0,Data!F9-4,"")</f>
        <v/>
      </c>
      <c r="G9" s="2" t="str">
        <f>IF(Data!G9&gt;0,Data!G9-4,"")</f>
        <v/>
      </c>
      <c r="H9" s="2" t="str">
        <f>IF(Data!H9&gt;0,Data!H9-4,"")</f>
        <v/>
      </c>
      <c r="I9" s="2" t="str">
        <f>IF(Data!I9&gt;0,4-Data!I9,"")</f>
        <v/>
      </c>
      <c r="J9" s="2" t="str">
        <f>IF(Data!J9&gt;0,4-Data!J9,"")</f>
        <v/>
      </c>
      <c r="K9" s="2" t="str">
        <f>IF(Data!K9&gt;0,Data!K9-4,"")</f>
        <v/>
      </c>
      <c r="L9" s="2" t="str">
        <f>IF(Data!L9&gt;0,4-Data!L9,"")</f>
        <v/>
      </c>
      <c r="M9" s="2" t="str">
        <f>IF(Data!M9&gt;0,Data!M9-4,"")</f>
        <v/>
      </c>
      <c r="N9" s="2" t="str">
        <f>IF(Data!N9&gt;0,Data!N9-4,"")</f>
        <v/>
      </c>
      <c r="O9" s="2" t="str">
        <f>IF(Data!O9&gt;0,Data!O9-4,"")</f>
        <v/>
      </c>
      <c r="P9" s="2" t="str">
        <f>IF(Data!P9&gt;0,Data!P9-4,"")</f>
        <v/>
      </c>
      <c r="Q9" s="2" t="str">
        <f>IF(Data!Q9&gt;0,4-Data!Q9,"")</f>
        <v/>
      </c>
      <c r="R9" s="2" t="str">
        <f>IF(Data!R9&gt;0,4-Data!R9,"")</f>
        <v/>
      </c>
      <c r="S9" s="2" t="str">
        <f>IF(Data!S9&gt;0,4-Data!S9,"")</f>
        <v/>
      </c>
      <c r="T9" s="2" t="str">
        <f>IF(Data!T9&gt;0,Data!T9-4,"")</f>
        <v/>
      </c>
      <c r="U9" s="2" t="str">
        <f>IF(Data!U9&gt;0,4-Data!U9,"")</f>
        <v/>
      </c>
      <c r="V9" s="2" t="str">
        <f>IF(Data!V9&gt;0,Data!V9-4,"")</f>
        <v/>
      </c>
      <c r="W9" s="2" t="str">
        <f>IF(Data!W9&gt;0,4-Data!W9,"")</f>
        <v/>
      </c>
      <c r="X9" s="2" t="str">
        <f>IF(Data!X9&gt;0,4-Data!X9,"")</f>
        <v/>
      </c>
      <c r="Y9" s="2" t="str">
        <f>IF(Data!Y9&gt;0,4-Data!Y9,"")</f>
        <v/>
      </c>
      <c r="Z9" s="2" t="str">
        <f>IF(Data!Z9&gt;0,Data!Z9-4,"")</f>
        <v/>
      </c>
      <c r="AC9" s="7" t="str">
        <f t="shared" si="5"/>
        <v/>
      </c>
      <c r="AD9" s="7" t="str">
        <f t="shared" si="6"/>
        <v/>
      </c>
      <c r="AE9" s="7" t="str">
        <f t="shared" si="7"/>
        <v/>
      </c>
      <c r="AF9" s="7" t="str">
        <f t="shared" si="8"/>
        <v/>
      </c>
      <c r="AG9" s="7" t="str">
        <f t="shared" si="9"/>
        <v/>
      </c>
      <c r="AH9" s="7" t="str">
        <f t="shared" si="10"/>
        <v/>
      </c>
      <c r="AI9" s="4" t="str">
        <f t="shared" si="11"/>
        <v/>
      </c>
    </row>
    <row r="10" spans="1:35" x14ac:dyDescent="0.3">
      <c r="A10" s="2" t="str">
        <f>IF(Data!A10&gt;0,Data!A10-4,"")</f>
        <v/>
      </c>
      <c r="B10" s="2" t="str">
        <f>IF(Data!B10&gt;0,Data!B10-4,"")</f>
        <v/>
      </c>
      <c r="C10" s="2" t="str">
        <f>IF(Data!C10&gt;0,4-Data!C10,"")</f>
        <v/>
      </c>
      <c r="D10" s="2" t="str">
        <f>IF(Data!D10&gt;0,4-Data!D10,"")</f>
        <v/>
      </c>
      <c r="E10" s="2" t="str">
        <f>IF(Data!E10&gt;0,4-Data!E10,"")</f>
        <v/>
      </c>
      <c r="F10" s="2" t="str">
        <f>IF(Data!F10&gt;0,Data!F10-4,"")</f>
        <v/>
      </c>
      <c r="G10" s="2" t="str">
        <f>IF(Data!G10&gt;0,Data!G10-4,"")</f>
        <v/>
      </c>
      <c r="H10" s="2" t="str">
        <f>IF(Data!H10&gt;0,Data!H10-4,"")</f>
        <v/>
      </c>
      <c r="I10" s="2" t="str">
        <f>IF(Data!I10&gt;0,4-Data!I10,"")</f>
        <v/>
      </c>
      <c r="J10" s="2" t="str">
        <f>IF(Data!J10&gt;0,4-Data!J10,"")</f>
        <v/>
      </c>
      <c r="K10" s="2" t="str">
        <f>IF(Data!K10&gt;0,Data!K10-4,"")</f>
        <v/>
      </c>
      <c r="L10" s="2" t="str">
        <f>IF(Data!L10&gt;0,4-Data!L10,"")</f>
        <v/>
      </c>
      <c r="M10" s="2" t="str">
        <f>IF(Data!M10&gt;0,Data!M10-4,"")</f>
        <v/>
      </c>
      <c r="N10" s="2" t="str">
        <f>IF(Data!N10&gt;0,Data!N10-4,"")</f>
        <v/>
      </c>
      <c r="O10" s="2" t="str">
        <f>IF(Data!O10&gt;0,Data!O10-4,"")</f>
        <v/>
      </c>
      <c r="P10" s="2" t="str">
        <f>IF(Data!P10&gt;0,Data!P10-4,"")</f>
        <v/>
      </c>
      <c r="Q10" s="2" t="str">
        <f>IF(Data!Q10&gt;0,4-Data!Q10,"")</f>
        <v/>
      </c>
      <c r="R10" s="2" t="str">
        <f>IF(Data!R10&gt;0,4-Data!R10,"")</f>
        <v/>
      </c>
      <c r="S10" s="2" t="str">
        <f>IF(Data!S10&gt;0,4-Data!S10,"")</f>
        <v/>
      </c>
      <c r="T10" s="2" t="str">
        <f>IF(Data!T10&gt;0,Data!T10-4,"")</f>
        <v/>
      </c>
      <c r="U10" s="2" t="str">
        <f>IF(Data!U10&gt;0,4-Data!U10,"")</f>
        <v/>
      </c>
      <c r="V10" s="2" t="str">
        <f>IF(Data!V10&gt;0,Data!V10-4,"")</f>
        <v/>
      </c>
      <c r="W10" s="2" t="str">
        <f>IF(Data!W10&gt;0,4-Data!W10,"")</f>
        <v/>
      </c>
      <c r="X10" s="2" t="str">
        <f>IF(Data!X10&gt;0,4-Data!X10,"")</f>
        <v/>
      </c>
      <c r="Y10" s="2" t="str">
        <f>IF(Data!Y10&gt;0,4-Data!Y10,"")</f>
        <v/>
      </c>
      <c r="Z10" s="2" t="str">
        <f>IF(Data!Z10&gt;0,Data!Z10-4,"")</f>
        <v/>
      </c>
      <c r="AC10" s="7" t="str">
        <f t="shared" si="5"/>
        <v/>
      </c>
      <c r="AD10" s="7" t="str">
        <f t="shared" si="6"/>
        <v/>
      </c>
      <c r="AE10" s="7" t="str">
        <f t="shared" si="7"/>
        <v/>
      </c>
      <c r="AF10" s="7" t="str">
        <f t="shared" si="8"/>
        <v/>
      </c>
      <c r="AG10" s="7" t="str">
        <f t="shared" si="9"/>
        <v/>
      </c>
      <c r="AH10" s="7" t="str">
        <f t="shared" si="10"/>
        <v/>
      </c>
      <c r="AI10" s="4" t="str">
        <f t="shared" si="11"/>
        <v/>
      </c>
    </row>
    <row r="11" spans="1:35" x14ac:dyDescent="0.3">
      <c r="A11" s="2" t="str">
        <f>IF(Data!A11&gt;0,Data!A11-4,"")</f>
        <v/>
      </c>
      <c r="B11" s="2" t="str">
        <f>IF(Data!B11&gt;0,Data!B11-4,"")</f>
        <v/>
      </c>
      <c r="C11" s="2" t="str">
        <f>IF(Data!C11&gt;0,4-Data!C11,"")</f>
        <v/>
      </c>
      <c r="D11" s="2" t="str">
        <f>IF(Data!D11&gt;0,4-Data!D11,"")</f>
        <v/>
      </c>
      <c r="E11" s="2" t="str">
        <f>IF(Data!E11&gt;0,4-Data!E11,"")</f>
        <v/>
      </c>
      <c r="F11" s="2" t="str">
        <f>IF(Data!F11&gt;0,Data!F11-4,"")</f>
        <v/>
      </c>
      <c r="G11" s="2" t="str">
        <f>IF(Data!G11&gt;0,Data!G11-4,"")</f>
        <v/>
      </c>
      <c r="H11" s="2" t="str">
        <f>IF(Data!H11&gt;0,Data!H11-4,"")</f>
        <v/>
      </c>
      <c r="I11" s="2" t="str">
        <f>IF(Data!I11&gt;0,4-Data!I11,"")</f>
        <v/>
      </c>
      <c r="J11" s="2" t="str">
        <f>IF(Data!J11&gt;0,4-Data!J11,"")</f>
        <v/>
      </c>
      <c r="K11" s="2" t="str">
        <f>IF(Data!K11&gt;0,Data!K11-4,"")</f>
        <v/>
      </c>
      <c r="L11" s="2" t="str">
        <f>IF(Data!L11&gt;0,4-Data!L11,"")</f>
        <v/>
      </c>
      <c r="M11" s="2" t="str">
        <f>IF(Data!M11&gt;0,Data!M11-4,"")</f>
        <v/>
      </c>
      <c r="N11" s="2" t="str">
        <f>IF(Data!N11&gt;0,Data!N11-4,"")</f>
        <v/>
      </c>
      <c r="O11" s="2" t="str">
        <f>IF(Data!O11&gt;0,Data!O11-4,"")</f>
        <v/>
      </c>
      <c r="P11" s="2" t="str">
        <f>IF(Data!P11&gt;0,Data!P11-4,"")</f>
        <v/>
      </c>
      <c r="Q11" s="2" t="str">
        <f>IF(Data!Q11&gt;0,4-Data!Q11,"")</f>
        <v/>
      </c>
      <c r="R11" s="2" t="str">
        <f>IF(Data!R11&gt;0,4-Data!R11,"")</f>
        <v/>
      </c>
      <c r="S11" s="2" t="str">
        <f>IF(Data!S11&gt;0,4-Data!S11,"")</f>
        <v/>
      </c>
      <c r="T11" s="2" t="str">
        <f>IF(Data!T11&gt;0,Data!T11-4,"")</f>
        <v/>
      </c>
      <c r="U11" s="2" t="str">
        <f>IF(Data!U11&gt;0,4-Data!U11,"")</f>
        <v/>
      </c>
      <c r="V11" s="2" t="str">
        <f>IF(Data!V11&gt;0,Data!V11-4,"")</f>
        <v/>
      </c>
      <c r="W11" s="2" t="str">
        <f>IF(Data!W11&gt;0,4-Data!W11,"")</f>
        <v/>
      </c>
      <c r="X11" s="2" t="str">
        <f>IF(Data!X11&gt;0,4-Data!X11,"")</f>
        <v/>
      </c>
      <c r="Y11" s="2" t="str">
        <f>IF(Data!Y11&gt;0,4-Data!Y11,"")</f>
        <v/>
      </c>
      <c r="Z11" s="2" t="str">
        <f>IF(Data!Z11&gt;0,Data!Z11-4,"")</f>
        <v/>
      </c>
      <c r="AC11" s="7" t="str">
        <f t="shared" si="5"/>
        <v/>
      </c>
      <c r="AD11" s="7" t="str">
        <f t="shared" si="6"/>
        <v/>
      </c>
      <c r="AE11" s="7" t="str">
        <f t="shared" si="7"/>
        <v/>
      </c>
      <c r="AF11" s="7" t="str">
        <f t="shared" si="8"/>
        <v/>
      </c>
      <c r="AG11" s="7" t="str">
        <f t="shared" si="9"/>
        <v/>
      </c>
      <c r="AH11" s="7" t="str">
        <f t="shared" si="10"/>
        <v/>
      </c>
      <c r="AI11" s="4" t="str">
        <f t="shared" si="11"/>
        <v/>
      </c>
    </row>
    <row r="12" spans="1:35" x14ac:dyDescent="0.3">
      <c r="A12" s="2" t="str">
        <f>IF(Data!A12&gt;0,Data!A12-4,"")</f>
        <v/>
      </c>
      <c r="B12" s="2" t="str">
        <f>IF(Data!B12&gt;0,Data!B12-4,"")</f>
        <v/>
      </c>
      <c r="C12" s="2" t="str">
        <f>IF(Data!C12&gt;0,4-Data!C12,"")</f>
        <v/>
      </c>
      <c r="D12" s="2" t="str">
        <f>IF(Data!D12&gt;0,4-Data!D12,"")</f>
        <v/>
      </c>
      <c r="E12" s="2" t="str">
        <f>IF(Data!E12&gt;0,4-Data!E12,"")</f>
        <v/>
      </c>
      <c r="F12" s="2" t="str">
        <f>IF(Data!F12&gt;0,Data!F12-4,"")</f>
        <v/>
      </c>
      <c r="G12" s="2" t="str">
        <f>IF(Data!G12&gt;0,Data!G12-4,"")</f>
        <v/>
      </c>
      <c r="H12" s="2" t="str">
        <f>IF(Data!H12&gt;0,Data!H12-4,"")</f>
        <v/>
      </c>
      <c r="I12" s="2" t="str">
        <f>IF(Data!I12&gt;0,4-Data!I12,"")</f>
        <v/>
      </c>
      <c r="J12" s="2" t="str">
        <f>IF(Data!J12&gt;0,4-Data!J12,"")</f>
        <v/>
      </c>
      <c r="K12" s="2" t="str">
        <f>IF(Data!K12&gt;0,Data!K12-4,"")</f>
        <v/>
      </c>
      <c r="L12" s="2" t="str">
        <f>IF(Data!L12&gt;0,4-Data!L12,"")</f>
        <v/>
      </c>
      <c r="M12" s="2" t="str">
        <f>IF(Data!M12&gt;0,Data!M12-4,"")</f>
        <v/>
      </c>
      <c r="N12" s="2" t="str">
        <f>IF(Data!N12&gt;0,Data!N12-4,"")</f>
        <v/>
      </c>
      <c r="O12" s="2" t="str">
        <f>IF(Data!O12&gt;0,Data!O12-4,"")</f>
        <v/>
      </c>
      <c r="P12" s="2" t="str">
        <f>IF(Data!P12&gt;0,Data!P12-4,"")</f>
        <v/>
      </c>
      <c r="Q12" s="2" t="str">
        <f>IF(Data!Q12&gt;0,4-Data!Q12,"")</f>
        <v/>
      </c>
      <c r="R12" s="2" t="str">
        <f>IF(Data!R12&gt;0,4-Data!R12,"")</f>
        <v/>
      </c>
      <c r="S12" s="2" t="str">
        <f>IF(Data!S12&gt;0,4-Data!S12,"")</f>
        <v/>
      </c>
      <c r="T12" s="2" t="str">
        <f>IF(Data!T12&gt;0,Data!T12-4,"")</f>
        <v/>
      </c>
      <c r="U12" s="2" t="str">
        <f>IF(Data!U12&gt;0,4-Data!U12,"")</f>
        <v/>
      </c>
      <c r="V12" s="2" t="str">
        <f>IF(Data!V12&gt;0,Data!V12-4,"")</f>
        <v/>
      </c>
      <c r="W12" s="2" t="str">
        <f>IF(Data!W12&gt;0,4-Data!W12,"")</f>
        <v/>
      </c>
      <c r="X12" s="2" t="str">
        <f>IF(Data!X12&gt;0,4-Data!X12,"")</f>
        <v/>
      </c>
      <c r="Y12" s="2" t="str">
        <f>IF(Data!Y12&gt;0,4-Data!Y12,"")</f>
        <v/>
      </c>
      <c r="Z12" s="2" t="str">
        <f>IF(Data!Z12&gt;0,Data!Z12-4,"")</f>
        <v/>
      </c>
      <c r="AC12" s="7" t="str">
        <f t="shared" si="5"/>
        <v/>
      </c>
      <c r="AD12" s="7" t="str">
        <f t="shared" si="6"/>
        <v/>
      </c>
      <c r="AE12" s="7" t="str">
        <f t="shared" si="7"/>
        <v/>
      </c>
      <c r="AF12" s="7" t="str">
        <f t="shared" si="8"/>
        <v/>
      </c>
      <c r="AG12" s="7" t="str">
        <f t="shared" si="9"/>
        <v/>
      </c>
      <c r="AH12" s="7" t="str">
        <f t="shared" si="10"/>
        <v/>
      </c>
      <c r="AI12" s="4" t="str">
        <f t="shared" si="11"/>
        <v/>
      </c>
    </row>
    <row r="13" spans="1:35" x14ac:dyDescent="0.3">
      <c r="A13" s="2" t="str">
        <f>IF(Data!A13&gt;0,Data!A13-4,"")</f>
        <v/>
      </c>
      <c r="B13" s="2" t="str">
        <f>IF(Data!B13&gt;0,Data!B13-4,"")</f>
        <v/>
      </c>
      <c r="C13" s="2" t="str">
        <f>IF(Data!C13&gt;0,4-Data!C13,"")</f>
        <v/>
      </c>
      <c r="D13" s="2" t="str">
        <f>IF(Data!D13&gt;0,4-Data!D13,"")</f>
        <v/>
      </c>
      <c r="E13" s="2" t="str">
        <f>IF(Data!E13&gt;0,4-Data!E13,"")</f>
        <v/>
      </c>
      <c r="F13" s="2" t="str">
        <f>IF(Data!F13&gt;0,Data!F13-4,"")</f>
        <v/>
      </c>
      <c r="G13" s="2" t="str">
        <f>IF(Data!G13&gt;0,Data!G13-4,"")</f>
        <v/>
      </c>
      <c r="H13" s="2" t="str">
        <f>IF(Data!H13&gt;0,Data!H13-4,"")</f>
        <v/>
      </c>
      <c r="I13" s="2" t="str">
        <f>IF(Data!I13&gt;0,4-Data!I13,"")</f>
        <v/>
      </c>
      <c r="J13" s="2" t="str">
        <f>IF(Data!J13&gt;0,4-Data!J13,"")</f>
        <v/>
      </c>
      <c r="K13" s="2" t="str">
        <f>IF(Data!K13&gt;0,Data!K13-4,"")</f>
        <v/>
      </c>
      <c r="L13" s="2" t="str">
        <f>IF(Data!L13&gt;0,4-Data!L13,"")</f>
        <v/>
      </c>
      <c r="M13" s="2" t="str">
        <f>IF(Data!M13&gt;0,Data!M13-4,"")</f>
        <v/>
      </c>
      <c r="N13" s="2" t="str">
        <f>IF(Data!N13&gt;0,Data!N13-4,"")</f>
        <v/>
      </c>
      <c r="O13" s="2" t="str">
        <f>IF(Data!O13&gt;0,Data!O13-4,"")</f>
        <v/>
      </c>
      <c r="P13" s="2" t="str">
        <f>IF(Data!P13&gt;0,Data!P13-4,"")</f>
        <v/>
      </c>
      <c r="Q13" s="2" t="str">
        <f>IF(Data!Q13&gt;0,4-Data!Q13,"")</f>
        <v/>
      </c>
      <c r="R13" s="2" t="str">
        <f>IF(Data!R13&gt;0,4-Data!R13,"")</f>
        <v/>
      </c>
      <c r="S13" s="2" t="str">
        <f>IF(Data!S13&gt;0,4-Data!S13,"")</f>
        <v/>
      </c>
      <c r="T13" s="2" t="str">
        <f>IF(Data!T13&gt;0,Data!T13-4,"")</f>
        <v/>
      </c>
      <c r="U13" s="2" t="str">
        <f>IF(Data!U13&gt;0,4-Data!U13,"")</f>
        <v/>
      </c>
      <c r="V13" s="2" t="str">
        <f>IF(Data!V13&gt;0,Data!V13-4,"")</f>
        <v/>
      </c>
      <c r="W13" s="2" t="str">
        <f>IF(Data!W13&gt;0,4-Data!W13,"")</f>
        <v/>
      </c>
      <c r="X13" s="2" t="str">
        <f>IF(Data!X13&gt;0,4-Data!X13,"")</f>
        <v/>
      </c>
      <c r="Y13" s="2" t="str">
        <f>IF(Data!Y13&gt;0,4-Data!Y13,"")</f>
        <v/>
      </c>
      <c r="Z13" s="2" t="str">
        <f>IF(Data!Z13&gt;0,Data!Z13-4,"")</f>
        <v/>
      </c>
      <c r="AC13" s="7" t="str">
        <f t="shared" si="5"/>
        <v/>
      </c>
      <c r="AD13" s="7" t="str">
        <f t="shared" si="6"/>
        <v/>
      </c>
      <c r="AE13" s="7" t="str">
        <f t="shared" si="7"/>
        <v/>
      </c>
      <c r="AF13" s="7" t="str">
        <f t="shared" si="8"/>
        <v/>
      </c>
      <c r="AG13" s="7" t="str">
        <f t="shared" si="9"/>
        <v/>
      </c>
      <c r="AH13" s="7" t="str">
        <f t="shared" si="10"/>
        <v/>
      </c>
      <c r="AI13" s="4" t="str">
        <f t="shared" si="11"/>
        <v/>
      </c>
    </row>
    <row r="14" spans="1:35" x14ac:dyDescent="0.3">
      <c r="A14" s="2" t="str">
        <f>IF(Data!A14&gt;0,Data!A14-4,"")</f>
        <v/>
      </c>
      <c r="B14" s="2" t="str">
        <f>IF(Data!B14&gt;0,Data!B14-4,"")</f>
        <v/>
      </c>
      <c r="C14" s="2" t="str">
        <f>IF(Data!C14&gt;0,4-Data!C14,"")</f>
        <v/>
      </c>
      <c r="D14" s="2" t="str">
        <f>IF(Data!D14&gt;0,4-Data!D14,"")</f>
        <v/>
      </c>
      <c r="E14" s="2" t="str">
        <f>IF(Data!E14&gt;0,4-Data!E14,"")</f>
        <v/>
      </c>
      <c r="F14" s="2" t="str">
        <f>IF(Data!F14&gt;0,Data!F14-4,"")</f>
        <v/>
      </c>
      <c r="G14" s="2" t="str">
        <f>IF(Data!G14&gt;0,Data!G14-4,"")</f>
        <v/>
      </c>
      <c r="H14" s="2" t="str">
        <f>IF(Data!H14&gt;0,Data!H14-4,"")</f>
        <v/>
      </c>
      <c r="I14" s="2" t="str">
        <f>IF(Data!I14&gt;0,4-Data!I14,"")</f>
        <v/>
      </c>
      <c r="J14" s="2" t="str">
        <f>IF(Data!J14&gt;0,4-Data!J14,"")</f>
        <v/>
      </c>
      <c r="K14" s="2" t="str">
        <f>IF(Data!K14&gt;0,Data!K14-4,"")</f>
        <v/>
      </c>
      <c r="L14" s="2" t="str">
        <f>IF(Data!L14&gt;0,4-Data!L14,"")</f>
        <v/>
      </c>
      <c r="M14" s="2" t="str">
        <f>IF(Data!M14&gt;0,Data!M14-4,"")</f>
        <v/>
      </c>
      <c r="N14" s="2" t="str">
        <f>IF(Data!N14&gt;0,Data!N14-4,"")</f>
        <v/>
      </c>
      <c r="O14" s="2" t="str">
        <f>IF(Data!O14&gt;0,Data!O14-4,"")</f>
        <v/>
      </c>
      <c r="P14" s="2" t="str">
        <f>IF(Data!P14&gt;0,Data!P14-4,"")</f>
        <v/>
      </c>
      <c r="Q14" s="2" t="str">
        <f>IF(Data!Q14&gt;0,4-Data!Q14,"")</f>
        <v/>
      </c>
      <c r="R14" s="2" t="str">
        <f>IF(Data!R14&gt;0,4-Data!R14,"")</f>
        <v/>
      </c>
      <c r="S14" s="2" t="str">
        <f>IF(Data!S14&gt;0,4-Data!S14,"")</f>
        <v/>
      </c>
      <c r="T14" s="2" t="str">
        <f>IF(Data!T14&gt;0,Data!T14-4,"")</f>
        <v/>
      </c>
      <c r="U14" s="2" t="str">
        <f>IF(Data!U14&gt;0,4-Data!U14,"")</f>
        <v/>
      </c>
      <c r="V14" s="2" t="str">
        <f>IF(Data!V14&gt;0,Data!V14-4,"")</f>
        <v/>
      </c>
      <c r="W14" s="2" t="str">
        <f>IF(Data!W14&gt;0,4-Data!W14,"")</f>
        <v/>
      </c>
      <c r="X14" s="2" t="str">
        <f>IF(Data!X14&gt;0,4-Data!X14,"")</f>
        <v/>
      </c>
      <c r="Y14" s="2" t="str">
        <f>IF(Data!Y14&gt;0,4-Data!Y14,"")</f>
        <v/>
      </c>
      <c r="Z14" s="2" t="str">
        <f>IF(Data!Z14&gt;0,Data!Z14-4,"")</f>
        <v/>
      </c>
      <c r="AC14" s="7" t="str">
        <f t="shared" ref="AC14:AC68" si="12">IF((MAX(A14,L14,N14,P14,X14,Y14)-MIN(A14,L14,N14,P14,X14,Y14))&gt;3,1,"")</f>
        <v/>
      </c>
      <c r="AD14" s="7" t="str">
        <f t="shared" ref="AD14:AD68" si="13">IF((MAX(B14,D14,M14,U14)-MIN(B14,D14,M14,U14))&gt;3,1,"")</f>
        <v/>
      </c>
      <c r="AE14" s="7" t="str">
        <f t="shared" ref="AE14:AE68" si="14">IF((MAX(I14,T14,V14,W14)-MIN(I14,T14,V14,W14))&gt;3,1,"")</f>
        <v/>
      </c>
      <c r="AF14" s="7" t="str">
        <f t="shared" ref="AF14:AF68" si="15">IF((MAX(H14,K14,Q14,S14)-MIN(H14,K14,Q14,S14))&gt;3,1,"")</f>
        <v/>
      </c>
      <c r="AG14" s="7" t="str">
        <f t="shared" si="9"/>
        <v/>
      </c>
      <c r="AH14" s="7" t="str">
        <f t="shared" ref="AH14:AH68" si="16">IF((MAX(C14,J14,O14,Z14)-MIN(C14,J14,O14,Z14))&gt;3,1,"")</f>
        <v/>
      </c>
      <c r="AI14" s="4" t="str">
        <f t="shared" si="11"/>
        <v/>
      </c>
    </row>
    <row r="15" spans="1:35" x14ac:dyDescent="0.3">
      <c r="A15" s="2" t="str">
        <f>IF(Data!A15&gt;0,Data!A15-4,"")</f>
        <v/>
      </c>
      <c r="B15" s="2" t="str">
        <f>IF(Data!B15&gt;0,Data!B15-4,"")</f>
        <v/>
      </c>
      <c r="C15" s="2" t="str">
        <f>IF(Data!C15&gt;0,4-Data!C15,"")</f>
        <v/>
      </c>
      <c r="D15" s="2" t="str">
        <f>IF(Data!D15&gt;0,4-Data!D15,"")</f>
        <v/>
      </c>
      <c r="E15" s="2" t="str">
        <f>IF(Data!E15&gt;0,4-Data!E15,"")</f>
        <v/>
      </c>
      <c r="F15" s="2" t="str">
        <f>IF(Data!F15&gt;0,Data!F15-4,"")</f>
        <v/>
      </c>
      <c r="G15" s="2" t="str">
        <f>IF(Data!G15&gt;0,Data!G15-4,"")</f>
        <v/>
      </c>
      <c r="H15" s="2" t="str">
        <f>IF(Data!H15&gt;0,Data!H15-4,"")</f>
        <v/>
      </c>
      <c r="I15" s="2" t="str">
        <f>IF(Data!I15&gt;0,4-Data!I15,"")</f>
        <v/>
      </c>
      <c r="J15" s="2" t="str">
        <f>IF(Data!J15&gt;0,4-Data!J15,"")</f>
        <v/>
      </c>
      <c r="K15" s="2" t="str">
        <f>IF(Data!K15&gt;0,Data!K15-4,"")</f>
        <v/>
      </c>
      <c r="L15" s="2" t="str">
        <f>IF(Data!L15&gt;0,4-Data!L15,"")</f>
        <v/>
      </c>
      <c r="M15" s="2" t="str">
        <f>IF(Data!M15&gt;0,Data!M15-4,"")</f>
        <v/>
      </c>
      <c r="N15" s="2" t="str">
        <f>IF(Data!N15&gt;0,Data!N15-4,"")</f>
        <v/>
      </c>
      <c r="O15" s="2" t="str">
        <f>IF(Data!O15&gt;0,Data!O15-4,"")</f>
        <v/>
      </c>
      <c r="P15" s="2" t="str">
        <f>IF(Data!P15&gt;0,Data!P15-4,"")</f>
        <v/>
      </c>
      <c r="Q15" s="2" t="str">
        <f>IF(Data!Q15&gt;0,4-Data!Q15,"")</f>
        <v/>
      </c>
      <c r="R15" s="2" t="str">
        <f>IF(Data!R15&gt;0,4-Data!R15,"")</f>
        <v/>
      </c>
      <c r="S15" s="2" t="str">
        <f>IF(Data!S15&gt;0,4-Data!S15,"")</f>
        <v/>
      </c>
      <c r="T15" s="2" t="str">
        <f>IF(Data!T15&gt;0,Data!T15-4,"")</f>
        <v/>
      </c>
      <c r="U15" s="2" t="str">
        <f>IF(Data!U15&gt;0,4-Data!U15,"")</f>
        <v/>
      </c>
      <c r="V15" s="2" t="str">
        <f>IF(Data!V15&gt;0,Data!V15-4,"")</f>
        <v/>
      </c>
      <c r="W15" s="2" t="str">
        <f>IF(Data!W15&gt;0,4-Data!W15,"")</f>
        <v/>
      </c>
      <c r="X15" s="2" t="str">
        <f>IF(Data!X15&gt;0,4-Data!X15,"")</f>
        <v/>
      </c>
      <c r="Y15" s="2" t="str">
        <f>IF(Data!Y15&gt;0,4-Data!Y15,"")</f>
        <v/>
      </c>
      <c r="Z15" s="2" t="str">
        <f>IF(Data!Z15&gt;0,Data!Z15-4,"")</f>
        <v/>
      </c>
      <c r="AC15" s="7" t="str">
        <f t="shared" si="12"/>
        <v/>
      </c>
      <c r="AD15" s="7" t="str">
        <f t="shared" si="13"/>
        <v/>
      </c>
      <c r="AE15" s="7" t="str">
        <f t="shared" si="14"/>
        <v/>
      </c>
      <c r="AF15" s="7" t="str">
        <f t="shared" si="15"/>
        <v/>
      </c>
      <c r="AG15" s="7" t="str">
        <f t="shared" si="9"/>
        <v/>
      </c>
      <c r="AH15" s="7" t="str">
        <f t="shared" si="16"/>
        <v/>
      </c>
      <c r="AI15" s="4" t="str">
        <f t="shared" si="11"/>
        <v/>
      </c>
    </row>
    <row r="16" spans="1:35" x14ac:dyDescent="0.3">
      <c r="A16" s="2" t="str">
        <f>IF(Data!A16&gt;0,Data!A16-4,"")</f>
        <v/>
      </c>
      <c r="B16" s="2" t="str">
        <f>IF(Data!B16&gt;0,Data!B16-4,"")</f>
        <v/>
      </c>
      <c r="C16" s="2" t="str">
        <f>IF(Data!C16&gt;0,4-Data!C16,"")</f>
        <v/>
      </c>
      <c r="D16" s="2" t="str">
        <f>IF(Data!D16&gt;0,4-Data!D16,"")</f>
        <v/>
      </c>
      <c r="E16" s="2" t="str">
        <f>IF(Data!E16&gt;0,4-Data!E16,"")</f>
        <v/>
      </c>
      <c r="F16" s="2" t="str">
        <f>IF(Data!F16&gt;0,Data!F16-4,"")</f>
        <v/>
      </c>
      <c r="G16" s="2" t="str">
        <f>IF(Data!G16&gt;0,Data!G16-4,"")</f>
        <v/>
      </c>
      <c r="H16" s="2" t="str">
        <f>IF(Data!H16&gt;0,Data!H16-4,"")</f>
        <v/>
      </c>
      <c r="I16" s="2" t="str">
        <f>IF(Data!I16&gt;0,4-Data!I16,"")</f>
        <v/>
      </c>
      <c r="J16" s="2" t="str">
        <f>IF(Data!J16&gt;0,4-Data!J16,"")</f>
        <v/>
      </c>
      <c r="K16" s="2" t="str">
        <f>IF(Data!K16&gt;0,Data!K16-4,"")</f>
        <v/>
      </c>
      <c r="L16" s="2" t="str">
        <f>IF(Data!L16&gt;0,4-Data!L16,"")</f>
        <v/>
      </c>
      <c r="M16" s="2" t="str">
        <f>IF(Data!M16&gt;0,Data!M16-4,"")</f>
        <v/>
      </c>
      <c r="N16" s="2" t="str">
        <f>IF(Data!N16&gt;0,Data!N16-4,"")</f>
        <v/>
      </c>
      <c r="O16" s="2" t="str">
        <f>IF(Data!O16&gt;0,Data!O16-4,"")</f>
        <v/>
      </c>
      <c r="P16" s="2" t="str">
        <f>IF(Data!P16&gt;0,Data!P16-4,"")</f>
        <v/>
      </c>
      <c r="Q16" s="2" t="str">
        <f>IF(Data!Q16&gt;0,4-Data!Q16,"")</f>
        <v/>
      </c>
      <c r="R16" s="2" t="str">
        <f>IF(Data!R16&gt;0,4-Data!R16,"")</f>
        <v/>
      </c>
      <c r="S16" s="2" t="str">
        <f>IF(Data!S16&gt;0,4-Data!S16,"")</f>
        <v/>
      </c>
      <c r="T16" s="2" t="str">
        <f>IF(Data!T16&gt;0,Data!T16-4,"")</f>
        <v/>
      </c>
      <c r="U16" s="2" t="str">
        <f>IF(Data!U16&gt;0,4-Data!U16,"")</f>
        <v/>
      </c>
      <c r="V16" s="2" t="str">
        <f>IF(Data!V16&gt;0,Data!V16-4,"")</f>
        <v/>
      </c>
      <c r="W16" s="2" t="str">
        <f>IF(Data!W16&gt;0,4-Data!W16,"")</f>
        <v/>
      </c>
      <c r="X16" s="2" t="str">
        <f>IF(Data!X16&gt;0,4-Data!X16,"")</f>
        <v/>
      </c>
      <c r="Y16" s="2" t="str">
        <f>IF(Data!Y16&gt;0,4-Data!Y16,"")</f>
        <v/>
      </c>
      <c r="Z16" s="2" t="str">
        <f>IF(Data!Z16&gt;0,Data!Z16-4,"")</f>
        <v/>
      </c>
      <c r="AC16" s="7" t="str">
        <f t="shared" si="12"/>
        <v/>
      </c>
      <c r="AD16" s="7" t="str">
        <f t="shared" si="13"/>
        <v/>
      </c>
      <c r="AE16" s="7" t="str">
        <f t="shared" si="14"/>
        <v/>
      </c>
      <c r="AF16" s="7" t="str">
        <f t="shared" si="15"/>
        <v/>
      </c>
      <c r="AG16" s="7" t="str">
        <f t="shared" si="9"/>
        <v/>
      </c>
      <c r="AH16" s="7" t="str">
        <f t="shared" si="16"/>
        <v/>
      </c>
      <c r="AI16" s="4" t="str">
        <f t="shared" si="11"/>
        <v/>
      </c>
    </row>
    <row r="17" spans="1:35" x14ac:dyDescent="0.3">
      <c r="A17" s="2" t="str">
        <f>IF(Data!A17&gt;0,Data!A17-4,"")</f>
        <v/>
      </c>
      <c r="B17" s="2" t="str">
        <f>IF(Data!B17&gt;0,Data!B17-4,"")</f>
        <v/>
      </c>
      <c r="C17" s="2" t="str">
        <f>IF(Data!C17&gt;0,4-Data!C17,"")</f>
        <v/>
      </c>
      <c r="D17" s="2" t="str">
        <f>IF(Data!D17&gt;0,4-Data!D17,"")</f>
        <v/>
      </c>
      <c r="E17" s="2" t="str">
        <f>IF(Data!E17&gt;0,4-Data!E17,"")</f>
        <v/>
      </c>
      <c r="F17" s="2" t="str">
        <f>IF(Data!F17&gt;0,Data!F17-4,"")</f>
        <v/>
      </c>
      <c r="G17" s="2" t="str">
        <f>IF(Data!G17&gt;0,Data!G17-4,"")</f>
        <v/>
      </c>
      <c r="H17" s="2" t="str">
        <f>IF(Data!H17&gt;0,Data!H17-4,"")</f>
        <v/>
      </c>
      <c r="I17" s="2" t="str">
        <f>IF(Data!I17&gt;0,4-Data!I17,"")</f>
        <v/>
      </c>
      <c r="J17" s="2" t="str">
        <f>IF(Data!J17&gt;0,4-Data!J17,"")</f>
        <v/>
      </c>
      <c r="K17" s="2" t="str">
        <f>IF(Data!K17&gt;0,Data!K17-4,"")</f>
        <v/>
      </c>
      <c r="L17" s="2" t="str">
        <f>IF(Data!L17&gt;0,4-Data!L17,"")</f>
        <v/>
      </c>
      <c r="M17" s="2" t="str">
        <f>IF(Data!M17&gt;0,Data!M17-4,"")</f>
        <v/>
      </c>
      <c r="N17" s="2" t="str">
        <f>IF(Data!N17&gt;0,Data!N17-4,"")</f>
        <v/>
      </c>
      <c r="O17" s="2" t="str">
        <f>IF(Data!O17&gt;0,Data!O17-4,"")</f>
        <v/>
      </c>
      <c r="P17" s="2" t="str">
        <f>IF(Data!P17&gt;0,Data!P17-4,"")</f>
        <v/>
      </c>
      <c r="Q17" s="2" t="str">
        <f>IF(Data!Q17&gt;0,4-Data!Q17,"")</f>
        <v/>
      </c>
      <c r="R17" s="2" t="str">
        <f>IF(Data!R17&gt;0,4-Data!R17,"")</f>
        <v/>
      </c>
      <c r="S17" s="2" t="str">
        <f>IF(Data!S17&gt;0,4-Data!S17,"")</f>
        <v/>
      </c>
      <c r="T17" s="2" t="str">
        <f>IF(Data!T17&gt;0,Data!T17-4,"")</f>
        <v/>
      </c>
      <c r="U17" s="2" t="str">
        <f>IF(Data!U17&gt;0,4-Data!U17,"")</f>
        <v/>
      </c>
      <c r="V17" s="2" t="str">
        <f>IF(Data!V17&gt;0,Data!V17-4,"")</f>
        <v/>
      </c>
      <c r="W17" s="2" t="str">
        <f>IF(Data!W17&gt;0,4-Data!W17,"")</f>
        <v/>
      </c>
      <c r="X17" s="2" t="str">
        <f>IF(Data!X17&gt;0,4-Data!X17,"")</f>
        <v/>
      </c>
      <c r="Y17" s="2" t="str">
        <f>IF(Data!Y17&gt;0,4-Data!Y17,"")</f>
        <v/>
      </c>
      <c r="Z17" s="2" t="str">
        <f>IF(Data!Z17&gt;0,Data!Z17-4,"")</f>
        <v/>
      </c>
      <c r="AC17" s="7" t="str">
        <f t="shared" si="12"/>
        <v/>
      </c>
      <c r="AD17" s="7" t="str">
        <f t="shared" si="13"/>
        <v/>
      </c>
      <c r="AE17" s="7" t="str">
        <f t="shared" si="14"/>
        <v/>
      </c>
      <c r="AF17" s="7" t="str">
        <f t="shared" si="15"/>
        <v/>
      </c>
      <c r="AG17" s="7" t="str">
        <f t="shared" si="9"/>
        <v/>
      </c>
      <c r="AH17" s="7" t="str">
        <f t="shared" si="16"/>
        <v/>
      </c>
      <c r="AI17" s="4" t="str">
        <f t="shared" si="11"/>
        <v/>
      </c>
    </row>
    <row r="18" spans="1:35" x14ac:dyDescent="0.3">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7" t="str">
        <f t="shared" si="12"/>
        <v/>
      </c>
      <c r="AD18" s="7" t="str">
        <f t="shared" si="13"/>
        <v/>
      </c>
      <c r="AE18" s="7" t="str">
        <f t="shared" si="14"/>
        <v/>
      </c>
      <c r="AF18" s="7" t="str">
        <f t="shared" si="15"/>
        <v/>
      </c>
      <c r="AG18" s="7" t="str">
        <f t="shared" si="9"/>
        <v/>
      </c>
      <c r="AH18" s="7" t="str">
        <f t="shared" si="16"/>
        <v/>
      </c>
      <c r="AI18" s="4" t="str">
        <f t="shared" si="11"/>
        <v/>
      </c>
    </row>
    <row r="19" spans="1:35" x14ac:dyDescent="0.3">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7" t="str">
        <f t="shared" si="12"/>
        <v/>
      </c>
      <c r="AD19" s="7" t="str">
        <f t="shared" si="13"/>
        <v/>
      </c>
      <c r="AE19" s="7" t="str">
        <f t="shared" si="14"/>
        <v/>
      </c>
      <c r="AF19" s="7" t="str">
        <f t="shared" si="15"/>
        <v/>
      </c>
      <c r="AG19" s="7" t="str">
        <f t="shared" si="9"/>
        <v/>
      </c>
      <c r="AH19" s="7" t="str">
        <f t="shared" si="16"/>
        <v/>
      </c>
      <c r="AI19" s="4" t="str">
        <f t="shared" si="11"/>
        <v/>
      </c>
    </row>
    <row r="20" spans="1:35" x14ac:dyDescent="0.3">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7" t="str">
        <f t="shared" si="12"/>
        <v/>
      </c>
      <c r="AD20" s="7" t="str">
        <f t="shared" si="13"/>
        <v/>
      </c>
      <c r="AE20" s="7" t="str">
        <f t="shared" si="14"/>
        <v/>
      </c>
      <c r="AF20" s="7" t="str">
        <f t="shared" si="15"/>
        <v/>
      </c>
      <c r="AG20" s="7" t="str">
        <f t="shared" si="9"/>
        <v/>
      </c>
      <c r="AH20" s="7" t="str">
        <f t="shared" si="16"/>
        <v/>
      </c>
      <c r="AI20" s="4" t="str">
        <f t="shared" si="11"/>
        <v/>
      </c>
    </row>
    <row r="21" spans="1:35" x14ac:dyDescent="0.3">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7" t="str">
        <f t="shared" si="12"/>
        <v/>
      </c>
      <c r="AD21" s="7" t="str">
        <f t="shared" si="13"/>
        <v/>
      </c>
      <c r="AE21" s="7" t="str">
        <f t="shared" si="14"/>
        <v/>
      </c>
      <c r="AF21" s="7" t="str">
        <f t="shared" si="15"/>
        <v/>
      </c>
      <c r="AG21" s="7" t="str">
        <f t="shared" si="9"/>
        <v/>
      </c>
      <c r="AH21" s="7" t="str">
        <f t="shared" si="16"/>
        <v/>
      </c>
      <c r="AI21" s="4" t="str">
        <f t="shared" si="11"/>
        <v/>
      </c>
    </row>
    <row r="22" spans="1:35" x14ac:dyDescent="0.3">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7" t="str">
        <f t="shared" si="12"/>
        <v/>
      </c>
      <c r="AD22" s="7" t="str">
        <f t="shared" si="13"/>
        <v/>
      </c>
      <c r="AE22" s="7" t="str">
        <f t="shared" si="14"/>
        <v/>
      </c>
      <c r="AF22" s="7" t="str">
        <f t="shared" si="15"/>
        <v/>
      </c>
      <c r="AG22" s="7" t="str">
        <f t="shared" si="9"/>
        <v/>
      </c>
      <c r="AH22" s="7" t="str">
        <f t="shared" si="16"/>
        <v/>
      </c>
      <c r="AI22" s="4" t="str">
        <f t="shared" si="11"/>
        <v/>
      </c>
    </row>
    <row r="23" spans="1:35" x14ac:dyDescent="0.3">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7" t="str">
        <f t="shared" si="12"/>
        <v/>
      </c>
      <c r="AD23" s="7" t="str">
        <f t="shared" si="13"/>
        <v/>
      </c>
      <c r="AE23" s="7" t="str">
        <f t="shared" si="14"/>
        <v/>
      </c>
      <c r="AF23" s="7" t="str">
        <f t="shared" si="15"/>
        <v/>
      </c>
      <c r="AG23" s="7" t="str">
        <f t="shared" si="9"/>
        <v/>
      </c>
      <c r="AH23" s="7" t="str">
        <f t="shared" si="16"/>
        <v/>
      </c>
      <c r="AI23" s="4" t="str">
        <f t="shared" si="11"/>
        <v/>
      </c>
    </row>
    <row r="24" spans="1:35" x14ac:dyDescent="0.3">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7" t="str">
        <f t="shared" si="12"/>
        <v/>
      </c>
      <c r="AD24" s="7" t="str">
        <f t="shared" si="13"/>
        <v/>
      </c>
      <c r="AE24" s="7" t="str">
        <f t="shared" si="14"/>
        <v/>
      </c>
      <c r="AF24" s="7" t="str">
        <f t="shared" si="15"/>
        <v/>
      </c>
      <c r="AG24" s="7" t="str">
        <f t="shared" si="9"/>
        <v/>
      </c>
      <c r="AH24" s="7" t="str">
        <f t="shared" si="16"/>
        <v/>
      </c>
      <c r="AI24" s="4" t="str">
        <f t="shared" si="11"/>
        <v/>
      </c>
    </row>
    <row r="25" spans="1:35" x14ac:dyDescent="0.3">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7" t="str">
        <f t="shared" si="12"/>
        <v/>
      </c>
      <c r="AD25" s="7" t="str">
        <f t="shared" si="13"/>
        <v/>
      </c>
      <c r="AE25" s="7" t="str">
        <f t="shared" si="14"/>
        <v/>
      </c>
      <c r="AF25" s="7" t="str">
        <f t="shared" si="15"/>
        <v/>
      </c>
      <c r="AG25" s="7" t="str">
        <f t="shared" si="9"/>
        <v/>
      </c>
      <c r="AH25" s="7" t="str">
        <f t="shared" si="16"/>
        <v/>
      </c>
      <c r="AI25" s="4" t="str">
        <f t="shared" si="11"/>
        <v/>
      </c>
    </row>
    <row r="26" spans="1:35" x14ac:dyDescent="0.3">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7" t="str">
        <f t="shared" si="12"/>
        <v/>
      </c>
      <c r="AD26" s="7" t="str">
        <f t="shared" si="13"/>
        <v/>
      </c>
      <c r="AE26" s="7" t="str">
        <f t="shared" si="14"/>
        <v/>
      </c>
      <c r="AF26" s="7" t="str">
        <f t="shared" si="15"/>
        <v/>
      </c>
      <c r="AG26" s="7" t="str">
        <f t="shared" si="9"/>
        <v/>
      </c>
      <c r="AH26" s="7" t="str">
        <f t="shared" si="16"/>
        <v/>
      </c>
      <c r="AI26" s="4" t="str">
        <f t="shared" si="11"/>
        <v/>
      </c>
    </row>
    <row r="27" spans="1:35" x14ac:dyDescent="0.3">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7" t="str">
        <f t="shared" si="12"/>
        <v/>
      </c>
      <c r="AD27" s="7" t="str">
        <f t="shared" si="13"/>
        <v/>
      </c>
      <c r="AE27" s="7" t="str">
        <f t="shared" si="14"/>
        <v/>
      </c>
      <c r="AF27" s="7" t="str">
        <f t="shared" si="15"/>
        <v/>
      </c>
      <c r="AG27" s="7" t="str">
        <f t="shared" si="9"/>
        <v/>
      </c>
      <c r="AH27" s="7" t="str">
        <f t="shared" si="16"/>
        <v/>
      </c>
      <c r="AI27" s="4" t="str">
        <f t="shared" si="11"/>
        <v/>
      </c>
    </row>
    <row r="28" spans="1:35" x14ac:dyDescent="0.3">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7" t="str">
        <f t="shared" si="12"/>
        <v/>
      </c>
      <c r="AD28" s="7" t="str">
        <f t="shared" si="13"/>
        <v/>
      </c>
      <c r="AE28" s="7" t="str">
        <f t="shared" si="14"/>
        <v/>
      </c>
      <c r="AF28" s="7" t="str">
        <f t="shared" si="15"/>
        <v/>
      </c>
      <c r="AG28" s="7" t="str">
        <f t="shared" si="9"/>
        <v/>
      </c>
      <c r="AH28" s="7" t="str">
        <f t="shared" si="16"/>
        <v/>
      </c>
      <c r="AI28" s="4" t="str">
        <f t="shared" si="11"/>
        <v/>
      </c>
    </row>
    <row r="29" spans="1:35" x14ac:dyDescent="0.3">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7" t="str">
        <f t="shared" si="12"/>
        <v/>
      </c>
      <c r="AD29" s="7" t="str">
        <f t="shared" si="13"/>
        <v/>
      </c>
      <c r="AE29" s="7" t="str">
        <f t="shared" si="14"/>
        <v/>
      </c>
      <c r="AF29" s="7" t="str">
        <f t="shared" si="15"/>
        <v/>
      </c>
      <c r="AG29" s="7" t="str">
        <f t="shared" si="9"/>
        <v/>
      </c>
      <c r="AH29" s="7" t="str">
        <f t="shared" si="16"/>
        <v/>
      </c>
      <c r="AI29" s="4" t="str">
        <f t="shared" si="11"/>
        <v/>
      </c>
    </row>
    <row r="30" spans="1:35" x14ac:dyDescent="0.3">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7" t="str">
        <f t="shared" si="12"/>
        <v/>
      </c>
      <c r="AD30" s="7" t="str">
        <f t="shared" si="13"/>
        <v/>
      </c>
      <c r="AE30" s="7" t="str">
        <f t="shared" si="14"/>
        <v/>
      </c>
      <c r="AF30" s="7" t="str">
        <f t="shared" si="15"/>
        <v/>
      </c>
      <c r="AG30" s="7" t="str">
        <f t="shared" si="9"/>
        <v/>
      </c>
      <c r="AH30" s="7" t="str">
        <f t="shared" si="16"/>
        <v/>
      </c>
      <c r="AI30" s="4" t="str">
        <f t="shared" si="11"/>
        <v/>
      </c>
    </row>
    <row r="31" spans="1:35" x14ac:dyDescent="0.3">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7" t="str">
        <f t="shared" si="12"/>
        <v/>
      </c>
      <c r="AD31" s="7" t="str">
        <f t="shared" si="13"/>
        <v/>
      </c>
      <c r="AE31" s="7" t="str">
        <f t="shared" si="14"/>
        <v/>
      </c>
      <c r="AF31" s="7" t="str">
        <f t="shared" si="15"/>
        <v/>
      </c>
      <c r="AG31" s="7" t="str">
        <f t="shared" si="9"/>
        <v/>
      </c>
      <c r="AH31" s="7" t="str">
        <f t="shared" si="16"/>
        <v/>
      </c>
      <c r="AI31" s="4" t="str">
        <f t="shared" si="11"/>
        <v/>
      </c>
    </row>
    <row r="32" spans="1:35" x14ac:dyDescent="0.3">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7" t="str">
        <f t="shared" si="12"/>
        <v/>
      </c>
      <c r="AD32" s="7" t="str">
        <f t="shared" si="13"/>
        <v/>
      </c>
      <c r="AE32" s="7" t="str">
        <f t="shared" si="14"/>
        <v/>
      </c>
      <c r="AF32" s="7" t="str">
        <f t="shared" si="15"/>
        <v/>
      </c>
      <c r="AG32" s="7" t="str">
        <f t="shared" si="9"/>
        <v/>
      </c>
      <c r="AH32" s="7" t="str">
        <f t="shared" si="16"/>
        <v/>
      </c>
      <c r="AI32" s="4" t="str">
        <f t="shared" si="11"/>
        <v/>
      </c>
    </row>
    <row r="33" spans="1:35" x14ac:dyDescent="0.3">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7" t="str">
        <f t="shared" si="12"/>
        <v/>
      </c>
      <c r="AD33" s="7" t="str">
        <f t="shared" si="13"/>
        <v/>
      </c>
      <c r="AE33" s="7" t="str">
        <f t="shared" si="14"/>
        <v/>
      </c>
      <c r="AF33" s="7" t="str">
        <f t="shared" si="15"/>
        <v/>
      </c>
      <c r="AG33" s="7" t="str">
        <f t="shared" si="9"/>
        <v/>
      </c>
      <c r="AH33" s="7" t="str">
        <f t="shared" si="16"/>
        <v/>
      </c>
      <c r="AI33" s="4" t="str">
        <f t="shared" si="11"/>
        <v/>
      </c>
    </row>
    <row r="34" spans="1:35" x14ac:dyDescent="0.3">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12"/>
        <v/>
      </c>
      <c r="AD34" s="7" t="str">
        <f t="shared" si="13"/>
        <v/>
      </c>
      <c r="AE34" s="7" t="str">
        <f t="shared" si="14"/>
        <v/>
      </c>
      <c r="AF34" s="7" t="str">
        <f t="shared" si="15"/>
        <v/>
      </c>
      <c r="AG34" s="7" t="str">
        <f t="shared" si="9"/>
        <v/>
      </c>
      <c r="AH34" s="7" t="str">
        <f t="shared" si="16"/>
        <v/>
      </c>
      <c r="AI34" s="4" t="str">
        <f t="shared" si="11"/>
        <v/>
      </c>
    </row>
    <row r="35" spans="1:35" x14ac:dyDescent="0.3">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12"/>
        <v/>
      </c>
      <c r="AD35" s="7" t="str">
        <f t="shared" si="13"/>
        <v/>
      </c>
      <c r="AE35" s="7" t="str">
        <f t="shared" si="14"/>
        <v/>
      </c>
      <c r="AF35" s="7" t="str">
        <f t="shared" si="15"/>
        <v/>
      </c>
      <c r="AG35" s="7" t="str">
        <f t="shared" si="9"/>
        <v/>
      </c>
      <c r="AH35" s="7" t="str">
        <f t="shared" si="16"/>
        <v/>
      </c>
      <c r="AI35" s="4" t="str">
        <f t="shared" si="11"/>
        <v/>
      </c>
    </row>
    <row r="36" spans="1:35" x14ac:dyDescent="0.3">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12"/>
        <v/>
      </c>
      <c r="AD36" s="7" t="str">
        <f t="shared" si="13"/>
        <v/>
      </c>
      <c r="AE36" s="7" t="str">
        <f t="shared" si="14"/>
        <v/>
      </c>
      <c r="AF36" s="7" t="str">
        <f t="shared" si="15"/>
        <v/>
      </c>
      <c r="AG36" s="7" t="str">
        <f t="shared" si="9"/>
        <v/>
      </c>
      <c r="AH36" s="7" t="str">
        <f t="shared" si="16"/>
        <v/>
      </c>
      <c r="AI36" s="4" t="str">
        <f t="shared" si="11"/>
        <v/>
      </c>
    </row>
    <row r="37" spans="1:35" x14ac:dyDescent="0.3">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12"/>
        <v/>
      </c>
      <c r="AD37" s="7" t="str">
        <f t="shared" si="13"/>
        <v/>
      </c>
      <c r="AE37" s="7" t="str">
        <f t="shared" si="14"/>
        <v/>
      </c>
      <c r="AF37" s="7" t="str">
        <f t="shared" si="15"/>
        <v/>
      </c>
      <c r="AG37" s="7" t="str">
        <f t="shared" si="9"/>
        <v/>
      </c>
      <c r="AH37" s="7" t="str">
        <f t="shared" si="16"/>
        <v/>
      </c>
      <c r="AI37" s="4" t="str">
        <f t="shared" si="11"/>
        <v/>
      </c>
    </row>
    <row r="38" spans="1:35" x14ac:dyDescent="0.3">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12"/>
        <v/>
      </c>
      <c r="AD38" s="7" t="str">
        <f t="shared" si="13"/>
        <v/>
      </c>
      <c r="AE38" s="7" t="str">
        <f t="shared" si="14"/>
        <v/>
      </c>
      <c r="AF38" s="7" t="str">
        <f t="shared" si="15"/>
        <v/>
      </c>
      <c r="AG38" s="7" t="str">
        <f t="shared" si="9"/>
        <v/>
      </c>
      <c r="AH38" s="7" t="str">
        <f t="shared" si="16"/>
        <v/>
      </c>
      <c r="AI38" s="4" t="str">
        <f t="shared" si="11"/>
        <v/>
      </c>
    </row>
    <row r="39" spans="1:35" x14ac:dyDescent="0.3">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12"/>
        <v/>
      </c>
      <c r="AD39" s="7" t="str">
        <f t="shared" si="13"/>
        <v/>
      </c>
      <c r="AE39" s="7" t="str">
        <f t="shared" si="14"/>
        <v/>
      </c>
      <c r="AF39" s="7" t="str">
        <f t="shared" si="15"/>
        <v/>
      </c>
      <c r="AG39" s="7" t="str">
        <f t="shared" si="9"/>
        <v/>
      </c>
      <c r="AH39" s="7" t="str">
        <f t="shared" si="16"/>
        <v/>
      </c>
      <c r="AI39" s="4" t="str">
        <f t="shared" si="11"/>
        <v/>
      </c>
    </row>
    <row r="40" spans="1:35" x14ac:dyDescent="0.3">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12"/>
        <v/>
      </c>
      <c r="AD40" s="7" t="str">
        <f t="shared" si="13"/>
        <v/>
      </c>
      <c r="AE40" s="7" t="str">
        <f t="shared" si="14"/>
        <v/>
      </c>
      <c r="AF40" s="7" t="str">
        <f t="shared" si="15"/>
        <v/>
      </c>
      <c r="AG40" s="7" t="str">
        <f t="shared" si="9"/>
        <v/>
      </c>
      <c r="AH40" s="7" t="str">
        <f t="shared" si="16"/>
        <v/>
      </c>
      <c r="AI40" s="4" t="str">
        <f t="shared" si="11"/>
        <v/>
      </c>
    </row>
    <row r="41" spans="1:35" x14ac:dyDescent="0.3">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12"/>
        <v/>
      </c>
      <c r="AD41" s="7" t="str">
        <f t="shared" si="13"/>
        <v/>
      </c>
      <c r="AE41" s="7" t="str">
        <f t="shared" si="14"/>
        <v/>
      </c>
      <c r="AF41" s="7" t="str">
        <f t="shared" si="15"/>
        <v/>
      </c>
      <c r="AG41" s="7" t="str">
        <f t="shared" si="9"/>
        <v/>
      </c>
      <c r="AH41" s="7" t="str">
        <f t="shared" si="16"/>
        <v/>
      </c>
      <c r="AI41" s="4" t="str">
        <f t="shared" si="11"/>
        <v/>
      </c>
    </row>
    <row r="42" spans="1:35" x14ac:dyDescent="0.3">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12"/>
        <v/>
      </c>
      <c r="AD42" s="7" t="str">
        <f t="shared" si="13"/>
        <v/>
      </c>
      <c r="AE42" s="7" t="str">
        <f t="shared" si="14"/>
        <v/>
      </c>
      <c r="AF42" s="7" t="str">
        <f t="shared" si="15"/>
        <v/>
      </c>
      <c r="AG42" s="7" t="str">
        <f t="shared" si="9"/>
        <v/>
      </c>
      <c r="AH42" s="7" t="str">
        <f t="shared" si="16"/>
        <v/>
      </c>
      <c r="AI42" s="4" t="str">
        <f t="shared" si="11"/>
        <v/>
      </c>
    </row>
    <row r="43" spans="1:35" x14ac:dyDescent="0.3">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12"/>
        <v/>
      </c>
      <c r="AD43" s="7" t="str">
        <f t="shared" si="13"/>
        <v/>
      </c>
      <c r="AE43" s="7" t="str">
        <f t="shared" si="14"/>
        <v/>
      </c>
      <c r="AF43" s="7" t="str">
        <f t="shared" si="15"/>
        <v/>
      </c>
      <c r="AG43" s="7" t="str">
        <f t="shared" si="9"/>
        <v/>
      </c>
      <c r="AH43" s="7" t="str">
        <f t="shared" si="16"/>
        <v/>
      </c>
      <c r="AI43" s="4" t="str">
        <f t="shared" si="11"/>
        <v/>
      </c>
    </row>
    <row r="44" spans="1:35" x14ac:dyDescent="0.3">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12"/>
        <v/>
      </c>
      <c r="AD44" s="7" t="str">
        <f t="shared" si="13"/>
        <v/>
      </c>
      <c r="AE44" s="7" t="str">
        <f t="shared" si="14"/>
        <v/>
      </c>
      <c r="AF44" s="7" t="str">
        <f t="shared" si="15"/>
        <v/>
      </c>
      <c r="AG44" s="7" t="str">
        <f t="shared" si="9"/>
        <v/>
      </c>
      <c r="AH44" s="7" t="str">
        <f t="shared" si="16"/>
        <v/>
      </c>
      <c r="AI44" s="4" t="str">
        <f t="shared" si="11"/>
        <v/>
      </c>
    </row>
    <row r="45" spans="1:35" x14ac:dyDescent="0.3">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12"/>
        <v/>
      </c>
      <c r="AD45" s="7" t="str">
        <f t="shared" si="13"/>
        <v/>
      </c>
      <c r="AE45" s="7" t="str">
        <f t="shared" si="14"/>
        <v/>
      </c>
      <c r="AF45" s="7" t="str">
        <f t="shared" si="15"/>
        <v/>
      </c>
      <c r="AG45" s="7" t="str">
        <f t="shared" si="9"/>
        <v/>
      </c>
      <c r="AH45" s="7" t="str">
        <f t="shared" si="16"/>
        <v/>
      </c>
      <c r="AI45" s="4" t="str">
        <f t="shared" si="11"/>
        <v/>
      </c>
    </row>
    <row r="46" spans="1:35" x14ac:dyDescent="0.3">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12"/>
        <v/>
      </c>
      <c r="AD46" s="7" t="str">
        <f t="shared" si="13"/>
        <v/>
      </c>
      <c r="AE46" s="7" t="str">
        <f t="shared" si="14"/>
        <v/>
      </c>
      <c r="AF46" s="7" t="str">
        <f t="shared" si="15"/>
        <v/>
      </c>
      <c r="AG46" s="7" t="str">
        <f t="shared" si="9"/>
        <v/>
      </c>
      <c r="AH46" s="7" t="str">
        <f t="shared" si="16"/>
        <v/>
      </c>
      <c r="AI46" s="4" t="str">
        <f t="shared" si="11"/>
        <v/>
      </c>
    </row>
    <row r="47" spans="1:35" x14ac:dyDescent="0.3">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12"/>
        <v/>
      </c>
      <c r="AD47" s="7" t="str">
        <f t="shared" si="13"/>
        <v/>
      </c>
      <c r="AE47" s="7" t="str">
        <f t="shared" si="14"/>
        <v/>
      </c>
      <c r="AF47" s="7" t="str">
        <f t="shared" si="15"/>
        <v/>
      </c>
      <c r="AG47" s="7" t="str">
        <f t="shared" si="9"/>
        <v/>
      </c>
      <c r="AH47" s="7" t="str">
        <f t="shared" si="16"/>
        <v/>
      </c>
      <c r="AI47" s="4" t="str">
        <f t="shared" si="11"/>
        <v/>
      </c>
    </row>
    <row r="48" spans="1:35" x14ac:dyDescent="0.3">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12"/>
        <v/>
      </c>
      <c r="AD48" s="7" t="str">
        <f t="shared" si="13"/>
        <v/>
      </c>
      <c r="AE48" s="7" t="str">
        <f t="shared" si="14"/>
        <v/>
      </c>
      <c r="AF48" s="7" t="str">
        <f t="shared" si="15"/>
        <v/>
      </c>
      <c r="AG48" s="7" t="str">
        <f t="shared" si="9"/>
        <v/>
      </c>
      <c r="AH48" s="7" t="str">
        <f t="shared" si="16"/>
        <v/>
      </c>
      <c r="AI48" s="4" t="str">
        <f t="shared" si="11"/>
        <v/>
      </c>
    </row>
    <row r="49" spans="1:35" x14ac:dyDescent="0.3">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12"/>
        <v/>
      </c>
      <c r="AD49" s="7" t="str">
        <f t="shared" si="13"/>
        <v/>
      </c>
      <c r="AE49" s="7" t="str">
        <f t="shared" si="14"/>
        <v/>
      </c>
      <c r="AF49" s="7" t="str">
        <f t="shared" si="15"/>
        <v/>
      </c>
      <c r="AG49" s="7" t="str">
        <f t="shared" si="9"/>
        <v/>
      </c>
      <c r="AH49" s="7" t="str">
        <f t="shared" si="16"/>
        <v/>
      </c>
      <c r="AI49" s="4" t="str">
        <f t="shared" si="11"/>
        <v/>
      </c>
    </row>
    <row r="50" spans="1:35" x14ac:dyDescent="0.3">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12"/>
        <v/>
      </c>
      <c r="AD50" s="7" t="str">
        <f t="shared" si="13"/>
        <v/>
      </c>
      <c r="AE50" s="7" t="str">
        <f t="shared" si="14"/>
        <v/>
      </c>
      <c r="AF50" s="7" t="str">
        <f t="shared" si="15"/>
        <v/>
      </c>
      <c r="AG50" s="7" t="str">
        <f t="shared" si="9"/>
        <v/>
      </c>
      <c r="AH50" s="7" t="str">
        <f t="shared" si="16"/>
        <v/>
      </c>
      <c r="AI50" s="4" t="str">
        <f t="shared" si="11"/>
        <v/>
      </c>
    </row>
    <row r="51" spans="1:35" x14ac:dyDescent="0.3">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12"/>
        <v/>
      </c>
      <c r="AD51" s="7" t="str">
        <f t="shared" si="13"/>
        <v/>
      </c>
      <c r="AE51" s="7" t="str">
        <f t="shared" si="14"/>
        <v/>
      </c>
      <c r="AF51" s="7" t="str">
        <f t="shared" si="15"/>
        <v/>
      </c>
      <c r="AG51" s="7" t="str">
        <f t="shared" si="9"/>
        <v/>
      </c>
      <c r="AH51" s="7" t="str">
        <f t="shared" si="16"/>
        <v/>
      </c>
      <c r="AI51" s="4" t="str">
        <f t="shared" si="11"/>
        <v/>
      </c>
    </row>
    <row r="52" spans="1:35" x14ac:dyDescent="0.3">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12"/>
        <v/>
      </c>
      <c r="AD52" s="7" t="str">
        <f t="shared" si="13"/>
        <v/>
      </c>
      <c r="AE52" s="7" t="str">
        <f t="shared" si="14"/>
        <v/>
      </c>
      <c r="AF52" s="7" t="str">
        <f t="shared" si="15"/>
        <v/>
      </c>
      <c r="AG52" s="7" t="str">
        <f t="shared" si="9"/>
        <v/>
      </c>
      <c r="AH52" s="7" t="str">
        <f t="shared" si="16"/>
        <v/>
      </c>
      <c r="AI52" s="4" t="str">
        <f t="shared" si="11"/>
        <v/>
      </c>
    </row>
    <row r="53" spans="1:35" x14ac:dyDescent="0.3">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12"/>
        <v/>
      </c>
      <c r="AD53" s="7" t="str">
        <f t="shared" si="13"/>
        <v/>
      </c>
      <c r="AE53" s="7" t="str">
        <f t="shared" si="14"/>
        <v/>
      </c>
      <c r="AF53" s="7" t="str">
        <f t="shared" si="15"/>
        <v/>
      </c>
      <c r="AG53" s="7" t="str">
        <f t="shared" si="9"/>
        <v/>
      </c>
      <c r="AH53" s="7" t="str">
        <f t="shared" si="16"/>
        <v/>
      </c>
      <c r="AI53" s="4" t="str">
        <f t="shared" si="11"/>
        <v/>
      </c>
    </row>
    <row r="54" spans="1:35" x14ac:dyDescent="0.3">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12"/>
        <v/>
      </c>
      <c r="AD54" s="7" t="str">
        <f t="shared" si="13"/>
        <v/>
      </c>
      <c r="AE54" s="7" t="str">
        <f t="shared" si="14"/>
        <v/>
      </c>
      <c r="AF54" s="7" t="str">
        <f t="shared" si="15"/>
        <v/>
      </c>
      <c r="AG54" s="7" t="str">
        <f t="shared" si="9"/>
        <v/>
      </c>
      <c r="AH54" s="7" t="str">
        <f t="shared" si="16"/>
        <v/>
      </c>
      <c r="AI54" s="4" t="str">
        <f t="shared" si="11"/>
        <v/>
      </c>
    </row>
    <row r="55" spans="1:35" x14ac:dyDescent="0.3">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12"/>
        <v/>
      </c>
      <c r="AD55" s="7" t="str">
        <f t="shared" si="13"/>
        <v/>
      </c>
      <c r="AE55" s="7" t="str">
        <f t="shared" si="14"/>
        <v/>
      </c>
      <c r="AF55" s="7" t="str">
        <f t="shared" si="15"/>
        <v/>
      </c>
      <c r="AG55" s="7" t="str">
        <f t="shared" si="9"/>
        <v/>
      </c>
      <c r="AH55" s="7" t="str">
        <f t="shared" si="16"/>
        <v/>
      </c>
      <c r="AI55" s="4" t="str">
        <f t="shared" si="11"/>
        <v/>
      </c>
    </row>
    <row r="56" spans="1:35" x14ac:dyDescent="0.3">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12"/>
        <v/>
      </c>
      <c r="AD56" s="7" t="str">
        <f t="shared" si="13"/>
        <v/>
      </c>
      <c r="AE56" s="7" t="str">
        <f t="shared" si="14"/>
        <v/>
      </c>
      <c r="AF56" s="7" t="str">
        <f t="shared" si="15"/>
        <v/>
      </c>
      <c r="AG56" s="7" t="str">
        <f t="shared" si="9"/>
        <v/>
      </c>
      <c r="AH56" s="7" t="str">
        <f t="shared" si="16"/>
        <v/>
      </c>
      <c r="AI56" s="4" t="str">
        <f t="shared" si="11"/>
        <v/>
      </c>
    </row>
    <row r="57" spans="1:35" x14ac:dyDescent="0.3">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12"/>
        <v/>
      </c>
      <c r="AD57" s="7" t="str">
        <f t="shared" si="13"/>
        <v/>
      </c>
      <c r="AE57" s="7" t="str">
        <f t="shared" si="14"/>
        <v/>
      </c>
      <c r="AF57" s="7" t="str">
        <f t="shared" si="15"/>
        <v/>
      </c>
      <c r="AG57" s="7" t="str">
        <f t="shared" si="9"/>
        <v/>
      </c>
      <c r="AH57" s="7" t="str">
        <f t="shared" si="16"/>
        <v/>
      </c>
      <c r="AI57" s="4" t="str">
        <f t="shared" si="11"/>
        <v/>
      </c>
    </row>
    <row r="58" spans="1:35" x14ac:dyDescent="0.3">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12"/>
        <v/>
      </c>
      <c r="AD58" s="7" t="str">
        <f t="shared" si="13"/>
        <v/>
      </c>
      <c r="AE58" s="7" t="str">
        <f t="shared" si="14"/>
        <v/>
      </c>
      <c r="AF58" s="7" t="str">
        <f t="shared" si="15"/>
        <v/>
      </c>
      <c r="AG58" s="7" t="str">
        <f t="shared" si="9"/>
        <v/>
      </c>
      <c r="AH58" s="7" t="str">
        <f t="shared" si="16"/>
        <v/>
      </c>
      <c r="AI58" s="4" t="str">
        <f t="shared" si="11"/>
        <v/>
      </c>
    </row>
    <row r="59" spans="1:35" x14ac:dyDescent="0.3">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12"/>
        <v/>
      </c>
      <c r="AD59" s="7" t="str">
        <f t="shared" si="13"/>
        <v/>
      </c>
      <c r="AE59" s="7" t="str">
        <f t="shared" si="14"/>
        <v/>
      </c>
      <c r="AF59" s="7" t="str">
        <f t="shared" si="15"/>
        <v/>
      </c>
      <c r="AG59" s="7" t="str">
        <f t="shared" si="9"/>
        <v/>
      </c>
      <c r="AH59" s="7" t="str">
        <f t="shared" si="16"/>
        <v/>
      </c>
      <c r="AI59" s="4" t="str">
        <f t="shared" si="11"/>
        <v/>
      </c>
    </row>
    <row r="60" spans="1:35" x14ac:dyDescent="0.3">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12"/>
        <v/>
      </c>
      <c r="AD60" s="7" t="str">
        <f t="shared" si="13"/>
        <v/>
      </c>
      <c r="AE60" s="7" t="str">
        <f t="shared" si="14"/>
        <v/>
      </c>
      <c r="AF60" s="7" t="str">
        <f t="shared" si="15"/>
        <v/>
      </c>
      <c r="AG60" s="7" t="str">
        <f t="shared" si="9"/>
        <v/>
      </c>
      <c r="AH60" s="7" t="str">
        <f t="shared" si="16"/>
        <v/>
      </c>
      <c r="AI60" s="4" t="str">
        <f t="shared" si="11"/>
        <v/>
      </c>
    </row>
    <row r="61" spans="1:35" x14ac:dyDescent="0.3">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12"/>
        <v/>
      </c>
      <c r="AD61" s="7" t="str">
        <f t="shared" si="13"/>
        <v/>
      </c>
      <c r="AE61" s="7" t="str">
        <f t="shared" si="14"/>
        <v/>
      </c>
      <c r="AF61" s="7" t="str">
        <f t="shared" si="15"/>
        <v/>
      </c>
      <c r="AG61" s="7" t="str">
        <f t="shared" si="9"/>
        <v/>
      </c>
      <c r="AH61" s="7" t="str">
        <f t="shared" si="16"/>
        <v/>
      </c>
      <c r="AI61" s="4" t="str">
        <f t="shared" si="11"/>
        <v/>
      </c>
    </row>
    <row r="62" spans="1:35" x14ac:dyDescent="0.3">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12"/>
        <v/>
      </c>
      <c r="AD62" s="7" t="str">
        <f t="shared" si="13"/>
        <v/>
      </c>
      <c r="AE62" s="7" t="str">
        <f t="shared" si="14"/>
        <v/>
      </c>
      <c r="AF62" s="7" t="str">
        <f t="shared" si="15"/>
        <v/>
      </c>
      <c r="AG62" s="7" t="str">
        <f t="shared" si="9"/>
        <v/>
      </c>
      <c r="AH62" s="7" t="str">
        <f t="shared" si="16"/>
        <v/>
      </c>
      <c r="AI62" s="4" t="str">
        <f t="shared" si="11"/>
        <v/>
      </c>
    </row>
    <row r="63" spans="1:35" x14ac:dyDescent="0.3">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12"/>
        <v/>
      </c>
      <c r="AD63" s="7" t="str">
        <f t="shared" si="13"/>
        <v/>
      </c>
      <c r="AE63" s="7" t="str">
        <f t="shared" si="14"/>
        <v/>
      </c>
      <c r="AF63" s="7" t="str">
        <f t="shared" si="15"/>
        <v/>
      </c>
      <c r="AG63" s="7" t="str">
        <f t="shared" si="9"/>
        <v/>
      </c>
      <c r="AH63" s="7" t="str">
        <f t="shared" si="16"/>
        <v/>
      </c>
      <c r="AI63" s="4" t="str">
        <f t="shared" si="11"/>
        <v/>
      </c>
    </row>
    <row r="64" spans="1:35" x14ac:dyDescent="0.3">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12"/>
        <v/>
      </c>
      <c r="AD64" s="7" t="str">
        <f t="shared" si="13"/>
        <v/>
      </c>
      <c r="AE64" s="7" t="str">
        <f t="shared" si="14"/>
        <v/>
      </c>
      <c r="AF64" s="7" t="str">
        <f t="shared" si="15"/>
        <v/>
      </c>
      <c r="AG64" s="7" t="str">
        <f t="shared" si="9"/>
        <v/>
      </c>
      <c r="AH64" s="7" t="str">
        <f t="shared" si="16"/>
        <v/>
      </c>
      <c r="AI64" s="4" t="str">
        <f t="shared" si="11"/>
        <v/>
      </c>
    </row>
    <row r="65" spans="1:35" x14ac:dyDescent="0.3">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12"/>
        <v/>
      </c>
      <c r="AD65" s="7" t="str">
        <f t="shared" si="13"/>
        <v/>
      </c>
      <c r="AE65" s="7" t="str">
        <f t="shared" si="14"/>
        <v/>
      </c>
      <c r="AF65" s="7" t="str">
        <f t="shared" si="15"/>
        <v/>
      </c>
      <c r="AG65" s="7" t="str">
        <f t="shared" si="9"/>
        <v/>
      </c>
      <c r="AH65" s="7" t="str">
        <f t="shared" si="16"/>
        <v/>
      </c>
      <c r="AI65" s="4" t="str">
        <f t="shared" si="11"/>
        <v/>
      </c>
    </row>
    <row r="66" spans="1:35" x14ac:dyDescent="0.3">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12"/>
        <v/>
      </c>
      <c r="AD66" s="7" t="str">
        <f t="shared" si="13"/>
        <v/>
      </c>
      <c r="AE66" s="7" t="str">
        <f t="shared" si="14"/>
        <v/>
      </c>
      <c r="AF66" s="7" t="str">
        <f t="shared" si="15"/>
        <v/>
      </c>
      <c r="AG66" s="7" t="str">
        <f t="shared" si="9"/>
        <v/>
      </c>
      <c r="AH66" s="7" t="str">
        <f t="shared" si="16"/>
        <v/>
      </c>
      <c r="AI66" s="4" t="str">
        <f t="shared" si="11"/>
        <v/>
      </c>
    </row>
    <row r="67" spans="1:35" x14ac:dyDescent="0.3">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12"/>
        <v/>
      </c>
      <c r="AD67" s="7" t="str">
        <f t="shared" si="13"/>
        <v/>
      </c>
      <c r="AE67" s="7" t="str">
        <f t="shared" si="14"/>
        <v/>
      </c>
      <c r="AF67" s="7" t="str">
        <f t="shared" si="15"/>
        <v/>
      </c>
      <c r="AG67" s="7" t="str">
        <f t="shared" si="9"/>
        <v/>
      </c>
      <c r="AH67" s="7" t="str">
        <f t="shared" si="16"/>
        <v/>
      </c>
      <c r="AI67" s="4" t="str">
        <f t="shared" si="11"/>
        <v/>
      </c>
    </row>
    <row r="68" spans="1:35" x14ac:dyDescent="0.3">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12"/>
        <v/>
      </c>
      <c r="AD68" s="7" t="str">
        <f t="shared" si="13"/>
        <v/>
      </c>
      <c r="AE68" s="7" t="str">
        <f t="shared" si="14"/>
        <v/>
      </c>
      <c r="AF68" s="7" t="str">
        <f t="shared" si="15"/>
        <v/>
      </c>
      <c r="AG68" s="7" t="str">
        <f t="shared" si="9"/>
        <v/>
      </c>
      <c r="AH68" s="7" t="str">
        <f t="shared" si="16"/>
        <v/>
      </c>
      <c r="AI68" s="4" t="str">
        <f t="shared" si="11"/>
        <v/>
      </c>
    </row>
    <row r="69" spans="1:35" x14ac:dyDescent="0.3">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7">IF((MAX(A69,L69,N69,P69,X69,Y69)-MIN(A69,L69,N69,P69,X69,Y69))&gt;3,1,"")</f>
        <v/>
      </c>
      <c r="AD69" s="7" t="str">
        <f t="shared" ref="AD69:AD132" si="18">IF((MAX(B69,D69,M69,U69)-MIN(B69,D69,M69,U69))&gt;3,1,"")</f>
        <v/>
      </c>
      <c r="AE69" s="7" t="str">
        <f t="shared" ref="AE69:AE132" si="19">IF((MAX(I69,T69,V69,W69)-MIN(I69,T69,V69,W69))&gt;3,1,"")</f>
        <v/>
      </c>
      <c r="AF69" s="7" t="str">
        <f t="shared" ref="AF69:AF132" si="20">IF((MAX(H69,K69,Q69,S69)-MIN(H69,K69,Q69,S69))&gt;3,1,"")</f>
        <v/>
      </c>
      <c r="AG69" s="7" t="str">
        <f t="shared" ref="AG69:AG132" si="21">IF((MAX(E69,F69,G69,R69)-MIN(E69,F69,G69,R69))&gt;3,1,"")</f>
        <v/>
      </c>
      <c r="AH69" s="7" t="str">
        <f t="shared" ref="AH69:AH132" si="22">IF((MAX(C69,J69,O69,Z69)-MIN(C69,J69,O69,Z69))&gt;3,1,"")</f>
        <v/>
      </c>
      <c r="AI69" s="4" t="str">
        <f t="shared" ref="AI69:AI132" si="23">IF(COUNT(A69:Z69)&gt;0,IF(COUNT(AC69,AD69,AE69,AF69,AG69,AH69)&gt;0,SUM(AC69,AD69,AE69,AF69,AG69,AH69),0),"")</f>
        <v/>
      </c>
    </row>
    <row r="70" spans="1:35" x14ac:dyDescent="0.3">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7"/>
        <v/>
      </c>
      <c r="AD70" s="7" t="str">
        <f t="shared" si="18"/>
        <v/>
      </c>
      <c r="AE70" s="7" t="str">
        <f t="shared" si="19"/>
        <v/>
      </c>
      <c r="AF70" s="7" t="str">
        <f t="shared" si="20"/>
        <v/>
      </c>
      <c r="AG70" s="7" t="str">
        <f t="shared" si="21"/>
        <v/>
      </c>
      <c r="AH70" s="7" t="str">
        <f t="shared" si="22"/>
        <v/>
      </c>
      <c r="AI70" s="4" t="str">
        <f t="shared" si="23"/>
        <v/>
      </c>
    </row>
    <row r="71" spans="1:35" x14ac:dyDescent="0.3">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7"/>
        <v/>
      </c>
      <c r="AD71" s="7" t="str">
        <f t="shared" si="18"/>
        <v/>
      </c>
      <c r="AE71" s="7" t="str">
        <f t="shared" si="19"/>
        <v/>
      </c>
      <c r="AF71" s="7" t="str">
        <f t="shared" si="20"/>
        <v/>
      </c>
      <c r="AG71" s="7" t="str">
        <f t="shared" si="21"/>
        <v/>
      </c>
      <c r="AH71" s="7" t="str">
        <f t="shared" si="22"/>
        <v/>
      </c>
      <c r="AI71" s="4" t="str">
        <f t="shared" si="23"/>
        <v/>
      </c>
    </row>
    <row r="72" spans="1:35" x14ac:dyDescent="0.3">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7"/>
        <v/>
      </c>
      <c r="AD72" s="7" t="str">
        <f t="shared" si="18"/>
        <v/>
      </c>
      <c r="AE72" s="7" t="str">
        <f t="shared" si="19"/>
        <v/>
      </c>
      <c r="AF72" s="7" t="str">
        <f t="shared" si="20"/>
        <v/>
      </c>
      <c r="AG72" s="7" t="str">
        <f t="shared" si="21"/>
        <v/>
      </c>
      <c r="AH72" s="7" t="str">
        <f t="shared" si="22"/>
        <v/>
      </c>
      <c r="AI72" s="4" t="str">
        <f t="shared" si="23"/>
        <v/>
      </c>
    </row>
    <row r="73" spans="1:35" x14ac:dyDescent="0.3">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7"/>
        <v/>
      </c>
      <c r="AD73" s="7" t="str">
        <f t="shared" si="18"/>
        <v/>
      </c>
      <c r="AE73" s="7" t="str">
        <f t="shared" si="19"/>
        <v/>
      </c>
      <c r="AF73" s="7" t="str">
        <f t="shared" si="20"/>
        <v/>
      </c>
      <c r="AG73" s="7" t="str">
        <f t="shared" si="21"/>
        <v/>
      </c>
      <c r="AH73" s="7" t="str">
        <f t="shared" si="22"/>
        <v/>
      </c>
      <c r="AI73" s="4" t="str">
        <f t="shared" si="23"/>
        <v/>
      </c>
    </row>
    <row r="74" spans="1:35" x14ac:dyDescent="0.3">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7"/>
        <v/>
      </c>
      <c r="AD74" s="7" t="str">
        <f t="shared" si="18"/>
        <v/>
      </c>
      <c r="AE74" s="7" t="str">
        <f t="shared" si="19"/>
        <v/>
      </c>
      <c r="AF74" s="7" t="str">
        <f t="shared" si="20"/>
        <v/>
      </c>
      <c r="AG74" s="7" t="str">
        <f t="shared" si="21"/>
        <v/>
      </c>
      <c r="AH74" s="7" t="str">
        <f t="shared" si="22"/>
        <v/>
      </c>
      <c r="AI74" s="4" t="str">
        <f t="shared" si="23"/>
        <v/>
      </c>
    </row>
    <row r="75" spans="1:35" x14ac:dyDescent="0.3">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7"/>
        <v/>
      </c>
      <c r="AD75" s="7" t="str">
        <f t="shared" si="18"/>
        <v/>
      </c>
      <c r="AE75" s="7" t="str">
        <f t="shared" si="19"/>
        <v/>
      </c>
      <c r="AF75" s="7" t="str">
        <f t="shared" si="20"/>
        <v/>
      </c>
      <c r="AG75" s="7" t="str">
        <f t="shared" si="21"/>
        <v/>
      </c>
      <c r="AH75" s="7" t="str">
        <f t="shared" si="22"/>
        <v/>
      </c>
      <c r="AI75" s="4" t="str">
        <f t="shared" si="23"/>
        <v/>
      </c>
    </row>
    <row r="76" spans="1:35" x14ac:dyDescent="0.3">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7"/>
        <v/>
      </c>
      <c r="AD76" s="7" t="str">
        <f t="shared" si="18"/>
        <v/>
      </c>
      <c r="AE76" s="7" t="str">
        <f t="shared" si="19"/>
        <v/>
      </c>
      <c r="AF76" s="7" t="str">
        <f t="shared" si="20"/>
        <v/>
      </c>
      <c r="AG76" s="7" t="str">
        <f t="shared" si="21"/>
        <v/>
      </c>
      <c r="AH76" s="7" t="str">
        <f t="shared" si="22"/>
        <v/>
      </c>
      <c r="AI76" s="4" t="str">
        <f t="shared" si="23"/>
        <v/>
      </c>
    </row>
    <row r="77" spans="1:35" x14ac:dyDescent="0.3">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7"/>
        <v/>
      </c>
      <c r="AD77" s="7" t="str">
        <f t="shared" si="18"/>
        <v/>
      </c>
      <c r="AE77" s="7" t="str">
        <f t="shared" si="19"/>
        <v/>
      </c>
      <c r="AF77" s="7" t="str">
        <f t="shared" si="20"/>
        <v/>
      </c>
      <c r="AG77" s="7" t="str">
        <f t="shared" si="21"/>
        <v/>
      </c>
      <c r="AH77" s="7" t="str">
        <f t="shared" si="22"/>
        <v/>
      </c>
      <c r="AI77" s="4" t="str">
        <f t="shared" si="23"/>
        <v/>
      </c>
    </row>
    <row r="78" spans="1:35" x14ac:dyDescent="0.3">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7"/>
        <v/>
      </c>
      <c r="AD78" s="7" t="str">
        <f t="shared" si="18"/>
        <v/>
      </c>
      <c r="AE78" s="7" t="str">
        <f t="shared" si="19"/>
        <v/>
      </c>
      <c r="AF78" s="7" t="str">
        <f t="shared" si="20"/>
        <v/>
      </c>
      <c r="AG78" s="7" t="str">
        <f t="shared" si="21"/>
        <v/>
      </c>
      <c r="AH78" s="7" t="str">
        <f t="shared" si="22"/>
        <v/>
      </c>
      <c r="AI78" s="4" t="str">
        <f t="shared" si="23"/>
        <v/>
      </c>
    </row>
    <row r="79" spans="1:35" x14ac:dyDescent="0.3">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7"/>
        <v/>
      </c>
      <c r="AD79" s="7" t="str">
        <f t="shared" si="18"/>
        <v/>
      </c>
      <c r="AE79" s="7" t="str">
        <f t="shared" si="19"/>
        <v/>
      </c>
      <c r="AF79" s="7" t="str">
        <f t="shared" si="20"/>
        <v/>
      </c>
      <c r="AG79" s="7" t="str">
        <f t="shared" si="21"/>
        <v/>
      </c>
      <c r="AH79" s="7" t="str">
        <f t="shared" si="22"/>
        <v/>
      </c>
      <c r="AI79" s="4" t="str">
        <f t="shared" si="23"/>
        <v/>
      </c>
    </row>
    <row r="80" spans="1:35" x14ac:dyDescent="0.3">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7"/>
        <v/>
      </c>
      <c r="AD80" s="7" t="str">
        <f t="shared" si="18"/>
        <v/>
      </c>
      <c r="AE80" s="7" t="str">
        <f t="shared" si="19"/>
        <v/>
      </c>
      <c r="AF80" s="7" t="str">
        <f t="shared" si="20"/>
        <v/>
      </c>
      <c r="AG80" s="7" t="str">
        <f t="shared" si="21"/>
        <v/>
      </c>
      <c r="AH80" s="7" t="str">
        <f t="shared" si="22"/>
        <v/>
      </c>
      <c r="AI80" s="4" t="str">
        <f t="shared" si="23"/>
        <v/>
      </c>
    </row>
    <row r="81" spans="1:35" x14ac:dyDescent="0.3">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7"/>
        <v/>
      </c>
      <c r="AD81" s="7" t="str">
        <f t="shared" si="18"/>
        <v/>
      </c>
      <c r="AE81" s="7" t="str">
        <f t="shared" si="19"/>
        <v/>
      </c>
      <c r="AF81" s="7" t="str">
        <f t="shared" si="20"/>
        <v/>
      </c>
      <c r="AG81" s="7" t="str">
        <f t="shared" si="21"/>
        <v/>
      </c>
      <c r="AH81" s="7" t="str">
        <f t="shared" si="22"/>
        <v/>
      </c>
      <c r="AI81" s="4" t="str">
        <f t="shared" si="23"/>
        <v/>
      </c>
    </row>
    <row r="82" spans="1:35" x14ac:dyDescent="0.3">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7"/>
        <v/>
      </c>
      <c r="AD82" s="7" t="str">
        <f t="shared" si="18"/>
        <v/>
      </c>
      <c r="AE82" s="7" t="str">
        <f t="shared" si="19"/>
        <v/>
      </c>
      <c r="AF82" s="7" t="str">
        <f t="shared" si="20"/>
        <v/>
      </c>
      <c r="AG82" s="7" t="str">
        <f t="shared" si="21"/>
        <v/>
      </c>
      <c r="AH82" s="7" t="str">
        <f t="shared" si="22"/>
        <v/>
      </c>
      <c r="AI82" s="4" t="str">
        <f t="shared" si="23"/>
        <v/>
      </c>
    </row>
    <row r="83" spans="1:35" x14ac:dyDescent="0.3">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7"/>
        <v/>
      </c>
      <c r="AD83" s="7" t="str">
        <f t="shared" si="18"/>
        <v/>
      </c>
      <c r="AE83" s="7" t="str">
        <f t="shared" si="19"/>
        <v/>
      </c>
      <c r="AF83" s="7" t="str">
        <f t="shared" si="20"/>
        <v/>
      </c>
      <c r="AG83" s="7" t="str">
        <f t="shared" si="21"/>
        <v/>
      </c>
      <c r="AH83" s="7" t="str">
        <f t="shared" si="22"/>
        <v/>
      </c>
      <c r="AI83" s="4" t="str">
        <f t="shared" si="23"/>
        <v/>
      </c>
    </row>
    <row r="84" spans="1:35" x14ac:dyDescent="0.3">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7"/>
        <v/>
      </c>
      <c r="AD84" s="7" t="str">
        <f t="shared" si="18"/>
        <v/>
      </c>
      <c r="AE84" s="7" t="str">
        <f t="shared" si="19"/>
        <v/>
      </c>
      <c r="AF84" s="7" t="str">
        <f t="shared" si="20"/>
        <v/>
      </c>
      <c r="AG84" s="7" t="str">
        <f t="shared" si="21"/>
        <v/>
      </c>
      <c r="AH84" s="7" t="str">
        <f t="shared" si="22"/>
        <v/>
      </c>
      <c r="AI84" s="4" t="str">
        <f t="shared" si="23"/>
        <v/>
      </c>
    </row>
    <row r="85" spans="1:35" x14ac:dyDescent="0.3">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7"/>
        <v/>
      </c>
      <c r="AD85" s="7" t="str">
        <f t="shared" si="18"/>
        <v/>
      </c>
      <c r="AE85" s="7" t="str">
        <f t="shared" si="19"/>
        <v/>
      </c>
      <c r="AF85" s="7" t="str">
        <f t="shared" si="20"/>
        <v/>
      </c>
      <c r="AG85" s="7" t="str">
        <f t="shared" si="21"/>
        <v/>
      </c>
      <c r="AH85" s="7" t="str">
        <f t="shared" si="22"/>
        <v/>
      </c>
      <c r="AI85" s="4" t="str">
        <f t="shared" si="23"/>
        <v/>
      </c>
    </row>
    <row r="86" spans="1:35" x14ac:dyDescent="0.3">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7"/>
        <v/>
      </c>
      <c r="AD86" s="7" t="str">
        <f t="shared" si="18"/>
        <v/>
      </c>
      <c r="AE86" s="7" t="str">
        <f t="shared" si="19"/>
        <v/>
      </c>
      <c r="AF86" s="7" t="str">
        <f t="shared" si="20"/>
        <v/>
      </c>
      <c r="AG86" s="7" t="str">
        <f t="shared" si="21"/>
        <v/>
      </c>
      <c r="AH86" s="7" t="str">
        <f t="shared" si="22"/>
        <v/>
      </c>
      <c r="AI86" s="4" t="str">
        <f t="shared" si="23"/>
        <v/>
      </c>
    </row>
    <row r="87" spans="1:35" x14ac:dyDescent="0.3">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7"/>
        <v/>
      </c>
      <c r="AD87" s="7" t="str">
        <f t="shared" si="18"/>
        <v/>
      </c>
      <c r="AE87" s="7" t="str">
        <f t="shared" si="19"/>
        <v/>
      </c>
      <c r="AF87" s="7" t="str">
        <f t="shared" si="20"/>
        <v/>
      </c>
      <c r="AG87" s="7" t="str">
        <f t="shared" si="21"/>
        <v/>
      </c>
      <c r="AH87" s="7" t="str">
        <f t="shared" si="22"/>
        <v/>
      </c>
      <c r="AI87" s="4" t="str">
        <f t="shared" si="23"/>
        <v/>
      </c>
    </row>
    <row r="88" spans="1:35" x14ac:dyDescent="0.3">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7"/>
        <v/>
      </c>
      <c r="AD88" s="7" t="str">
        <f t="shared" si="18"/>
        <v/>
      </c>
      <c r="AE88" s="7" t="str">
        <f t="shared" si="19"/>
        <v/>
      </c>
      <c r="AF88" s="7" t="str">
        <f t="shared" si="20"/>
        <v/>
      </c>
      <c r="AG88" s="7" t="str">
        <f t="shared" si="21"/>
        <v/>
      </c>
      <c r="AH88" s="7" t="str">
        <f t="shared" si="22"/>
        <v/>
      </c>
      <c r="AI88" s="4" t="str">
        <f t="shared" si="23"/>
        <v/>
      </c>
    </row>
    <row r="89" spans="1:35" x14ac:dyDescent="0.3">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7"/>
        <v/>
      </c>
      <c r="AD89" s="7" t="str">
        <f t="shared" si="18"/>
        <v/>
      </c>
      <c r="AE89" s="7" t="str">
        <f t="shared" si="19"/>
        <v/>
      </c>
      <c r="AF89" s="7" t="str">
        <f t="shared" si="20"/>
        <v/>
      </c>
      <c r="AG89" s="7" t="str">
        <f t="shared" si="21"/>
        <v/>
      </c>
      <c r="AH89" s="7" t="str">
        <f t="shared" si="22"/>
        <v/>
      </c>
      <c r="AI89" s="4" t="str">
        <f t="shared" si="23"/>
        <v/>
      </c>
    </row>
    <row r="90" spans="1:35" x14ac:dyDescent="0.3">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7"/>
        <v/>
      </c>
      <c r="AD90" s="7" t="str">
        <f t="shared" si="18"/>
        <v/>
      </c>
      <c r="AE90" s="7" t="str">
        <f t="shared" si="19"/>
        <v/>
      </c>
      <c r="AF90" s="7" t="str">
        <f t="shared" si="20"/>
        <v/>
      </c>
      <c r="AG90" s="7" t="str">
        <f t="shared" si="21"/>
        <v/>
      </c>
      <c r="AH90" s="7" t="str">
        <f t="shared" si="22"/>
        <v/>
      </c>
      <c r="AI90" s="4" t="str">
        <f t="shared" si="23"/>
        <v/>
      </c>
    </row>
    <row r="91" spans="1:35" x14ac:dyDescent="0.3">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7"/>
        <v/>
      </c>
      <c r="AD91" s="7" t="str">
        <f t="shared" si="18"/>
        <v/>
      </c>
      <c r="AE91" s="7" t="str">
        <f t="shared" si="19"/>
        <v/>
      </c>
      <c r="AF91" s="7" t="str">
        <f t="shared" si="20"/>
        <v/>
      </c>
      <c r="AG91" s="7" t="str">
        <f t="shared" si="21"/>
        <v/>
      </c>
      <c r="AH91" s="7" t="str">
        <f t="shared" si="22"/>
        <v/>
      </c>
      <c r="AI91" s="4" t="str">
        <f t="shared" si="23"/>
        <v/>
      </c>
    </row>
    <row r="92" spans="1:35" x14ac:dyDescent="0.3">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7"/>
        <v/>
      </c>
      <c r="AD92" s="7" t="str">
        <f t="shared" si="18"/>
        <v/>
      </c>
      <c r="AE92" s="7" t="str">
        <f t="shared" si="19"/>
        <v/>
      </c>
      <c r="AF92" s="7" t="str">
        <f t="shared" si="20"/>
        <v/>
      </c>
      <c r="AG92" s="7" t="str">
        <f t="shared" si="21"/>
        <v/>
      </c>
      <c r="AH92" s="7" t="str">
        <f t="shared" si="22"/>
        <v/>
      </c>
      <c r="AI92" s="4" t="str">
        <f t="shared" si="23"/>
        <v/>
      </c>
    </row>
    <row r="93" spans="1:35" x14ac:dyDescent="0.3">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7"/>
        <v/>
      </c>
      <c r="AD93" s="7" t="str">
        <f t="shared" si="18"/>
        <v/>
      </c>
      <c r="AE93" s="7" t="str">
        <f t="shared" si="19"/>
        <v/>
      </c>
      <c r="AF93" s="7" t="str">
        <f t="shared" si="20"/>
        <v/>
      </c>
      <c r="AG93" s="7" t="str">
        <f t="shared" si="21"/>
        <v/>
      </c>
      <c r="AH93" s="7" t="str">
        <f t="shared" si="22"/>
        <v/>
      </c>
      <c r="AI93" s="4" t="str">
        <f t="shared" si="23"/>
        <v/>
      </c>
    </row>
    <row r="94" spans="1:35" x14ac:dyDescent="0.3">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7"/>
        <v/>
      </c>
      <c r="AD94" s="7" t="str">
        <f t="shared" si="18"/>
        <v/>
      </c>
      <c r="AE94" s="7" t="str">
        <f t="shared" si="19"/>
        <v/>
      </c>
      <c r="AF94" s="7" t="str">
        <f t="shared" si="20"/>
        <v/>
      </c>
      <c r="AG94" s="7" t="str">
        <f t="shared" si="21"/>
        <v/>
      </c>
      <c r="AH94" s="7" t="str">
        <f t="shared" si="22"/>
        <v/>
      </c>
      <c r="AI94" s="4" t="str">
        <f t="shared" si="23"/>
        <v/>
      </c>
    </row>
    <row r="95" spans="1:35" x14ac:dyDescent="0.3">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7"/>
        <v/>
      </c>
      <c r="AD95" s="7" t="str">
        <f t="shared" si="18"/>
        <v/>
      </c>
      <c r="AE95" s="7" t="str">
        <f t="shared" si="19"/>
        <v/>
      </c>
      <c r="AF95" s="7" t="str">
        <f t="shared" si="20"/>
        <v/>
      </c>
      <c r="AG95" s="7" t="str">
        <f t="shared" si="21"/>
        <v/>
      </c>
      <c r="AH95" s="7" t="str">
        <f t="shared" si="22"/>
        <v/>
      </c>
      <c r="AI95" s="4" t="str">
        <f t="shared" si="23"/>
        <v/>
      </c>
    </row>
    <row r="96" spans="1:35" x14ac:dyDescent="0.3">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7"/>
        <v/>
      </c>
      <c r="AD96" s="7" t="str">
        <f t="shared" si="18"/>
        <v/>
      </c>
      <c r="AE96" s="7" t="str">
        <f t="shared" si="19"/>
        <v/>
      </c>
      <c r="AF96" s="7" t="str">
        <f t="shared" si="20"/>
        <v/>
      </c>
      <c r="AG96" s="7" t="str">
        <f t="shared" si="21"/>
        <v/>
      </c>
      <c r="AH96" s="7" t="str">
        <f t="shared" si="22"/>
        <v/>
      </c>
      <c r="AI96" s="4" t="str">
        <f t="shared" si="23"/>
        <v/>
      </c>
    </row>
    <row r="97" spans="1:35" x14ac:dyDescent="0.3">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7"/>
        <v/>
      </c>
      <c r="AD97" s="7" t="str">
        <f t="shared" si="18"/>
        <v/>
      </c>
      <c r="AE97" s="7" t="str">
        <f t="shared" si="19"/>
        <v/>
      </c>
      <c r="AF97" s="7" t="str">
        <f t="shared" si="20"/>
        <v/>
      </c>
      <c r="AG97" s="7" t="str">
        <f t="shared" si="21"/>
        <v/>
      </c>
      <c r="AH97" s="7" t="str">
        <f t="shared" si="22"/>
        <v/>
      </c>
      <c r="AI97" s="4" t="str">
        <f t="shared" si="23"/>
        <v/>
      </c>
    </row>
    <row r="98" spans="1:35" x14ac:dyDescent="0.3">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7"/>
        <v/>
      </c>
      <c r="AD98" s="7" t="str">
        <f t="shared" si="18"/>
        <v/>
      </c>
      <c r="AE98" s="7" t="str">
        <f t="shared" si="19"/>
        <v/>
      </c>
      <c r="AF98" s="7" t="str">
        <f t="shared" si="20"/>
        <v/>
      </c>
      <c r="AG98" s="7" t="str">
        <f t="shared" si="21"/>
        <v/>
      </c>
      <c r="AH98" s="7" t="str">
        <f t="shared" si="22"/>
        <v/>
      </c>
      <c r="AI98" s="4" t="str">
        <f t="shared" si="23"/>
        <v/>
      </c>
    </row>
    <row r="99" spans="1:35" x14ac:dyDescent="0.3">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7"/>
        <v/>
      </c>
      <c r="AD99" s="7" t="str">
        <f t="shared" si="18"/>
        <v/>
      </c>
      <c r="AE99" s="7" t="str">
        <f t="shared" si="19"/>
        <v/>
      </c>
      <c r="AF99" s="7" t="str">
        <f t="shared" si="20"/>
        <v/>
      </c>
      <c r="AG99" s="7" t="str">
        <f t="shared" si="21"/>
        <v/>
      </c>
      <c r="AH99" s="7" t="str">
        <f t="shared" si="22"/>
        <v/>
      </c>
      <c r="AI99" s="4" t="str">
        <f t="shared" si="23"/>
        <v/>
      </c>
    </row>
    <row r="100" spans="1:35" x14ac:dyDescent="0.3">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7"/>
        <v/>
      </c>
      <c r="AD100" s="7" t="str">
        <f t="shared" si="18"/>
        <v/>
      </c>
      <c r="AE100" s="7" t="str">
        <f t="shared" si="19"/>
        <v/>
      </c>
      <c r="AF100" s="7" t="str">
        <f t="shared" si="20"/>
        <v/>
      </c>
      <c r="AG100" s="7" t="str">
        <f t="shared" si="21"/>
        <v/>
      </c>
      <c r="AH100" s="7" t="str">
        <f t="shared" si="22"/>
        <v/>
      </c>
      <c r="AI100" s="4" t="str">
        <f t="shared" si="23"/>
        <v/>
      </c>
    </row>
    <row r="101" spans="1:35" x14ac:dyDescent="0.3">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7"/>
        <v/>
      </c>
      <c r="AD101" s="7" t="str">
        <f t="shared" si="18"/>
        <v/>
      </c>
      <c r="AE101" s="7" t="str">
        <f t="shared" si="19"/>
        <v/>
      </c>
      <c r="AF101" s="7" t="str">
        <f t="shared" si="20"/>
        <v/>
      </c>
      <c r="AG101" s="7" t="str">
        <f t="shared" si="21"/>
        <v/>
      </c>
      <c r="AH101" s="7" t="str">
        <f t="shared" si="22"/>
        <v/>
      </c>
      <c r="AI101" s="4" t="str">
        <f t="shared" si="23"/>
        <v/>
      </c>
    </row>
    <row r="102" spans="1:35" x14ac:dyDescent="0.3">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7"/>
        <v/>
      </c>
      <c r="AD102" s="7" t="str">
        <f t="shared" si="18"/>
        <v/>
      </c>
      <c r="AE102" s="7" t="str">
        <f t="shared" si="19"/>
        <v/>
      </c>
      <c r="AF102" s="7" t="str">
        <f t="shared" si="20"/>
        <v/>
      </c>
      <c r="AG102" s="7" t="str">
        <f t="shared" si="21"/>
        <v/>
      </c>
      <c r="AH102" s="7" t="str">
        <f t="shared" si="22"/>
        <v/>
      </c>
      <c r="AI102" s="4" t="str">
        <f t="shared" si="23"/>
        <v/>
      </c>
    </row>
    <row r="103" spans="1:35" x14ac:dyDescent="0.3">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7"/>
        <v/>
      </c>
      <c r="AD103" s="7" t="str">
        <f t="shared" si="18"/>
        <v/>
      </c>
      <c r="AE103" s="7" t="str">
        <f t="shared" si="19"/>
        <v/>
      </c>
      <c r="AF103" s="7" t="str">
        <f t="shared" si="20"/>
        <v/>
      </c>
      <c r="AG103" s="7" t="str">
        <f t="shared" si="21"/>
        <v/>
      </c>
      <c r="AH103" s="7" t="str">
        <f t="shared" si="22"/>
        <v/>
      </c>
      <c r="AI103" s="4" t="str">
        <f t="shared" si="23"/>
        <v/>
      </c>
    </row>
    <row r="104" spans="1:35" x14ac:dyDescent="0.3">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7"/>
        <v/>
      </c>
      <c r="AD104" s="7" t="str">
        <f t="shared" si="18"/>
        <v/>
      </c>
      <c r="AE104" s="7" t="str">
        <f t="shared" si="19"/>
        <v/>
      </c>
      <c r="AF104" s="7" t="str">
        <f t="shared" si="20"/>
        <v/>
      </c>
      <c r="AG104" s="7" t="str">
        <f t="shared" si="21"/>
        <v/>
      </c>
      <c r="AH104" s="7" t="str">
        <f t="shared" si="22"/>
        <v/>
      </c>
      <c r="AI104" s="4" t="str">
        <f t="shared" si="23"/>
        <v/>
      </c>
    </row>
    <row r="105" spans="1:35" x14ac:dyDescent="0.3">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7"/>
        <v/>
      </c>
      <c r="AD105" s="7" t="str">
        <f t="shared" si="18"/>
        <v/>
      </c>
      <c r="AE105" s="7" t="str">
        <f t="shared" si="19"/>
        <v/>
      </c>
      <c r="AF105" s="7" t="str">
        <f t="shared" si="20"/>
        <v/>
      </c>
      <c r="AG105" s="7" t="str">
        <f t="shared" si="21"/>
        <v/>
      </c>
      <c r="AH105" s="7" t="str">
        <f t="shared" si="22"/>
        <v/>
      </c>
      <c r="AI105" s="4" t="str">
        <f t="shared" si="23"/>
        <v/>
      </c>
    </row>
    <row r="106" spans="1:35" x14ac:dyDescent="0.3">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7"/>
        <v/>
      </c>
      <c r="AD106" s="7" t="str">
        <f t="shared" si="18"/>
        <v/>
      </c>
      <c r="AE106" s="7" t="str">
        <f t="shared" si="19"/>
        <v/>
      </c>
      <c r="AF106" s="7" t="str">
        <f t="shared" si="20"/>
        <v/>
      </c>
      <c r="AG106" s="7" t="str">
        <f t="shared" si="21"/>
        <v/>
      </c>
      <c r="AH106" s="7" t="str">
        <f t="shared" si="22"/>
        <v/>
      </c>
      <c r="AI106" s="4" t="str">
        <f t="shared" si="23"/>
        <v/>
      </c>
    </row>
    <row r="107" spans="1:35" x14ac:dyDescent="0.3">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7"/>
        <v/>
      </c>
      <c r="AD107" s="7" t="str">
        <f t="shared" si="18"/>
        <v/>
      </c>
      <c r="AE107" s="7" t="str">
        <f t="shared" si="19"/>
        <v/>
      </c>
      <c r="AF107" s="7" t="str">
        <f t="shared" si="20"/>
        <v/>
      </c>
      <c r="AG107" s="7" t="str">
        <f t="shared" si="21"/>
        <v/>
      </c>
      <c r="AH107" s="7" t="str">
        <f t="shared" si="22"/>
        <v/>
      </c>
      <c r="AI107" s="4" t="str">
        <f t="shared" si="23"/>
        <v/>
      </c>
    </row>
    <row r="108" spans="1:35" x14ac:dyDescent="0.3">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7"/>
        <v/>
      </c>
      <c r="AD108" s="7" t="str">
        <f t="shared" si="18"/>
        <v/>
      </c>
      <c r="AE108" s="7" t="str">
        <f t="shared" si="19"/>
        <v/>
      </c>
      <c r="AF108" s="7" t="str">
        <f t="shared" si="20"/>
        <v/>
      </c>
      <c r="AG108" s="7" t="str">
        <f t="shared" si="21"/>
        <v/>
      </c>
      <c r="AH108" s="7" t="str">
        <f t="shared" si="22"/>
        <v/>
      </c>
      <c r="AI108" s="4" t="str">
        <f t="shared" si="23"/>
        <v/>
      </c>
    </row>
    <row r="109" spans="1:35" x14ac:dyDescent="0.3">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7"/>
        <v/>
      </c>
      <c r="AD109" s="7" t="str">
        <f t="shared" si="18"/>
        <v/>
      </c>
      <c r="AE109" s="7" t="str">
        <f t="shared" si="19"/>
        <v/>
      </c>
      <c r="AF109" s="7" t="str">
        <f t="shared" si="20"/>
        <v/>
      </c>
      <c r="AG109" s="7" t="str">
        <f t="shared" si="21"/>
        <v/>
      </c>
      <c r="AH109" s="7" t="str">
        <f t="shared" si="22"/>
        <v/>
      </c>
      <c r="AI109" s="4" t="str">
        <f t="shared" si="23"/>
        <v/>
      </c>
    </row>
    <row r="110" spans="1:35" x14ac:dyDescent="0.3">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7"/>
        <v/>
      </c>
      <c r="AD110" s="7" t="str">
        <f t="shared" si="18"/>
        <v/>
      </c>
      <c r="AE110" s="7" t="str">
        <f t="shared" si="19"/>
        <v/>
      </c>
      <c r="AF110" s="7" t="str">
        <f t="shared" si="20"/>
        <v/>
      </c>
      <c r="AG110" s="7" t="str">
        <f t="shared" si="21"/>
        <v/>
      </c>
      <c r="AH110" s="7" t="str">
        <f t="shared" si="22"/>
        <v/>
      </c>
      <c r="AI110" s="4" t="str">
        <f t="shared" si="23"/>
        <v/>
      </c>
    </row>
    <row r="111" spans="1:35" x14ac:dyDescent="0.3">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7"/>
        <v/>
      </c>
      <c r="AD111" s="7" t="str">
        <f t="shared" si="18"/>
        <v/>
      </c>
      <c r="AE111" s="7" t="str">
        <f t="shared" si="19"/>
        <v/>
      </c>
      <c r="AF111" s="7" t="str">
        <f t="shared" si="20"/>
        <v/>
      </c>
      <c r="AG111" s="7" t="str">
        <f t="shared" si="21"/>
        <v/>
      </c>
      <c r="AH111" s="7" t="str">
        <f t="shared" si="22"/>
        <v/>
      </c>
      <c r="AI111" s="4" t="str">
        <f t="shared" si="23"/>
        <v/>
      </c>
    </row>
    <row r="112" spans="1:35" x14ac:dyDescent="0.3">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7"/>
        <v/>
      </c>
      <c r="AD112" s="7" t="str">
        <f t="shared" si="18"/>
        <v/>
      </c>
      <c r="AE112" s="7" t="str">
        <f t="shared" si="19"/>
        <v/>
      </c>
      <c r="AF112" s="7" t="str">
        <f t="shared" si="20"/>
        <v/>
      </c>
      <c r="AG112" s="7" t="str">
        <f t="shared" si="21"/>
        <v/>
      </c>
      <c r="AH112" s="7" t="str">
        <f t="shared" si="22"/>
        <v/>
      </c>
      <c r="AI112" s="4" t="str">
        <f t="shared" si="23"/>
        <v/>
      </c>
    </row>
    <row r="113" spans="1:35" x14ac:dyDescent="0.3">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7"/>
        <v/>
      </c>
      <c r="AD113" s="7" t="str">
        <f t="shared" si="18"/>
        <v/>
      </c>
      <c r="AE113" s="7" t="str">
        <f t="shared" si="19"/>
        <v/>
      </c>
      <c r="AF113" s="7" t="str">
        <f t="shared" si="20"/>
        <v/>
      </c>
      <c r="AG113" s="7" t="str">
        <f t="shared" si="21"/>
        <v/>
      </c>
      <c r="AH113" s="7" t="str">
        <f t="shared" si="22"/>
        <v/>
      </c>
      <c r="AI113" s="4" t="str">
        <f t="shared" si="23"/>
        <v/>
      </c>
    </row>
    <row r="114" spans="1:35" x14ac:dyDescent="0.3">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7"/>
        <v/>
      </c>
      <c r="AD114" s="7" t="str">
        <f t="shared" si="18"/>
        <v/>
      </c>
      <c r="AE114" s="7" t="str">
        <f t="shared" si="19"/>
        <v/>
      </c>
      <c r="AF114" s="7" t="str">
        <f t="shared" si="20"/>
        <v/>
      </c>
      <c r="AG114" s="7" t="str">
        <f t="shared" si="21"/>
        <v/>
      </c>
      <c r="AH114" s="7" t="str">
        <f t="shared" si="22"/>
        <v/>
      </c>
      <c r="AI114" s="4" t="str">
        <f t="shared" si="23"/>
        <v/>
      </c>
    </row>
    <row r="115" spans="1:35" x14ac:dyDescent="0.3">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7"/>
        <v/>
      </c>
      <c r="AD115" s="7" t="str">
        <f t="shared" si="18"/>
        <v/>
      </c>
      <c r="AE115" s="7" t="str">
        <f t="shared" si="19"/>
        <v/>
      </c>
      <c r="AF115" s="7" t="str">
        <f t="shared" si="20"/>
        <v/>
      </c>
      <c r="AG115" s="7" t="str">
        <f t="shared" si="21"/>
        <v/>
      </c>
      <c r="AH115" s="7" t="str">
        <f t="shared" si="22"/>
        <v/>
      </c>
      <c r="AI115" s="4" t="str">
        <f t="shared" si="23"/>
        <v/>
      </c>
    </row>
    <row r="116" spans="1:35" x14ac:dyDescent="0.3">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7"/>
        <v/>
      </c>
      <c r="AD116" s="7" t="str">
        <f t="shared" si="18"/>
        <v/>
      </c>
      <c r="AE116" s="7" t="str">
        <f t="shared" si="19"/>
        <v/>
      </c>
      <c r="AF116" s="7" t="str">
        <f t="shared" si="20"/>
        <v/>
      </c>
      <c r="AG116" s="7" t="str">
        <f t="shared" si="21"/>
        <v/>
      </c>
      <c r="AH116" s="7" t="str">
        <f t="shared" si="22"/>
        <v/>
      </c>
      <c r="AI116" s="4" t="str">
        <f t="shared" si="23"/>
        <v/>
      </c>
    </row>
    <row r="117" spans="1:35" x14ac:dyDescent="0.3">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7"/>
        <v/>
      </c>
      <c r="AD117" s="7" t="str">
        <f t="shared" si="18"/>
        <v/>
      </c>
      <c r="AE117" s="7" t="str">
        <f t="shared" si="19"/>
        <v/>
      </c>
      <c r="AF117" s="7" t="str">
        <f t="shared" si="20"/>
        <v/>
      </c>
      <c r="AG117" s="7" t="str">
        <f t="shared" si="21"/>
        <v/>
      </c>
      <c r="AH117" s="7" t="str">
        <f t="shared" si="22"/>
        <v/>
      </c>
      <c r="AI117" s="4" t="str">
        <f t="shared" si="23"/>
        <v/>
      </c>
    </row>
    <row r="118" spans="1:35" x14ac:dyDescent="0.3">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7"/>
        <v/>
      </c>
      <c r="AD118" s="7" t="str">
        <f t="shared" si="18"/>
        <v/>
      </c>
      <c r="AE118" s="7" t="str">
        <f t="shared" si="19"/>
        <v/>
      </c>
      <c r="AF118" s="7" t="str">
        <f t="shared" si="20"/>
        <v/>
      </c>
      <c r="AG118" s="7" t="str">
        <f t="shared" si="21"/>
        <v/>
      </c>
      <c r="AH118" s="7" t="str">
        <f t="shared" si="22"/>
        <v/>
      </c>
      <c r="AI118" s="4" t="str">
        <f t="shared" si="23"/>
        <v/>
      </c>
    </row>
    <row r="119" spans="1:35" x14ac:dyDescent="0.3">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7"/>
        <v/>
      </c>
      <c r="AD119" s="7" t="str">
        <f t="shared" si="18"/>
        <v/>
      </c>
      <c r="AE119" s="7" t="str">
        <f t="shared" si="19"/>
        <v/>
      </c>
      <c r="AF119" s="7" t="str">
        <f t="shared" si="20"/>
        <v/>
      </c>
      <c r="AG119" s="7" t="str">
        <f t="shared" si="21"/>
        <v/>
      </c>
      <c r="AH119" s="7" t="str">
        <f t="shared" si="22"/>
        <v/>
      </c>
      <c r="AI119" s="4" t="str">
        <f t="shared" si="23"/>
        <v/>
      </c>
    </row>
    <row r="120" spans="1:35" x14ac:dyDescent="0.3">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7"/>
        <v/>
      </c>
      <c r="AD120" s="7" t="str">
        <f t="shared" si="18"/>
        <v/>
      </c>
      <c r="AE120" s="7" t="str">
        <f t="shared" si="19"/>
        <v/>
      </c>
      <c r="AF120" s="7" t="str">
        <f t="shared" si="20"/>
        <v/>
      </c>
      <c r="AG120" s="7" t="str">
        <f t="shared" si="21"/>
        <v/>
      </c>
      <c r="AH120" s="7" t="str">
        <f t="shared" si="22"/>
        <v/>
      </c>
      <c r="AI120" s="4" t="str">
        <f t="shared" si="23"/>
        <v/>
      </c>
    </row>
    <row r="121" spans="1:35" x14ac:dyDescent="0.3">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7"/>
        <v/>
      </c>
      <c r="AD121" s="7" t="str">
        <f t="shared" si="18"/>
        <v/>
      </c>
      <c r="AE121" s="7" t="str">
        <f t="shared" si="19"/>
        <v/>
      </c>
      <c r="AF121" s="7" t="str">
        <f t="shared" si="20"/>
        <v/>
      </c>
      <c r="AG121" s="7" t="str">
        <f t="shared" si="21"/>
        <v/>
      </c>
      <c r="AH121" s="7" t="str">
        <f t="shared" si="22"/>
        <v/>
      </c>
      <c r="AI121" s="4" t="str">
        <f t="shared" si="23"/>
        <v/>
      </c>
    </row>
    <row r="122" spans="1:35" x14ac:dyDescent="0.3">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7"/>
        <v/>
      </c>
      <c r="AD122" s="7" t="str">
        <f t="shared" si="18"/>
        <v/>
      </c>
      <c r="AE122" s="7" t="str">
        <f t="shared" si="19"/>
        <v/>
      </c>
      <c r="AF122" s="7" t="str">
        <f t="shared" si="20"/>
        <v/>
      </c>
      <c r="AG122" s="7" t="str">
        <f t="shared" si="21"/>
        <v/>
      </c>
      <c r="AH122" s="7" t="str">
        <f t="shared" si="22"/>
        <v/>
      </c>
      <c r="AI122" s="4" t="str">
        <f t="shared" si="23"/>
        <v/>
      </c>
    </row>
    <row r="123" spans="1:35" x14ac:dyDescent="0.3">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7"/>
        <v/>
      </c>
      <c r="AD123" s="7" t="str">
        <f t="shared" si="18"/>
        <v/>
      </c>
      <c r="AE123" s="7" t="str">
        <f t="shared" si="19"/>
        <v/>
      </c>
      <c r="AF123" s="7" t="str">
        <f t="shared" si="20"/>
        <v/>
      </c>
      <c r="AG123" s="7" t="str">
        <f t="shared" si="21"/>
        <v/>
      </c>
      <c r="AH123" s="7" t="str">
        <f t="shared" si="22"/>
        <v/>
      </c>
      <c r="AI123" s="4" t="str">
        <f t="shared" si="23"/>
        <v/>
      </c>
    </row>
    <row r="124" spans="1:35" x14ac:dyDescent="0.3">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7"/>
        <v/>
      </c>
      <c r="AD124" s="7" t="str">
        <f t="shared" si="18"/>
        <v/>
      </c>
      <c r="AE124" s="7" t="str">
        <f t="shared" si="19"/>
        <v/>
      </c>
      <c r="AF124" s="7" t="str">
        <f t="shared" si="20"/>
        <v/>
      </c>
      <c r="AG124" s="7" t="str">
        <f t="shared" si="21"/>
        <v/>
      </c>
      <c r="AH124" s="7" t="str">
        <f t="shared" si="22"/>
        <v/>
      </c>
      <c r="AI124" s="4" t="str">
        <f t="shared" si="23"/>
        <v/>
      </c>
    </row>
    <row r="125" spans="1:35" x14ac:dyDescent="0.3">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7"/>
        <v/>
      </c>
      <c r="AD125" s="7" t="str">
        <f t="shared" si="18"/>
        <v/>
      </c>
      <c r="AE125" s="7" t="str">
        <f t="shared" si="19"/>
        <v/>
      </c>
      <c r="AF125" s="7" t="str">
        <f t="shared" si="20"/>
        <v/>
      </c>
      <c r="AG125" s="7" t="str">
        <f t="shared" si="21"/>
        <v/>
      </c>
      <c r="AH125" s="7" t="str">
        <f t="shared" si="22"/>
        <v/>
      </c>
      <c r="AI125" s="4" t="str">
        <f t="shared" si="23"/>
        <v/>
      </c>
    </row>
    <row r="126" spans="1:35" x14ac:dyDescent="0.3">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7"/>
        <v/>
      </c>
      <c r="AD126" s="7" t="str">
        <f t="shared" si="18"/>
        <v/>
      </c>
      <c r="AE126" s="7" t="str">
        <f t="shared" si="19"/>
        <v/>
      </c>
      <c r="AF126" s="7" t="str">
        <f t="shared" si="20"/>
        <v/>
      </c>
      <c r="AG126" s="7" t="str">
        <f t="shared" si="21"/>
        <v/>
      </c>
      <c r="AH126" s="7" t="str">
        <f t="shared" si="22"/>
        <v/>
      </c>
      <c r="AI126" s="4" t="str">
        <f t="shared" si="23"/>
        <v/>
      </c>
    </row>
    <row r="127" spans="1:35" x14ac:dyDescent="0.3">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7"/>
        <v/>
      </c>
      <c r="AD127" s="7" t="str">
        <f t="shared" si="18"/>
        <v/>
      </c>
      <c r="AE127" s="7" t="str">
        <f t="shared" si="19"/>
        <v/>
      </c>
      <c r="AF127" s="7" t="str">
        <f t="shared" si="20"/>
        <v/>
      </c>
      <c r="AG127" s="7" t="str">
        <f t="shared" si="21"/>
        <v/>
      </c>
      <c r="AH127" s="7" t="str">
        <f t="shared" si="22"/>
        <v/>
      </c>
      <c r="AI127" s="4" t="str">
        <f t="shared" si="23"/>
        <v/>
      </c>
    </row>
    <row r="128" spans="1:35" x14ac:dyDescent="0.3">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7"/>
        <v/>
      </c>
      <c r="AD128" s="7" t="str">
        <f t="shared" si="18"/>
        <v/>
      </c>
      <c r="AE128" s="7" t="str">
        <f t="shared" si="19"/>
        <v/>
      </c>
      <c r="AF128" s="7" t="str">
        <f t="shared" si="20"/>
        <v/>
      </c>
      <c r="AG128" s="7" t="str">
        <f t="shared" si="21"/>
        <v/>
      </c>
      <c r="AH128" s="7" t="str">
        <f t="shared" si="22"/>
        <v/>
      </c>
      <c r="AI128" s="4" t="str">
        <f t="shared" si="23"/>
        <v/>
      </c>
    </row>
    <row r="129" spans="1:35" x14ac:dyDescent="0.3">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7"/>
        <v/>
      </c>
      <c r="AD129" s="7" t="str">
        <f t="shared" si="18"/>
        <v/>
      </c>
      <c r="AE129" s="7" t="str">
        <f t="shared" si="19"/>
        <v/>
      </c>
      <c r="AF129" s="7" t="str">
        <f t="shared" si="20"/>
        <v/>
      </c>
      <c r="AG129" s="7" t="str">
        <f t="shared" si="21"/>
        <v/>
      </c>
      <c r="AH129" s="7" t="str">
        <f t="shared" si="22"/>
        <v/>
      </c>
      <c r="AI129" s="4" t="str">
        <f t="shared" si="23"/>
        <v/>
      </c>
    </row>
    <row r="130" spans="1:35" x14ac:dyDescent="0.3">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7"/>
        <v/>
      </c>
      <c r="AD130" s="7" t="str">
        <f t="shared" si="18"/>
        <v/>
      </c>
      <c r="AE130" s="7" t="str">
        <f t="shared" si="19"/>
        <v/>
      </c>
      <c r="AF130" s="7" t="str">
        <f t="shared" si="20"/>
        <v/>
      </c>
      <c r="AG130" s="7" t="str">
        <f t="shared" si="21"/>
        <v/>
      </c>
      <c r="AH130" s="7" t="str">
        <f t="shared" si="22"/>
        <v/>
      </c>
      <c r="AI130" s="4" t="str">
        <f t="shared" si="23"/>
        <v/>
      </c>
    </row>
    <row r="131" spans="1:35" x14ac:dyDescent="0.3">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7"/>
        <v/>
      </c>
      <c r="AD131" s="7" t="str">
        <f t="shared" si="18"/>
        <v/>
      </c>
      <c r="AE131" s="7" t="str">
        <f t="shared" si="19"/>
        <v/>
      </c>
      <c r="AF131" s="7" t="str">
        <f t="shared" si="20"/>
        <v/>
      </c>
      <c r="AG131" s="7" t="str">
        <f t="shared" si="21"/>
        <v/>
      </c>
      <c r="AH131" s="7" t="str">
        <f t="shared" si="22"/>
        <v/>
      </c>
      <c r="AI131" s="4" t="str">
        <f t="shared" si="23"/>
        <v/>
      </c>
    </row>
    <row r="132" spans="1:35" x14ac:dyDescent="0.3">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7"/>
        <v/>
      </c>
      <c r="AD132" s="7" t="str">
        <f t="shared" si="18"/>
        <v/>
      </c>
      <c r="AE132" s="7" t="str">
        <f t="shared" si="19"/>
        <v/>
      </c>
      <c r="AF132" s="7" t="str">
        <f t="shared" si="20"/>
        <v/>
      </c>
      <c r="AG132" s="7" t="str">
        <f t="shared" si="21"/>
        <v/>
      </c>
      <c r="AH132" s="7" t="str">
        <f t="shared" si="22"/>
        <v/>
      </c>
      <c r="AI132" s="4" t="str">
        <f t="shared" si="23"/>
        <v/>
      </c>
    </row>
    <row r="133" spans="1:35" x14ac:dyDescent="0.3">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4">IF((MAX(A133,L133,N133,P133,X133,Y133)-MIN(A133,L133,N133,P133,X133,Y133))&gt;3,1,"")</f>
        <v/>
      </c>
      <c r="AD133" s="7" t="str">
        <f t="shared" ref="AD133:AD196" si="25">IF((MAX(B133,D133,M133,U133)-MIN(B133,D133,M133,U133))&gt;3,1,"")</f>
        <v/>
      </c>
      <c r="AE133" s="7" t="str">
        <f t="shared" ref="AE133:AE196" si="26">IF((MAX(I133,T133,V133,W133)-MIN(I133,T133,V133,W133))&gt;3,1,"")</f>
        <v/>
      </c>
      <c r="AF133" s="7" t="str">
        <f t="shared" ref="AF133:AF196" si="27">IF((MAX(H133,K133,Q133,S133)-MIN(H133,K133,Q133,S133))&gt;3,1,"")</f>
        <v/>
      </c>
      <c r="AG133" s="7" t="str">
        <f t="shared" ref="AG133:AG196" si="28">IF((MAX(E133,F133,G133,R133)-MIN(E133,F133,G133,R133))&gt;3,1,"")</f>
        <v/>
      </c>
      <c r="AH133" s="7" t="str">
        <f t="shared" ref="AH133:AH196" si="29">IF((MAX(C133,J133,O133,Z133)-MIN(C133,J133,O133,Z133))&gt;3,1,"")</f>
        <v/>
      </c>
      <c r="AI133" s="4" t="str">
        <f t="shared" ref="AI133:AI196" si="30">IF(COUNT(A133:Z133)&gt;0,IF(COUNT(AC133,AD133,AE133,AF133,AG133,AH133)&gt;0,SUM(AC133,AD133,AE133,AF133,AG133,AH133),0),"")</f>
        <v/>
      </c>
    </row>
    <row r="134" spans="1:35" x14ac:dyDescent="0.3">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4"/>
        <v/>
      </c>
      <c r="AD134" s="7" t="str">
        <f t="shared" si="25"/>
        <v/>
      </c>
      <c r="AE134" s="7" t="str">
        <f t="shared" si="26"/>
        <v/>
      </c>
      <c r="AF134" s="7" t="str">
        <f t="shared" si="27"/>
        <v/>
      </c>
      <c r="AG134" s="7" t="str">
        <f t="shared" si="28"/>
        <v/>
      </c>
      <c r="AH134" s="7" t="str">
        <f t="shared" si="29"/>
        <v/>
      </c>
      <c r="AI134" s="4" t="str">
        <f t="shared" si="30"/>
        <v/>
      </c>
    </row>
    <row r="135" spans="1:35" x14ac:dyDescent="0.3">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4"/>
        <v/>
      </c>
      <c r="AD135" s="7" t="str">
        <f t="shared" si="25"/>
        <v/>
      </c>
      <c r="AE135" s="7" t="str">
        <f t="shared" si="26"/>
        <v/>
      </c>
      <c r="AF135" s="7" t="str">
        <f t="shared" si="27"/>
        <v/>
      </c>
      <c r="AG135" s="7" t="str">
        <f t="shared" si="28"/>
        <v/>
      </c>
      <c r="AH135" s="7" t="str">
        <f t="shared" si="29"/>
        <v/>
      </c>
      <c r="AI135" s="4" t="str">
        <f t="shared" si="30"/>
        <v/>
      </c>
    </row>
    <row r="136" spans="1:35" x14ac:dyDescent="0.3">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4"/>
        <v/>
      </c>
      <c r="AD136" s="7" t="str">
        <f t="shared" si="25"/>
        <v/>
      </c>
      <c r="AE136" s="7" t="str">
        <f t="shared" si="26"/>
        <v/>
      </c>
      <c r="AF136" s="7" t="str">
        <f t="shared" si="27"/>
        <v/>
      </c>
      <c r="AG136" s="7" t="str">
        <f t="shared" si="28"/>
        <v/>
      </c>
      <c r="AH136" s="7" t="str">
        <f t="shared" si="29"/>
        <v/>
      </c>
      <c r="AI136" s="4" t="str">
        <f t="shared" si="30"/>
        <v/>
      </c>
    </row>
    <row r="137" spans="1:35" x14ac:dyDescent="0.3">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4"/>
        <v/>
      </c>
      <c r="AD137" s="7" t="str">
        <f t="shared" si="25"/>
        <v/>
      </c>
      <c r="AE137" s="7" t="str">
        <f t="shared" si="26"/>
        <v/>
      </c>
      <c r="AF137" s="7" t="str">
        <f t="shared" si="27"/>
        <v/>
      </c>
      <c r="AG137" s="7" t="str">
        <f t="shared" si="28"/>
        <v/>
      </c>
      <c r="AH137" s="7" t="str">
        <f t="shared" si="29"/>
        <v/>
      </c>
      <c r="AI137" s="4" t="str">
        <f t="shared" si="30"/>
        <v/>
      </c>
    </row>
    <row r="138" spans="1:35" x14ac:dyDescent="0.3">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4"/>
        <v/>
      </c>
      <c r="AD138" s="7" t="str">
        <f t="shared" si="25"/>
        <v/>
      </c>
      <c r="AE138" s="7" t="str">
        <f t="shared" si="26"/>
        <v/>
      </c>
      <c r="AF138" s="7" t="str">
        <f t="shared" si="27"/>
        <v/>
      </c>
      <c r="AG138" s="7" t="str">
        <f t="shared" si="28"/>
        <v/>
      </c>
      <c r="AH138" s="7" t="str">
        <f t="shared" si="29"/>
        <v/>
      </c>
      <c r="AI138" s="4" t="str">
        <f t="shared" si="30"/>
        <v/>
      </c>
    </row>
    <row r="139" spans="1:35" x14ac:dyDescent="0.3">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4"/>
        <v/>
      </c>
      <c r="AD139" s="7" t="str">
        <f t="shared" si="25"/>
        <v/>
      </c>
      <c r="AE139" s="7" t="str">
        <f t="shared" si="26"/>
        <v/>
      </c>
      <c r="AF139" s="7" t="str">
        <f t="shared" si="27"/>
        <v/>
      </c>
      <c r="AG139" s="7" t="str">
        <f t="shared" si="28"/>
        <v/>
      </c>
      <c r="AH139" s="7" t="str">
        <f t="shared" si="29"/>
        <v/>
      </c>
      <c r="AI139" s="4" t="str">
        <f t="shared" si="30"/>
        <v/>
      </c>
    </row>
    <row r="140" spans="1:35" x14ac:dyDescent="0.3">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4"/>
        <v/>
      </c>
      <c r="AD140" s="7" t="str">
        <f t="shared" si="25"/>
        <v/>
      </c>
      <c r="AE140" s="7" t="str">
        <f t="shared" si="26"/>
        <v/>
      </c>
      <c r="AF140" s="7" t="str">
        <f t="shared" si="27"/>
        <v/>
      </c>
      <c r="AG140" s="7" t="str">
        <f t="shared" si="28"/>
        <v/>
      </c>
      <c r="AH140" s="7" t="str">
        <f t="shared" si="29"/>
        <v/>
      </c>
      <c r="AI140" s="4" t="str">
        <f t="shared" si="30"/>
        <v/>
      </c>
    </row>
    <row r="141" spans="1:35" x14ac:dyDescent="0.3">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4"/>
        <v/>
      </c>
      <c r="AD141" s="7" t="str">
        <f t="shared" si="25"/>
        <v/>
      </c>
      <c r="AE141" s="7" t="str">
        <f t="shared" si="26"/>
        <v/>
      </c>
      <c r="AF141" s="7" t="str">
        <f t="shared" si="27"/>
        <v/>
      </c>
      <c r="AG141" s="7" t="str">
        <f t="shared" si="28"/>
        <v/>
      </c>
      <c r="AH141" s="7" t="str">
        <f t="shared" si="29"/>
        <v/>
      </c>
      <c r="AI141" s="4" t="str">
        <f t="shared" si="30"/>
        <v/>
      </c>
    </row>
    <row r="142" spans="1:35" x14ac:dyDescent="0.3">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4"/>
        <v/>
      </c>
      <c r="AD142" s="7" t="str">
        <f t="shared" si="25"/>
        <v/>
      </c>
      <c r="AE142" s="7" t="str">
        <f t="shared" si="26"/>
        <v/>
      </c>
      <c r="AF142" s="7" t="str">
        <f t="shared" si="27"/>
        <v/>
      </c>
      <c r="AG142" s="7" t="str">
        <f t="shared" si="28"/>
        <v/>
      </c>
      <c r="AH142" s="7" t="str">
        <f t="shared" si="29"/>
        <v/>
      </c>
      <c r="AI142" s="4" t="str">
        <f t="shared" si="30"/>
        <v/>
      </c>
    </row>
    <row r="143" spans="1:35" x14ac:dyDescent="0.3">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4"/>
        <v/>
      </c>
      <c r="AD143" s="7" t="str">
        <f t="shared" si="25"/>
        <v/>
      </c>
      <c r="AE143" s="7" t="str">
        <f t="shared" si="26"/>
        <v/>
      </c>
      <c r="AF143" s="7" t="str">
        <f t="shared" si="27"/>
        <v/>
      </c>
      <c r="AG143" s="7" t="str">
        <f t="shared" si="28"/>
        <v/>
      </c>
      <c r="AH143" s="7" t="str">
        <f t="shared" si="29"/>
        <v/>
      </c>
      <c r="AI143" s="4" t="str">
        <f t="shared" si="30"/>
        <v/>
      </c>
    </row>
    <row r="144" spans="1:35" x14ac:dyDescent="0.3">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4"/>
        <v/>
      </c>
      <c r="AD144" s="7" t="str">
        <f t="shared" si="25"/>
        <v/>
      </c>
      <c r="AE144" s="7" t="str">
        <f t="shared" si="26"/>
        <v/>
      </c>
      <c r="AF144" s="7" t="str">
        <f t="shared" si="27"/>
        <v/>
      </c>
      <c r="AG144" s="7" t="str">
        <f t="shared" si="28"/>
        <v/>
      </c>
      <c r="AH144" s="7" t="str">
        <f t="shared" si="29"/>
        <v/>
      </c>
      <c r="AI144" s="4" t="str">
        <f t="shared" si="30"/>
        <v/>
      </c>
    </row>
    <row r="145" spans="1:35" x14ac:dyDescent="0.3">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4"/>
        <v/>
      </c>
      <c r="AD145" s="7" t="str">
        <f t="shared" si="25"/>
        <v/>
      </c>
      <c r="AE145" s="7" t="str">
        <f t="shared" si="26"/>
        <v/>
      </c>
      <c r="AF145" s="7" t="str">
        <f t="shared" si="27"/>
        <v/>
      </c>
      <c r="AG145" s="7" t="str">
        <f t="shared" si="28"/>
        <v/>
      </c>
      <c r="AH145" s="7" t="str">
        <f t="shared" si="29"/>
        <v/>
      </c>
      <c r="AI145" s="4" t="str">
        <f t="shared" si="30"/>
        <v/>
      </c>
    </row>
    <row r="146" spans="1:35" x14ac:dyDescent="0.3">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4"/>
        <v/>
      </c>
      <c r="AD146" s="7" t="str">
        <f t="shared" si="25"/>
        <v/>
      </c>
      <c r="AE146" s="7" t="str">
        <f t="shared" si="26"/>
        <v/>
      </c>
      <c r="AF146" s="7" t="str">
        <f t="shared" si="27"/>
        <v/>
      </c>
      <c r="AG146" s="7" t="str">
        <f t="shared" si="28"/>
        <v/>
      </c>
      <c r="AH146" s="7" t="str">
        <f t="shared" si="29"/>
        <v/>
      </c>
      <c r="AI146" s="4" t="str">
        <f t="shared" si="30"/>
        <v/>
      </c>
    </row>
    <row r="147" spans="1:35" x14ac:dyDescent="0.3">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4"/>
        <v/>
      </c>
      <c r="AD147" s="7" t="str">
        <f t="shared" si="25"/>
        <v/>
      </c>
      <c r="AE147" s="7" t="str">
        <f t="shared" si="26"/>
        <v/>
      </c>
      <c r="AF147" s="7" t="str">
        <f t="shared" si="27"/>
        <v/>
      </c>
      <c r="AG147" s="7" t="str">
        <f t="shared" si="28"/>
        <v/>
      </c>
      <c r="AH147" s="7" t="str">
        <f t="shared" si="29"/>
        <v/>
      </c>
      <c r="AI147" s="4" t="str">
        <f t="shared" si="30"/>
        <v/>
      </c>
    </row>
    <row r="148" spans="1:35" x14ac:dyDescent="0.3">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4"/>
        <v/>
      </c>
      <c r="AD148" s="7" t="str">
        <f t="shared" si="25"/>
        <v/>
      </c>
      <c r="AE148" s="7" t="str">
        <f t="shared" si="26"/>
        <v/>
      </c>
      <c r="AF148" s="7" t="str">
        <f t="shared" si="27"/>
        <v/>
      </c>
      <c r="AG148" s="7" t="str">
        <f t="shared" si="28"/>
        <v/>
      </c>
      <c r="AH148" s="7" t="str">
        <f t="shared" si="29"/>
        <v/>
      </c>
      <c r="AI148" s="4" t="str">
        <f t="shared" si="30"/>
        <v/>
      </c>
    </row>
    <row r="149" spans="1:35" x14ac:dyDescent="0.3">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4"/>
        <v/>
      </c>
      <c r="AD149" s="7" t="str">
        <f t="shared" si="25"/>
        <v/>
      </c>
      <c r="AE149" s="7" t="str">
        <f t="shared" si="26"/>
        <v/>
      </c>
      <c r="AF149" s="7" t="str">
        <f t="shared" si="27"/>
        <v/>
      </c>
      <c r="AG149" s="7" t="str">
        <f t="shared" si="28"/>
        <v/>
      </c>
      <c r="AH149" s="7" t="str">
        <f t="shared" si="29"/>
        <v/>
      </c>
      <c r="AI149" s="4" t="str">
        <f t="shared" si="30"/>
        <v/>
      </c>
    </row>
    <row r="150" spans="1:35" x14ac:dyDescent="0.3">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4"/>
        <v/>
      </c>
      <c r="AD150" s="7" t="str">
        <f t="shared" si="25"/>
        <v/>
      </c>
      <c r="AE150" s="7" t="str">
        <f t="shared" si="26"/>
        <v/>
      </c>
      <c r="AF150" s="7" t="str">
        <f t="shared" si="27"/>
        <v/>
      </c>
      <c r="AG150" s="7" t="str">
        <f t="shared" si="28"/>
        <v/>
      </c>
      <c r="AH150" s="7" t="str">
        <f t="shared" si="29"/>
        <v/>
      </c>
      <c r="AI150" s="4" t="str">
        <f t="shared" si="30"/>
        <v/>
      </c>
    </row>
    <row r="151" spans="1:35" x14ac:dyDescent="0.3">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4"/>
        <v/>
      </c>
      <c r="AD151" s="7" t="str">
        <f t="shared" si="25"/>
        <v/>
      </c>
      <c r="AE151" s="7" t="str">
        <f t="shared" si="26"/>
        <v/>
      </c>
      <c r="AF151" s="7" t="str">
        <f t="shared" si="27"/>
        <v/>
      </c>
      <c r="AG151" s="7" t="str">
        <f t="shared" si="28"/>
        <v/>
      </c>
      <c r="AH151" s="7" t="str">
        <f t="shared" si="29"/>
        <v/>
      </c>
      <c r="AI151" s="4" t="str">
        <f t="shared" si="30"/>
        <v/>
      </c>
    </row>
    <row r="152" spans="1:35" x14ac:dyDescent="0.3">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4"/>
        <v/>
      </c>
      <c r="AD152" s="7" t="str">
        <f t="shared" si="25"/>
        <v/>
      </c>
      <c r="AE152" s="7" t="str">
        <f t="shared" si="26"/>
        <v/>
      </c>
      <c r="AF152" s="7" t="str">
        <f t="shared" si="27"/>
        <v/>
      </c>
      <c r="AG152" s="7" t="str">
        <f t="shared" si="28"/>
        <v/>
      </c>
      <c r="AH152" s="7" t="str">
        <f t="shared" si="29"/>
        <v/>
      </c>
      <c r="AI152" s="4" t="str">
        <f t="shared" si="30"/>
        <v/>
      </c>
    </row>
    <row r="153" spans="1:35" x14ac:dyDescent="0.3">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4"/>
        <v/>
      </c>
      <c r="AD153" s="7" t="str">
        <f t="shared" si="25"/>
        <v/>
      </c>
      <c r="AE153" s="7" t="str">
        <f t="shared" si="26"/>
        <v/>
      </c>
      <c r="AF153" s="7" t="str">
        <f t="shared" si="27"/>
        <v/>
      </c>
      <c r="AG153" s="7" t="str">
        <f t="shared" si="28"/>
        <v/>
      </c>
      <c r="AH153" s="7" t="str">
        <f t="shared" si="29"/>
        <v/>
      </c>
      <c r="AI153" s="4" t="str">
        <f t="shared" si="30"/>
        <v/>
      </c>
    </row>
    <row r="154" spans="1:35" x14ac:dyDescent="0.3">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4"/>
        <v/>
      </c>
      <c r="AD154" s="7" t="str">
        <f t="shared" si="25"/>
        <v/>
      </c>
      <c r="AE154" s="7" t="str">
        <f t="shared" si="26"/>
        <v/>
      </c>
      <c r="AF154" s="7" t="str">
        <f t="shared" si="27"/>
        <v/>
      </c>
      <c r="AG154" s="7" t="str">
        <f t="shared" si="28"/>
        <v/>
      </c>
      <c r="AH154" s="7" t="str">
        <f t="shared" si="29"/>
        <v/>
      </c>
      <c r="AI154" s="4" t="str">
        <f t="shared" si="30"/>
        <v/>
      </c>
    </row>
    <row r="155" spans="1:35" x14ac:dyDescent="0.3">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4"/>
        <v/>
      </c>
      <c r="AD155" s="7" t="str">
        <f t="shared" si="25"/>
        <v/>
      </c>
      <c r="AE155" s="7" t="str">
        <f t="shared" si="26"/>
        <v/>
      </c>
      <c r="AF155" s="7" t="str">
        <f t="shared" si="27"/>
        <v/>
      </c>
      <c r="AG155" s="7" t="str">
        <f t="shared" si="28"/>
        <v/>
      </c>
      <c r="AH155" s="7" t="str">
        <f t="shared" si="29"/>
        <v/>
      </c>
      <c r="AI155" s="4" t="str">
        <f t="shared" si="30"/>
        <v/>
      </c>
    </row>
    <row r="156" spans="1:35" x14ac:dyDescent="0.3">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4"/>
        <v/>
      </c>
      <c r="AD156" s="7" t="str">
        <f t="shared" si="25"/>
        <v/>
      </c>
      <c r="AE156" s="7" t="str">
        <f t="shared" si="26"/>
        <v/>
      </c>
      <c r="AF156" s="7" t="str">
        <f t="shared" si="27"/>
        <v/>
      </c>
      <c r="AG156" s="7" t="str">
        <f t="shared" si="28"/>
        <v/>
      </c>
      <c r="AH156" s="7" t="str">
        <f t="shared" si="29"/>
        <v/>
      </c>
      <c r="AI156" s="4" t="str">
        <f t="shared" si="30"/>
        <v/>
      </c>
    </row>
    <row r="157" spans="1:35" x14ac:dyDescent="0.3">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4"/>
        <v/>
      </c>
      <c r="AD157" s="7" t="str">
        <f t="shared" si="25"/>
        <v/>
      </c>
      <c r="AE157" s="7" t="str">
        <f t="shared" si="26"/>
        <v/>
      </c>
      <c r="AF157" s="7" t="str">
        <f t="shared" si="27"/>
        <v/>
      </c>
      <c r="AG157" s="7" t="str">
        <f t="shared" si="28"/>
        <v/>
      </c>
      <c r="AH157" s="7" t="str">
        <f t="shared" si="29"/>
        <v/>
      </c>
      <c r="AI157" s="4" t="str">
        <f t="shared" si="30"/>
        <v/>
      </c>
    </row>
    <row r="158" spans="1:35" x14ac:dyDescent="0.3">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4"/>
        <v/>
      </c>
      <c r="AD158" s="7" t="str">
        <f t="shared" si="25"/>
        <v/>
      </c>
      <c r="AE158" s="7" t="str">
        <f t="shared" si="26"/>
        <v/>
      </c>
      <c r="AF158" s="7" t="str">
        <f t="shared" si="27"/>
        <v/>
      </c>
      <c r="AG158" s="7" t="str">
        <f t="shared" si="28"/>
        <v/>
      </c>
      <c r="AH158" s="7" t="str">
        <f t="shared" si="29"/>
        <v/>
      </c>
      <c r="AI158" s="4" t="str">
        <f t="shared" si="30"/>
        <v/>
      </c>
    </row>
    <row r="159" spans="1:35" x14ac:dyDescent="0.3">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4"/>
        <v/>
      </c>
      <c r="AD159" s="7" t="str">
        <f t="shared" si="25"/>
        <v/>
      </c>
      <c r="AE159" s="7" t="str">
        <f t="shared" si="26"/>
        <v/>
      </c>
      <c r="AF159" s="7" t="str">
        <f t="shared" si="27"/>
        <v/>
      </c>
      <c r="AG159" s="7" t="str">
        <f t="shared" si="28"/>
        <v/>
      </c>
      <c r="AH159" s="7" t="str">
        <f t="shared" si="29"/>
        <v/>
      </c>
      <c r="AI159" s="4" t="str">
        <f t="shared" si="30"/>
        <v/>
      </c>
    </row>
    <row r="160" spans="1:35" x14ac:dyDescent="0.3">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4"/>
        <v/>
      </c>
      <c r="AD160" s="7" t="str">
        <f t="shared" si="25"/>
        <v/>
      </c>
      <c r="AE160" s="7" t="str">
        <f t="shared" si="26"/>
        <v/>
      </c>
      <c r="AF160" s="7" t="str">
        <f t="shared" si="27"/>
        <v/>
      </c>
      <c r="AG160" s="7" t="str">
        <f t="shared" si="28"/>
        <v/>
      </c>
      <c r="AH160" s="7" t="str">
        <f t="shared" si="29"/>
        <v/>
      </c>
      <c r="AI160" s="4" t="str">
        <f t="shared" si="30"/>
        <v/>
      </c>
    </row>
    <row r="161" spans="1:35" x14ac:dyDescent="0.3">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4"/>
        <v/>
      </c>
      <c r="AD161" s="7" t="str">
        <f t="shared" si="25"/>
        <v/>
      </c>
      <c r="AE161" s="7" t="str">
        <f t="shared" si="26"/>
        <v/>
      </c>
      <c r="AF161" s="7" t="str">
        <f t="shared" si="27"/>
        <v/>
      </c>
      <c r="AG161" s="7" t="str">
        <f t="shared" si="28"/>
        <v/>
      </c>
      <c r="AH161" s="7" t="str">
        <f t="shared" si="29"/>
        <v/>
      </c>
      <c r="AI161" s="4" t="str">
        <f t="shared" si="30"/>
        <v/>
      </c>
    </row>
    <row r="162" spans="1:35" x14ac:dyDescent="0.3">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4"/>
        <v/>
      </c>
      <c r="AD162" s="7" t="str">
        <f t="shared" si="25"/>
        <v/>
      </c>
      <c r="AE162" s="7" t="str">
        <f t="shared" si="26"/>
        <v/>
      </c>
      <c r="AF162" s="7" t="str">
        <f t="shared" si="27"/>
        <v/>
      </c>
      <c r="AG162" s="7" t="str">
        <f t="shared" si="28"/>
        <v/>
      </c>
      <c r="AH162" s="7" t="str">
        <f t="shared" si="29"/>
        <v/>
      </c>
      <c r="AI162" s="4" t="str">
        <f t="shared" si="30"/>
        <v/>
      </c>
    </row>
    <row r="163" spans="1:35" x14ac:dyDescent="0.3">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4"/>
        <v/>
      </c>
      <c r="AD163" s="7" t="str">
        <f t="shared" si="25"/>
        <v/>
      </c>
      <c r="AE163" s="7" t="str">
        <f t="shared" si="26"/>
        <v/>
      </c>
      <c r="AF163" s="7" t="str">
        <f t="shared" si="27"/>
        <v/>
      </c>
      <c r="AG163" s="7" t="str">
        <f t="shared" si="28"/>
        <v/>
      </c>
      <c r="AH163" s="7" t="str">
        <f t="shared" si="29"/>
        <v/>
      </c>
      <c r="AI163" s="4" t="str">
        <f t="shared" si="30"/>
        <v/>
      </c>
    </row>
    <row r="164" spans="1:35" x14ac:dyDescent="0.3">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4"/>
        <v/>
      </c>
      <c r="AD164" s="7" t="str">
        <f t="shared" si="25"/>
        <v/>
      </c>
      <c r="AE164" s="7" t="str">
        <f t="shared" si="26"/>
        <v/>
      </c>
      <c r="AF164" s="7" t="str">
        <f t="shared" si="27"/>
        <v/>
      </c>
      <c r="AG164" s="7" t="str">
        <f t="shared" si="28"/>
        <v/>
      </c>
      <c r="AH164" s="7" t="str">
        <f t="shared" si="29"/>
        <v/>
      </c>
      <c r="AI164" s="4" t="str">
        <f t="shared" si="30"/>
        <v/>
      </c>
    </row>
    <row r="165" spans="1:35" x14ac:dyDescent="0.3">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4"/>
        <v/>
      </c>
      <c r="AD165" s="7" t="str">
        <f t="shared" si="25"/>
        <v/>
      </c>
      <c r="AE165" s="7" t="str">
        <f t="shared" si="26"/>
        <v/>
      </c>
      <c r="AF165" s="7" t="str">
        <f t="shared" si="27"/>
        <v/>
      </c>
      <c r="AG165" s="7" t="str">
        <f t="shared" si="28"/>
        <v/>
      </c>
      <c r="AH165" s="7" t="str">
        <f t="shared" si="29"/>
        <v/>
      </c>
      <c r="AI165" s="4" t="str">
        <f t="shared" si="30"/>
        <v/>
      </c>
    </row>
    <row r="166" spans="1:35" x14ac:dyDescent="0.3">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4"/>
        <v/>
      </c>
      <c r="AD166" s="7" t="str">
        <f t="shared" si="25"/>
        <v/>
      </c>
      <c r="AE166" s="7" t="str">
        <f t="shared" si="26"/>
        <v/>
      </c>
      <c r="AF166" s="7" t="str">
        <f t="shared" si="27"/>
        <v/>
      </c>
      <c r="AG166" s="7" t="str">
        <f t="shared" si="28"/>
        <v/>
      </c>
      <c r="AH166" s="7" t="str">
        <f t="shared" si="29"/>
        <v/>
      </c>
      <c r="AI166" s="4" t="str">
        <f t="shared" si="30"/>
        <v/>
      </c>
    </row>
    <row r="167" spans="1:35" x14ac:dyDescent="0.3">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4"/>
        <v/>
      </c>
      <c r="AD167" s="7" t="str">
        <f t="shared" si="25"/>
        <v/>
      </c>
      <c r="AE167" s="7" t="str">
        <f t="shared" si="26"/>
        <v/>
      </c>
      <c r="AF167" s="7" t="str">
        <f t="shared" si="27"/>
        <v/>
      </c>
      <c r="AG167" s="7" t="str">
        <f t="shared" si="28"/>
        <v/>
      </c>
      <c r="AH167" s="7" t="str">
        <f t="shared" si="29"/>
        <v/>
      </c>
      <c r="AI167" s="4" t="str">
        <f t="shared" si="30"/>
        <v/>
      </c>
    </row>
    <row r="168" spans="1:35" x14ac:dyDescent="0.3">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4"/>
        <v/>
      </c>
      <c r="AD168" s="7" t="str">
        <f t="shared" si="25"/>
        <v/>
      </c>
      <c r="AE168" s="7" t="str">
        <f t="shared" si="26"/>
        <v/>
      </c>
      <c r="AF168" s="7" t="str">
        <f t="shared" si="27"/>
        <v/>
      </c>
      <c r="AG168" s="7" t="str">
        <f t="shared" si="28"/>
        <v/>
      </c>
      <c r="AH168" s="7" t="str">
        <f t="shared" si="29"/>
        <v/>
      </c>
      <c r="AI168" s="4" t="str">
        <f t="shared" si="30"/>
        <v/>
      </c>
    </row>
    <row r="169" spans="1:35" x14ac:dyDescent="0.3">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4"/>
        <v/>
      </c>
      <c r="AD169" s="7" t="str">
        <f t="shared" si="25"/>
        <v/>
      </c>
      <c r="AE169" s="7" t="str">
        <f t="shared" si="26"/>
        <v/>
      </c>
      <c r="AF169" s="7" t="str">
        <f t="shared" si="27"/>
        <v/>
      </c>
      <c r="AG169" s="7" t="str">
        <f t="shared" si="28"/>
        <v/>
      </c>
      <c r="AH169" s="7" t="str">
        <f t="shared" si="29"/>
        <v/>
      </c>
      <c r="AI169" s="4" t="str">
        <f t="shared" si="30"/>
        <v/>
      </c>
    </row>
    <row r="170" spans="1:35" x14ac:dyDescent="0.3">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4"/>
        <v/>
      </c>
      <c r="AD170" s="7" t="str">
        <f t="shared" si="25"/>
        <v/>
      </c>
      <c r="AE170" s="7" t="str">
        <f t="shared" si="26"/>
        <v/>
      </c>
      <c r="AF170" s="7" t="str">
        <f t="shared" si="27"/>
        <v/>
      </c>
      <c r="AG170" s="7" t="str">
        <f t="shared" si="28"/>
        <v/>
      </c>
      <c r="AH170" s="7" t="str">
        <f t="shared" si="29"/>
        <v/>
      </c>
      <c r="AI170" s="4" t="str">
        <f t="shared" si="30"/>
        <v/>
      </c>
    </row>
    <row r="171" spans="1:35" x14ac:dyDescent="0.3">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4"/>
        <v/>
      </c>
      <c r="AD171" s="7" t="str">
        <f t="shared" si="25"/>
        <v/>
      </c>
      <c r="AE171" s="7" t="str">
        <f t="shared" si="26"/>
        <v/>
      </c>
      <c r="AF171" s="7" t="str">
        <f t="shared" si="27"/>
        <v/>
      </c>
      <c r="AG171" s="7" t="str">
        <f t="shared" si="28"/>
        <v/>
      </c>
      <c r="AH171" s="7" t="str">
        <f t="shared" si="29"/>
        <v/>
      </c>
      <c r="AI171" s="4" t="str">
        <f t="shared" si="30"/>
        <v/>
      </c>
    </row>
    <row r="172" spans="1:35" x14ac:dyDescent="0.3">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4"/>
        <v/>
      </c>
      <c r="AD172" s="7" t="str">
        <f t="shared" si="25"/>
        <v/>
      </c>
      <c r="AE172" s="7" t="str">
        <f t="shared" si="26"/>
        <v/>
      </c>
      <c r="AF172" s="7" t="str">
        <f t="shared" si="27"/>
        <v/>
      </c>
      <c r="AG172" s="7" t="str">
        <f t="shared" si="28"/>
        <v/>
      </c>
      <c r="AH172" s="7" t="str">
        <f t="shared" si="29"/>
        <v/>
      </c>
      <c r="AI172" s="4" t="str">
        <f t="shared" si="30"/>
        <v/>
      </c>
    </row>
    <row r="173" spans="1:35" x14ac:dyDescent="0.3">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4"/>
        <v/>
      </c>
      <c r="AD173" s="7" t="str">
        <f t="shared" si="25"/>
        <v/>
      </c>
      <c r="AE173" s="7" t="str">
        <f t="shared" si="26"/>
        <v/>
      </c>
      <c r="AF173" s="7" t="str">
        <f t="shared" si="27"/>
        <v/>
      </c>
      <c r="AG173" s="7" t="str">
        <f t="shared" si="28"/>
        <v/>
      </c>
      <c r="AH173" s="7" t="str">
        <f t="shared" si="29"/>
        <v/>
      </c>
      <c r="AI173" s="4" t="str">
        <f t="shared" si="30"/>
        <v/>
      </c>
    </row>
    <row r="174" spans="1:35" x14ac:dyDescent="0.3">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4"/>
        <v/>
      </c>
      <c r="AD174" s="7" t="str">
        <f t="shared" si="25"/>
        <v/>
      </c>
      <c r="AE174" s="7" t="str">
        <f t="shared" si="26"/>
        <v/>
      </c>
      <c r="AF174" s="7" t="str">
        <f t="shared" si="27"/>
        <v/>
      </c>
      <c r="AG174" s="7" t="str">
        <f t="shared" si="28"/>
        <v/>
      </c>
      <c r="AH174" s="7" t="str">
        <f t="shared" si="29"/>
        <v/>
      </c>
      <c r="AI174" s="4" t="str">
        <f t="shared" si="30"/>
        <v/>
      </c>
    </row>
    <row r="175" spans="1:35" x14ac:dyDescent="0.3">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4"/>
        <v/>
      </c>
      <c r="AD175" s="7" t="str">
        <f t="shared" si="25"/>
        <v/>
      </c>
      <c r="AE175" s="7" t="str">
        <f t="shared" si="26"/>
        <v/>
      </c>
      <c r="AF175" s="7" t="str">
        <f t="shared" si="27"/>
        <v/>
      </c>
      <c r="AG175" s="7" t="str">
        <f t="shared" si="28"/>
        <v/>
      </c>
      <c r="AH175" s="7" t="str">
        <f t="shared" si="29"/>
        <v/>
      </c>
      <c r="AI175" s="4" t="str">
        <f t="shared" si="30"/>
        <v/>
      </c>
    </row>
    <row r="176" spans="1:35" x14ac:dyDescent="0.3">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4"/>
        <v/>
      </c>
      <c r="AD176" s="7" t="str">
        <f t="shared" si="25"/>
        <v/>
      </c>
      <c r="AE176" s="7" t="str">
        <f t="shared" si="26"/>
        <v/>
      </c>
      <c r="AF176" s="7" t="str">
        <f t="shared" si="27"/>
        <v/>
      </c>
      <c r="AG176" s="7" t="str">
        <f t="shared" si="28"/>
        <v/>
      </c>
      <c r="AH176" s="7" t="str">
        <f t="shared" si="29"/>
        <v/>
      </c>
      <c r="AI176" s="4" t="str">
        <f t="shared" si="30"/>
        <v/>
      </c>
    </row>
    <row r="177" spans="1:35" x14ac:dyDescent="0.3">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4"/>
        <v/>
      </c>
      <c r="AD177" s="7" t="str">
        <f t="shared" si="25"/>
        <v/>
      </c>
      <c r="AE177" s="7" t="str">
        <f t="shared" si="26"/>
        <v/>
      </c>
      <c r="AF177" s="7" t="str">
        <f t="shared" si="27"/>
        <v/>
      </c>
      <c r="AG177" s="7" t="str">
        <f t="shared" si="28"/>
        <v/>
      </c>
      <c r="AH177" s="7" t="str">
        <f t="shared" si="29"/>
        <v/>
      </c>
      <c r="AI177" s="4" t="str">
        <f t="shared" si="30"/>
        <v/>
      </c>
    </row>
    <row r="178" spans="1:35" x14ac:dyDescent="0.3">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4"/>
        <v/>
      </c>
      <c r="AD178" s="7" t="str">
        <f t="shared" si="25"/>
        <v/>
      </c>
      <c r="AE178" s="7" t="str">
        <f t="shared" si="26"/>
        <v/>
      </c>
      <c r="AF178" s="7" t="str">
        <f t="shared" si="27"/>
        <v/>
      </c>
      <c r="AG178" s="7" t="str">
        <f t="shared" si="28"/>
        <v/>
      </c>
      <c r="AH178" s="7" t="str">
        <f t="shared" si="29"/>
        <v/>
      </c>
      <c r="AI178" s="4" t="str">
        <f t="shared" si="30"/>
        <v/>
      </c>
    </row>
    <row r="179" spans="1:35" x14ac:dyDescent="0.3">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4"/>
        <v/>
      </c>
      <c r="AD179" s="7" t="str">
        <f t="shared" si="25"/>
        <v/>
      </c>
      <c r="AE179" s="7" t="str">
        <f t="shared" si="26"/>
        <v/>
      </c>
      <c r="AF179" s="7" t="str">
        <f t="shared" si="27"/>
        <v/>
      </c>
      <c r="AG179" s="7" t="str">
        <f t="shared" si="28"/>
        <v/>
      </c>
      <c r="AH179" s="7" t="str">
        <f t="shared" si="29"/>
        <v/>
      </c>
      <c r="AI179" s="4" t="str">
        <f t="shared" si="30"/>
        <v/>
      </c>
    </row>
    <row r="180" spans="1:35" x14ac:dyDescent="0.3">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4"/>
        <v/>
      </c>
      <c r="AD180" s="7" t="str">
        <f t="shared" si="25"/>
        <v/>
      </c>
      <c r="AE180" s="7" t="str">
        <f t="shared" si="26"/>
        <v/>
      </c>
      <c r="AF180" s="7" t="str">
        <f t="shared" si="27"/>
        <v/>
      </c>
      <c r="AG180" s="7" t="str">
        <f t="shared" si="28"/>
        <v/>
      </c>
      <c r="AH180" s="7" t="str">
        <f t="shared" si="29"/>
        <v/>
      </c>
      <c r="AI180" s="4" t="str">
        <f t="shared" si="30"/>
        <v/>
      </c>
    </row>
    <row r="181" spans="1:35" x14ac:dyDescent="0.3">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4"/>
        <v/>
      </c>
      <c r="AD181" s="7" t="str">
        <f t="shared" si="25"/>
        <v/>
      </c>
      <c r="AE181" s="7" t="str">
        <f t="shared" si="26"/>
        <v/>
      </c>
      <c r="AF181" s="7" t="str">
        <f t="shared" si="27"/>
        <v/>
      </c>
      <c r="AG181" s="7" t="str">
        <f t="shared" si="28"/>
        <v/>
      </c>
      <c r="AH181" s="7" t="str">
        <f t="shared" si="29"/>
        <v/>
      </c>
      <c r="AI181" s="4" t="str">
        <f t="shared" si="30"/>
        <v/>
      </c>
    </row>
    <row r="182" spans="1:35" x14ac:dyDescent="0.3">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4"/>
        <v/>
      </c>
      <c r="AD182" s="7" t="str">
        <f t="shared" si="25"/>
        <v/>
      </c>
      <c r="AE182" s="7" t="str">
        <f t="shared" si="26"/>
        <v/>
      </c>
      <c r="AF182" s="7" t="str">
        <f t="shared" si="27"/>
        <v/>
      </c>
      <c r="AG182" s="7" t="str">
        <f t="shared" si="28"/>
        <v/>
      </c>
      <c r="AH182" s="7" t="str">
        <f t="shared" si="29"/>
        <v/>
      </c>
      <c r="AI182" s="4" t="str">
        <f t="shared" si="30"/>
        <v/>
      </c>
    </row>
    <row r="183" spans="1:35" x14ac:dyDescent="0.3">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4"/>
        <v/>
      </c>
      <c r="AD183" s="7" t="str">
        <f t="shared" si="25"/>
        <v/>
      </c>
      <c r="AE183" s="7" t="str">
        <f t="shared" si="26"/>
        <v/>
      </c>
      <c r="AF183" s="7" t="str">
        <f t="shared" si="27"/>
        <v/>
      </c>
      <c r="AG183" s="7" t="str">
        <f t="shared" si="28"/>
        <v/>
      </c>
      <c r="AH183" s="7" t="str">
        <f t="shared" si="29"/>
        <v/>
      </c>
      <c r="AI183" s="4" t="str">
        <f t="shared" si="30"/>
        <v/>
      </c>
    </row>
    <row r="184" spans="1:35" x14ac:dyDescent="0.3">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4"/>
        <v/>
      </c>
      <c r="AD184" s="7" t="str">
        <f t="shared" si="25"/>
        <v/>
      </c>
      <c r="AE184" s="7" t="str">
        <f t="shared" si="26"/>
        <v/>
      </c>
      <c r="AF184" s="7" t="str">
        <f t="shared" si="27"/>
        <v/>
      </c>
      <c r="AG184" s="7" t="str">
        <f t="shared" si="28"/>
        <v/>
      </c>
      <c r="AH184" s="7" t="str">
        <f t="shared" si="29"/>
        <v/>
      </c>
      <c r="AI184" s="4" t="str">
        <f t="shared" si="30"/>
        <v/>
      </c>
    </row>
    <row r="185" spans="1:35" x14ac:dyDescent="0.3">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4"/>
        <v/>
      </c>
      <c r="AD185" s="7" t="str">
        <f t="shared" si="25"/>
        <v/>
      </c>
      <c r="AE185" s="7" t="str">
        <f t="shared" si="26"/>
        <v/>
      </c>
      <c r="AF185" s="7" t="str">
        <f t="shared" si="27"/>
        <v/>
      </c>
      <c r="AG185" s="7" t="str">
        <f t="shared" si="28"/>
        <v/>
      </c>
      <c r="AH185" s="7" t="str">
        <f t="shared" si="29"/>
        <v/>
      </c>
      <c r="AI185" s="4" t="str">
        <f t="shared" si="30"/>
        <v/>
      </c>
    </row>
    <row r="186" spans="1:35" x14ac:dyDescent="0.3">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4"/>
        <v/>
      </c>
      <c r="AD186" s="7" t="str">
        <f t="shared" si="25"/>
        <v/>
      </c>
      <c r="AE186" s="7" t="str">
        <f t="shared" si="26"/>
        <v/>
      </c>
      <c r="AF186" s="7" t="str">
        <f t="shared" si="27"/>
        <v/>
      </c>
      <c r="AG186" s="7" t="str">
        <f t="shared" si="28"/>
        <v/>
      </c>
      <c r="AH186" s="7" t="str">
        <f t="shared" si="29"/>
        <v/>
      </c>
      <c r="AI186" s="4" t="str">
        <f t="shared" si="30"/>
        <v/>
      </c>
    </row>
    <row r="187" spans="1:35" x14ac:dyDescent="0.3">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4"/>
        <v/>
      </c>
      <c r="AD187" s="7" t="str">
        <f t="shared" si="25"/>
        <v/>
      </c>
      <c r="AE187" s="7" t="str">
        <f t="shared" si="26"/>
        <v/>
      </c>
      <c r="AF187" s="7" t="str">
        <f t="shared" si="27"/>
        <v/>
      </c>
      <c r="AG187" s="7" t="str">
        <f t="shared" si="28"/>
        <v/>
      </c>
      <c r="AH187" s="7" t="str">
        <f t="shared" si="29"/>
        <v/>
      </c>
      <c r="AI187" s="4" t="str">
        <f t="shared" si="30"/>
        <v/>
      </c>
    </row>
    <row r="188" spans="1:35" x14ac:dyDescent="0.3">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4"/>
        <v/>
      </c>
      <c r="AD188" s="7" t="str">
        <f t="shared" si="25"/>
        <v/>
      </c>
      <c r="AE188" s="7" t="str">
        <f t="shared" si="26"/>
        <v/>
      </c>
      <c r="AF188" s="7" t="str">
        <f t="shared" si="27"/>
        <v/>
      </c>
      <c r="AG188" s="7" t="str">
        <f t="shared" si="28"/>
        <v/>
      </c>
      <c r="AH188" s="7" t="str">
        <f t="shared" si="29"/>
        <v/>
      </c>
      <c r="AI188" s="4" t="str">
        <f t="shared" si="30"/>
        <v/>
      </c>
    </row>
    <row r="189" spans="1:35" x14ac:dyDescent="0.3">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4"/>
        <v/>
      </c>
      <c r="AD189" s="7" t="str">
        <f t="shared" si="25"/>
        <v/>
      </c>
      <c r="AE189" s="7" t="str">
        <f t="shared" si="26"/>
        <v/>
      </c>
      <c r="AF189" s="7" t="str">
        <f t="shared" si="27"/>
        <v/>
      </c>
      <c r="AG189" s="7" t="str">
        <f t="shared" si="28"/>
        <v/>
      </c>
      <c r="AH189" s="7" t="str">
        <f t="shared" si="29"/>
        <v/>
      </c>
      <c r="AI189" s="4" t="str">
        <f t="shared" si="30"/>
        <v/>
      </c>
    </row>
    <row r="190" spans="1:35" x14ac:dyDescent="0.3">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4"/>
        <v/>
      </c>
      <c r="AD190" s="7" t="str">
        <f t="shared" si="25"/>
        <v/>
      </c>
      <c r="AE190" s="7" t="str">
        <f t="shared" si="26"/>
        <v/>
      </c>
      <c r="AF190" s="7" t="str">
        <f t="shared" si="27"/>
        <v/>
      </c>
      <c r="AG190" s="7" t="str">
        <f t="shared" si="28"/>
        <v/>
      </c>
      <c r="AH190" s="7" t="str">
        <f t="shared" si="29"/>
        <v/>
      </c>
      <c r="AI190" s="4" t="str">
        <f t="shared" si="30"/>
        <v/>
      </c>
    </row>
    <row r="191" spans="1:35" x14ac:dyDescent="0.3">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4"/>
        <v/>
      </c>
      <c r="AD191" s="7" t="str">
        <f t="shared" si="25"/>
        <v/>
      </c>
      <c r="AE191" s="7" t="str">
        <f t="shared" si="26"/>
        <v/>
      </c>
      <c r="AF191" s="7" t="str">
        <f t="shared" si="27"/>
        <v/>
      </c>
      <c r="AG191" s="7" t="str">
        <f t="shared" si="28"/>
        <v/>
      </c>
      <c r="AH191" s="7" t="str">
        <f t="shared" si="29"/>
        <v/>
      </c>
      <c r="AI191" s="4" t="str">
        <f t="shared" si="30"/>
        <v/>
      </c>
    </row>
    <row r="192" spans="1:35" x14ac:dyDescent="0.3">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4"/>
        <v/>
      </c>
      <c r="AD192" s="7" t="str">
        <f t="shared" si="25"/>
        <v/>
      </c>
      <c r="AE192" s="7" t="str">
        <f t="shared" si="26"/>
        <v/>
      </c>
      <c r="AF192" s="7" t="str">
        <f t="shared" si="27"/>
        <v/>
      </c>
      <c r="AG192" s="7" t="str">
        <f t="shared" si="28"/>
        <v/>
      </c>
      <c r="AH192" s="7" t="str">
        <f t="shared" si="29"/>
        <v/>
      </c>
      <c r="AI192" s="4" t="str">
        <f t="shared" si="30"/>
        <v/>
      </c>
    </row>
    <row r="193" spans="1:35" x14ac:dyDescent="0.3">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4"/>
        <v/>
      </c>
      <c r="AD193" s="7" t="str">
        <f t="shared" si="25"/>
        <v/>
      </c>
      <c r="AE193" s="7" t="str">
        <f t="shared" si="26"/>
        <v/>
      </c>
      <c r="AF193" s="7" t="str">
        <f t="shared" si="27"/>
        <v/>
      </c>
      <c r="AG193" s="7" t="str">
        <f t="shared" si="28"/>
        <v/>
      </c>
      <c r="AH193" s="7" t="str">
        <f t="shared" si="29"/>
        <v/>
      </c>
      <c r="AI193" s="4" t="str">
        <f t="shared" si="30"/>
        <v/>
      </c>
    </row>
    <row r="194" spans="1:35" x14ac:dyDescent="0.3">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4"/>
        <v/>
      </c>
      <c r="AD194" s="7" t="str">
        <f t="shared" si="25"/>
        <v/>
      </c>
      <c r="AE194" s="7" t="str">
        <f t="shared" si="26"/>
        <v/>
      </c>
      <c r="AF194" s="7" t="str">
        <f t="shared" si="27"/>
        <v/>
      </c>
      <c r="AG194" s="7" t="str">
        <f t="shared" si="28"/>
        <v/>
      </c>
      <c r="AH194" s="7" t="str">
        <f t="shared" si="29"/>
        <v/>
      </c>
      <c r="AI194" s="4" t="str">
        <f t="shared" si="30"/>
        <v/>
      </c>
    </row>
    <row r="195" spans="1:35" x14ac:dyDescent="0.3">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4"/>
        <v/>
      </c>
      <c r="AD195" s="7" t="str">
        <f t="shared" si="25"/>
        <v/>
      </c>
      <c r="AE195" s="7" t="str">
        <f t="shared" si="26"/>
        <v/>
      </c>
      <c r="AF195" s="7" t="str">
        <f t="shared" si="27"/>
        <v/>
      </c>
      <c r="AG195" s="7" t="str">
        <f t="shared" si="28"/>
        <v/>
      </c>
      <c r="AH195" s="7" t="str">
        <f t="shared" si="29"/>
        <v/>
      </c>
      <c r="AI195" s="4" t="str">
        <f t="shared" si="30"/>
        <v/>
      </c>
    </row>
    <row r="196" spans="1:35" x14ac:dyDescent="0.3">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4"/>
        <v/>
      </c>
      <c r="AD196" s="7" t="str">
        <f t="shared" si="25"/>
        <v/>
      </c>
      <c r="AE196" s="7" t="str">
        <f t="shared" si="26"/>
        <v/>
      </c>
      <c r="AF196" s="7" t="str">
        <f t="shared" si="27"/>
        <v/>
      </c>
      <c r="AG196" s="7" t="str">
        <f t="shared" si="28"/>
        <v/>
      </c>
      <c r="AH196" s="7" t="str">
        <f t="shared" si="29"/>
        <v/>
      </c>
      <c r="AI196" s="4" t="str">
        <f t="shared" si="30"/>
        <v/>
      </c>
    </row>
    <row r="197" spans="1:35" x14ac:dyDescent="0.3">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1">IF((MAX(A197,L197,N197,P197,X197,Y197)-MIN(A197,L197,N197,P197,X197,Y197))&gt;3,1,"")</f>
        <v/>
      </c>
      <c r="AD197" s="7" t="str">
        <f t="shared" ref="AD197:AD260" si="32">IF((MAX(B197,D197,M197,U197)-MIN(B197,D197,M197,U197))&gt;3,1,"")</f>
        <v/>
      </c>
      <c r="AE197" s="7" t="str">
        <f t="shared" ref="AE197:AE260" si="33">IF((MAX(I197,T197,V197,W197)-MIN(I197,T197,V197,W197))&gt;3,1,"")</f>
        <v/>
      </c>
      <c r="AF197" s="7" t="str">
        <f t="shared" ref="AF197:AF260" si="34">IF((MAX(H197,K197,Q197,S197)-MIN(H197,K197,Q197,S197))&gt;3,1,"")</f>
        <v/>
      </c>
      <c r="AG197" s="7" t="str">
        <f t="shared" ref="AG197:AG260" si="35">IF((MAX(E197,F197,G197,R197)-MIN(E197,F197,G197,R197))&gt;3,1,"")</f>
        <v/>
      </c>
      <c r="AH197" s="7" t="str">
        <f t="shared" ref="AH197:AH260" si="36">IF((MAX(C197,J197,O197,Z197)-MIN(C197,J197,O197,Z197))&gt;3,1,"")</f>
        <v/>
      </c>
      <c r="AI197" s="4" t="str">
        <f t="shared" ref="AI197:AI260" si="37">IF(COUNT(A197:Z197)&gt;0,IF(COUNT(AC197,AD197,AE197,AF197,AG197,AH197)&gt;0,SUM(AC197,AD197,AE197,AF197,AG197,AH197),0),"")</f>
        <v/>
      </c>
    </row>
    <row r="198" spans="1:35" x14ac:dyDescent="0.3">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1"/>
        <v/>
      </c>
      <c r="AD198" s="7" t="str">
        <f t="shared" si="32"/>
        <v/>
      </c>
      <c r="AE198" s="7" t="str">
        <f t="shared" si="33"/>
        <v/>
      </c>
      <c r="AF198" s="7" t="str">
        <f t="shared" si="34"/>
        <v/>
      </c>
      <c r="AG198" s="7" t="str">
        <f t="shared" si="35"/>
        <v/>
      </c>
      <c r="AH198" s="7" t="str">
        <f t="shared" si="36"/>
        <v/>
      </c>
      <c r="AI198" s="4" t="str">
        <f t="shared" si="37"/>
        <v/>
      </c>
    </row>
    <row r="199" spans="1:35" x14ac:dyDescent="0.3">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1"/>
        <v/>
      </c>
      <c r="AD199" s="7" t="str">
        <f t="shared" si="32"/>
        <v/>
      </c>
      <c r="AE199" s="7" t="str">
        <f t="shared" si="33"/>
        <v/>
      </c>
      <c r="AF199" s="7" t="str">
        <f t="shared" si="34"/>
        <v/>
      </c>
      <c r="AG199" s="7" t="str">
        <f t="shared" si="35"/>
        <v/>
      </c>
      <c r="AH199" s="7" t="str">
        <f t="shared" si="36"/>
        <v/>
      </c>
      <c r="AI199" s="4" t="str">
        <f t="shared" si="37"/>
        <v/>
      </c>
    </row>
    <row r="200" spans="1:35" x14ac:dyDescent="0.3">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1"/>
        <v/>
      </c>
      <c r="AD200" s="7" t="str">
        <f t="shared" si="32"/>
        <v/>
      </c>
      <c r="AE200" s="7" t="str">
        <f t="shared" si="33"/>
        <v/>
      </c>
      <c r="AF200" s="7" t="str">
        <f t="shared" si="34"/>
        <v/>
      </c>
      <c r="AG200" s="7" t="str">
        <f t="shared" si="35"/>
        <v/>
      </c>
      <c r="AH200" s="7" t="str">
        <f t="shared" si="36"/>
        <v/>
      </c>
      <c r="AI200" s="4" t="str">
        <f t="shared" si="37"/>
        <v/>
      </c>
    </row>
    <row r="201" spans="1:35" x14ac:dyDescent="0.3">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1"/>
        <v/>
      </c>
      <c r="AD201" s="7" t="str">
        <f t="shared" si="32"/>
        <v/>
      </c>
      <c r="AE201" s="7" t="str">
        <f t="shared" si="33"/>
        <v/>
      </c>
      <c r="AF201" s="7" t="str">
        <f t="shared" si="34"/>
        <v/>
      </c>
      <c r="AG201" s="7" t="str">
        <f t="shared" si="35"/>
        <v/>
      </c>
      <c r="AH201" s="7" t="str">
        <f t="shared" si="36"/>
        <v/>
      </c>
      <c r="AI201" s="4" t="str">
        <f t="shared" si="37"/>
        <v/>
      </c>
    </row>
    <row r="202" spans="1:35" x14ac:dyDescent="0.3">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1"/>
        <v/>
      </c>
      <c r="AD202" s="7" t="str">
        <f t="shared" si="32"/>
        <v/>
      </c>
      <c r="AE202" s="7" t="str">
        <f t="shared" si="33"/>
        <v/>
      </c>
      <c r="AF202" s="7" t="str">
        <f t="shared" si="34"/>
        <v/>
      </c>
      <c r="AG202" s="7" t="str">
        <f t="shared" si="35"/>
        <v/>
      </c>
      <c r="AH202" s="7" t="str">
        <f t="shared" si="36"/>
        <v/>
      </c>
      <c r="AI202" s="4" t="str">
        <f t="shared" si="37"/>
        <v/>
      </c>
    </row>
    <row r="203" spans="1:35" x14ac:dyDescent="0.3">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1"/>
        <v/>
      </c>
      <c r="AD203" s="7" t="str">
        <f t="shared" si="32"/>
        <v/>
      </c>
      <c r="AE203" s="7" t="str">
        <f t="shared" si="33"/>
        <v/>
      </c>
      <c r="AF203" s="7" t="str">
        <f t="shared" si="34"/>
        <v/>
      </c>
      <c r="AG203" s="7" t="str">
        <f t="shared" si="35"/>
        <v/>
      </c>
      <c r="AH203" s="7" t="str">
        <f t="shared" si="36"/>
        <v/>
      </c>
      <c r="AI203" s="4" t="str">
        <f t="shared" si="37"/>
        <v/>
      </c>
    </row>
    <row r="204" spans="1:35" x14ac:dyDescent="0.3">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1"/>
        <v/>
      </c>
      <c r="AD204" s="7" t="str">
        <f t="shared" si="32"/>
        <v/>
      </c>
      <c r="AE204" s="7" t="str">
        <f t="shared" si="33"/>
        <v/>
      </c>
      <c r="AF204" s="7" t="str">
        <f t="shared" si="34"/>
        <v/>
      </c>
      <c r="AG204" s="7" t="str">
        <f t="shared" si="35"/>
        <v/>
      </c>
      <c r="AH204" s="7" t="str">
        <f t="shared" si="36"/>
        <v/>
      </c>
      <c r="AI204" s="4" t="str">
        <f t="shared" si="37"/>
        <v/>
      </c>
    </row>
    <row r="205" spans="1:35" x14ac:dyDescent="0.3">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1"/>
        <v/>
      </c>
      <c r="AD205" s="7" t="str">
        <f t="shared" si="32"/>
        <v/>
      </c>
      <c r="AE205" s="7" t="str">
        <f t="shared" si="33"/>
        <v/>
      </c>
      <c r="AF205" s="7" t="str">
        <f t="shared" si="34"/>
        <v/>
      </c>
      <c r="AG205" s="7" t="str">
        <f t="shared" si="35"/>
        <v/>
      </c>
      <c r="AH205" s="7" t="str">
        <f t="shared" si="36"/>
        <v/>
      </c>
      <c r="AI205" s="4" t="str">
        <f t="shared" si="37"/>
        <v/>
      </c>
    </row>
    <row r="206" spans="1:35" x14ac:dyDescent="0.3">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1"/>
        <v/>
      </c>
      <c r="AD206" s="7" t="str">
        <f t="shared" si="32"/>
        <v/>
      </c>
      <c r="AE206" s="7" t="str">
        <f t="shared" si="33"/>
        <v/>
      </c>
      <c r="AF206" s="7" t="str">
        <f t="shared" si="34"/>
        <v/>
      </c>
      <c r="AG206" s="7" t="str">
        <f t="shared" si="35"/>
        <v/>
      </c>
      <c r="AH206" s="7" t="str">
        <f t="shared" si="36"/>
        <v/>
      </c>
      <c r="AI206" s="4" t="str">
        <f t="shared" si="37"/>
        <v/>
      </c>
    </row>
    <row r="207" spans="1:35" x14ac:dyDescent="0.3">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1"/>
        <v/>
      </c>
      <c r="AD207" s="7" t="str">
        <f t="shared" si="32"/>
        <v/>
      </c>
      <c r="AE207" s="7" t="str">
        <f t="shared" si="33"/>
        <v/>
      </c>
      <c r="AF207" s="7" t="str">
        <f t="shared" si="34"/>
        <v/>
      </c>
      <c r="AG207" s="7" t="str">
        <f t="shared" si="35"/>
        <v/>
      </c>
      <c r="AH207" s="7" t="str">
        <f t="shared" si="36"/>
        <v/>
      </c>
      <c r="AI207" s="4" t="str">
        <f t="shared" si="37"/>
        <v/>
      </c>
    </row>
    <row r="208" spans="1:35" x14ac:dyDescent="0.3">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1"/>
        <v/>
      </c>
      <c r="AD208" s="7" t="str">
        <f t="shared" si="32"/>
        <v/>
      </c>
      <c r="AE208" s="7" t="str">
        <f t="shared" si="33"/>
        <v/>
      </c>
      <c r="AF208" s="7" t="str">
        <f t="shared" si="34"/>
        <v/>
      </c>
      <c r="AG208" s="7" t="str">
        <f t="shared" si="35"/>
        <v/>
      </c>
      <c r="AH208" s="7" t="str">
        <f t="shared" si="36"/>
        <v/>
      </c>
      <c r="AI208" s="4" t="str">
        <f t="shared" si="37"/>
        <v/>
      </c>
    </row>
    <row r="209" spans="1:35" x14ac:dyDescent="0.3">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1"/>
        <v/>
      </c>
      <c r="AD209" s="7" t="str">
        <f t="shared" si="32"/>
        <v/>
      </c>
      <c r="AE209" s="7" t="str">
        <f t="shared" si="33"/>
        <v/>
      </c>
      <c r="AF209" s="7" t="str">
        <f t="shared" si="34"/>
        <v/>
      </c>
      <c r="AG209" s="7" t="str">
        <f t="shared" si="35"/>
        <v/>
      </c>
      <c r="AH209" s="7" t="str">
        <f t="shared" si="36"/>
        <v/>
      </c>
      <c r="AI209" s="4" t="str">
        <f t="shared" si="37"/>
        <v/>
      </c>
    </row>
    <row r="210" spans="1:35" x14ac:dyDescent="0.3">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1"/>
        <v/>
      </c>
      <c r="AD210" s="7" t="str">
        <f t="shared" si="32"/>
        <v/>
      </c>
      <c r="AE210" s="7" t="str">
        <f t="shared" si="33"/>
        <v/>
      </c>
      <c r="AF210" s="7" t="str">
        <f t="shared" si="34"/>
        <v/>
      </c>
      <c r="AG210" s="7" t="str">
        <f t="shared" si="35"/>
        <v/>
      </c>
      <c r="AH210" s="7" t="str">
        <f t="shared" si="36"/>
        <v/>
      </c>
      <c r="AI210" s="4" t="str">
        <f t="shared" si="37"/>
        <v/>
      </c>
    </row>
    <row r="211" spans="1:35" x14ac:dyDescent="0.3">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1"/>
        <v/>
      </c>
      <c r="AD211" s="7" t="str">
        <f t="shared" si="32"/>
        <v/>
      </c>
      <c r="AE211" s="7" t="str">
        <f t="shared" si="33"/>
        <v/>
      </c>
      <c r="AF211" s="7" t="str">
        <f t="shared" si="34"/>
        <v/>
      </c>
      <c r="AG211" s="7" t="str">
        <f t="shared" si="35"/>
        <v/>
      </c>
      <c r="AH211" s="7" t="str">
        <f t="shared" si="36"/>
        <v/>
      </c>
      <c r="AI211" s="4" t="str">
        <f t="shared" si="37"/>
        <v/>
      </c>
    </row>
    <row r="212" spans="1:35" x14ac:dyDescent="0.3">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1"/>
        <v/>
      </c>
      <c r="AD212" s="7" t="str">
        <f t="shared" si="32"/>
        <v/>
      </c>
      <c r="AE212" s="7" t="str">
        <f t="shared" si="33"/>
        <v/>
      </c>
      <c r="AF212" s="7" t="str">
        <f t="shared" si="34"/>
        <v/>
      </c>
      <c r="AG212" s="7" t="str">
        <f t="shared" si="35"/>
        <v/>
      </c>
      <c r="AH212" s="7" t="str">
        <f t="shared" si="36"/>
        <v/>
      </c>
      <c r="AI212" s="4" t="str">
        <f t="shared" si="37"/>
        <v/>
      </c>
    </row>
    <row r="213" spans="1:35" x14ac:dyDescent="0.3">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1"/>
        <v/>
      </c>
      <c r="AD213" s="7" t="str">
        <f t="shared" si="32"/>
        <v/>
      </c>
      <c r="AE213" s="7" t="str">
        <f t="shared" si="33"/>
        <v/>
      </c>
      <c r="AF213" s="7" t="str">
        <f t="shared" si="34"/>
        <v/>
      </c>
      <c r="AG213" s="7" t="str">
        <f t="shared" si="35"/>
        <v/>
      </c>
      <c r="AH213" s="7" t="str">
        <f t="shared" si="36"/>
        <v/>
      </c>
      <c r="AI213" s="4" t="str">
        <f t="shared" si="37"/>
        <v/>
      </c>
    </row>
    <row r="214" spans="1:35" x14ac:dyDescent="0.3">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1"/>
        <v/>
      </c>
      <c r="AD214" s="7" t="str">
        <f t="shared" si="32"/>
        <v/>
      </c>
      <c r="AE214" s="7" t="str">
        <f t="shared" si="33"/>
        <v/>
      </c>
      <c r="AF214" s="7" t="str">
        <f t="shared" si="34"/>
        <v/>
      </c>
      <c r="AG214" s="7" t="str">
        <f t="shared" si="35"/>
        <v/>
      </c>
      <c r="AH214" s="7" t="str">
        <f t="shared" si="36"/>
        <v/>
      </c>
      <c r="AI214" s="4" t="str">
        <f t="shared" si="37"/>
        <v/>
      </c>
    </row>
    <row r="215" spans="1:35" x14ac:dyDescent="0.3">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1"/>
        <v/>
      </c>
      <c r="AD215" s="7" t="str">
        <f t="shared" si="32"/>
        <v/>
      </c>
      <c r="AE215" s="7" t="str">
        <f t="shared" si="33"/>
        <v/>
      </c>
      <c r="AF215" s="7" t="str">
        <f t="shared" si="34"/>
        <v/>
      </c>
      <c r="AG215" s="7" t="str">
        <f t="shared" si="35"/>
        <v/>
      </c>
      <c r="AH215" s="7" t="str">
        <f t="shared" si="36"/>
        <v/>
      </c>
      <c r="AI215" s="4" t="str">
        <f t="shared" si="37"/>
        <v/>
      </c>
    </row>
    <row r="216" spans="1:35" x14ac:dyDescent="0.3">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1"/>
        <v/>
      </c>
      <c r="AD216" s="7" t="str">
        <f t="shared" si="32"/>
        <v/>
      </c>
      <c r="AE216" s="7" t="str">
        <f t="shared" si="33"/>
        <v/>
      </c>
      <c r="AF216" s="7" t="str">
        <f t="shared" si="34"/>
        <v/>
      </c>
      <c r="AG216" s="7" t="str">
        <f t="shared" si="35"/>
        <v/>
      </c>
      <c r="AH216" s="7" t="str">
        <f t="shared" si="36"/>
        <v/>
      </c>
      <c r="AI216" s="4" t="str">
        <f t="shared" si="37"/>
        <v/>
      </c>
    </row>
    <row r="217" spans="1:35" x14ac:dyDescent="0.3">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1"/>
        <v/>
      </c>
      <c r="AD217" s="7" t="str">
        <f t="shared" si="32"/>
        <v/>
      </c>
      <c r="AE217" s="7" t="str">
        <f t="shared" si="33"/>
        <v/>
      </c>
      <c r="AF217" s="7" t="str">
        <f t="shared" si="34"/>
        <v/>
      </c>
      <c r="AG217" s="7" t="str">
        <f t="shared" si="35"/>
        <v/>
      </c>
      <c r="AH217" s="7" t="str">
        <f t="shared" si="36"/>
        <v/>
      </c>
      <c r="AI217" s="4" t="str">
        <f t="shared" si="37"/>
        <v/>
      </c>
    </row>
    <row r="218" spans="1:35" x14ac:dyDescent="0.3">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1"/>
        <v/>
      </c>
      <c r="AD218" s="7" t="str">
        <f t="shared" si="32"/>
        <v/>
      </c>
      <c r="AE218" s="7" t="str">
        <f t="shared" si="33"/>
        <v/>
      </c>
      <c r="AF218" s="7" t="str">
        <f t="shared" si="34"/>
        <v/>
      </c>
      <c r="AG218" s="7" t="str">
        <f t="shared" si="35"/>
        <v/>
      </c>
      <c r="AH218" s="7" t="str">
        <f t="shared" si="36"/>
        <v/>
      </c>
      <c r="AI218" s="4" t="str">
        <f t="shared" si="37"/>
        <v/>
      </c>
    </row>
    <row r="219" spans="1:35" x14ac:dyDescent="0.3">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1"/>
        <v/>
      </c>
      <c r="AD219" s="7" t="str">
        <f t="shared" si="32"/>
        <v/>
      </c>
      <c r="AE219" s="7" t="str">
        <f t="shared" si="33"/>
        <v/>
      </c>
      <c r="AF219" s="7" t="str">
        <f t="shared" si="34"/>
        <v/>
      </c>
      <c r="AG219" s="7" t="str">
        <f t="shared" si="35"/>
        <v/>
      </c>
      <c r="AH219" s="7" t="str">
        <f t="shared" si="36"/>
        <v/>
      </c>
      <c r="AI219" s="4" t="str">
        <f t="shared" si="37"/>
        <v/>
      </c>
    </row>
    <row r="220" spans="1:35" x14ac:dyDescent="0.3">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1"/>
        <v/>
      </c>
      <c r="AD220" s="7" t="str">
        <f t="shared" si="32"/>
        <v/>
      </c>
      <c r="AE220" s="7" t="str">
        <f t="shared" si="33"/>
        <v/>
      </c>
      <c r="AF220" s="7" t="str">
        <f t="shared" si="34"/>
        <v/>
      </c>
      <c r="AG220" s="7" t="str">
        <f t="shared" si="35"/>
        <v/>
      </c>
      <c r="AH220" s="7" t="str">
        <f t="shared" si="36"/>
        <v/>
      </c>
      <c r="AI220" s="4" t="str">
        <f t="shared" si="37"/>
        <v/>
      </c>
    </row>
    <row r="221" spans="1:35" x14ac:dyDescent="0.3">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1"/>
        <v/>
      </c>
      <c r="AD221" s="7" t="str">
        <f t="shared" si="32"/>
        <v/>
      </c>
      <c r="AE221" s="7" t="str">
        <f t="shared" si="33"/>
        <v/>
      </c>
      <c r="AF221" s="7" t="str">
        <f t="shared" si="34"/>
        <v/>
      </c>
      <c r="AG221" s="7" t="str">
        <f t="shared" si="35"/>
        <v/>
      </c>
      <c r="AH221" s="7" t="str">
        <f t="shared" si="36"/>
        <v/>
      </c>
      <c r="AI221" s="4" t="str">
        <f t="shared" si="37"/>
        <v/>
      </c>
    </row>
    <row r="222" spans="1:35" x14ac:dyDescent="0.3">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1"/>
        <v/>
      </c>
      <c r="AD222" s="7" t="str">
        <f t="shared" si="32"/>
        <v/>
      </c>
      <c r="AE222" s="7" t="str">
        <f t="shared" si="33"/>
        <v/>
      </c>
      <c r="AF222" s="7" t="str">
        <f t="shared" si="34"/>
        <v/>
      </c>
      <c r="AG222" s="7" t="str">
        <f t="shared" si="35"/>
        <v/>
      </c>
      <c r="AH222" s="7" t="str">
        <f t="shared" si="36"/>
        <v/>
      </c>
      <c r="AI222" s="4" t="str">
        <f t="shared" si="37"/>
        <v/>
      </c>
    </row>
    <row r="223" spans="1:35" x14ac:dyDescent="0.3">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1"/>
        <v/>
      </c>
      <c r="AD223" s="7" t="str">
        <f t="shared" si="32"/>
        <v/>
      </c>
      <c r="AE223" s="7" t="str">
        <f t="shared" si="33"/>
        <v/>
      </c>
      <c r="AF223" s="7" t="str">
        <f t="shared" si="34"/>
        <v/>
      </c>
      <c r="AG223" s="7" t="str">
        <f t="shared" si="35"/>
        <v/>
      </c>
      <c r="AH223" s="7" t="str">
        <f t="shared" si="36"/>
        <v/>
      </c>
      <c r="AI223" s="4" t="str">
        <f t="shared" si="37"/>
        <v/>
      </c>
    </row>
    <row r="224" spans="1:35" x14ac:dyDescent="0.3">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1"/>
        <v/>
      </c>
      <c r="AD224" s="7" t="str">
        <f t="shared" si="32"/>
        <v/>
      </c>
      <c r="AE224" s="7" t="str">
        <f t="shared" si="33"/>
        <v/>
      </c>
      <c r="AF224" s="7" t="str">
        <f t="shared" si="34"/>
        <v/>
      </c>
      <c r="AG224" s="7" t="str">
        <f t="shared" si="35"/>
        <v/>
      </c>
      <c r="AH224" s="7" t="str">
        <f t="shared" si="36"/>
        <v/>
      </c>
      <c r="AI224" s="4" t="str">
        <f t="shared" si="37"/>
        <v/>
      </c>
    </row>
    <row r="225" spans="1:35" x14ac:dyDescent="0.3">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1"/>
        <v/>
      </c>
      <c r="AD225" s="7" t="str">
        <f t="shared" si="32"/>
        <v/>
      </c>
      <c r="AE225" s="7" t="str">
        <f t="shared" si="33"/>
        <v/>
      </c>
      <c r="AF225" s="7" t="str">
        <f t="shared" si="34"/>
        <v/>
      </c>
      <c r="AG225" s="7" t="str">
        <f t="shared" si="35"/>
        <v/>
      </c>
      <c r="AH225" s="7" t="str">
        <f t="shared" si="36"/>
        <v/>
      </c>
      <c r="AI225" s="4" t="str">
        <f t="shared" si="37"/>
        <v/>
      </c>
    </row>
    <row r="226" spans="1:35" x14ac:dyDescent="0.3">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1"/>
        <v/>
      </c>
      <c r="AD226" s="7" t="str">
        <f t="shared" si="32"/>
        <v/>
      </c>
      <c r="AE226" s="7" t="str">
        <f t="shared" si="33"/>
        <v/>
      </c>
      <c r="AF226" s="7" t="str">
        <f t="shared" si="34"/>
        <v/>
      </c>
      <c r="AG226" s="7" t="str">
        <f t="shared" si="35"/>
        <v/>
      </c>
      <c r="AH226" s="7" t="str">
        <f t="shared" si="36"/>
        <v/>
      </c>
      <c r="AI226" s="4" t="str">
        <f t="shared" si="37"/>
        <v/>
      </c>
    </row>
    <row r="227" spans="1:35" x14ac:dyDescent="0.3">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1"/>
        <v/>
      </c>
      <c r="AD227" s="7" t="str">
        <f t="shared" si="32"/>
        <v/>
      </c>
      <c r="AE227" s="7" t="str">
        <f t="shared" si="33"/>
        <v/>
      </c>
      <c r="AF227" s="7" t="str">
        <f t="shared" si="34"/>
        <v/>
      </c>
      <c r="AG227" s="7" t="str">
        <f t="shared" si="35"/>
        <v/>
      </c>
      <c r="AH227" s="7" t="str">
        <f t="shared" si="36"/>
        <v/>
      </c>
      <c r="AI227" s="4" t="str">
        <f t="shared" si="37"/>
        <v/>
      </c>
    </row>
    <row r="228" spans="1:35" x14ac:dyDescent="0.3">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1"/>
        <v/>
      </c>
      <c r="AD228" s="7" t="str">
        <f t="shared" si="32"/>
        <v/>
      </c>
      <c r="AE228" s="7" t="str">
        <f t="shared" si="33"/>
        <v/>
      </c>
      <c r="AF228" s="7" t="str">
        <f t="shared" si="34"/>
        <v/>
      </c>
      <c r="AG228" s="7" t="str">
        <f t="shared" si="35"/>
        <v/>
      </c>
      <c r="AH228" s="7" t="str">
        <f t="shared" si="36"/>
        <v/>
      </c>
      <c r="AI228" s="4" t="str">
        <f t="shared" si="37"/>
        <v/>
      </c>
    </row>
    <row r="229" spans="1:35" x14ac:dyDescent="0.3">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1"/>
        <v/>
      </c>
      <c r="AD229" s="7" t="str">
        <f t="shared" si="32"/>
        <v/>
      </c>
      <c r="AE229" s="7" t="str">
        <f t="shared" si="33"/>
        <v/>
      </c>
      <c r="AF229" s="7" t="str">
        <f t="shared" si="34"/>
        <v/>
      </c>
      <c r="AG229" s="7" t="str">
        <f t="shared" si="35"/>
        <v/>
      </c>
      <c r="AH229" s="7" t="str">
        <f t="shared" si="36"/>
        <v/>
      </c>
      <c r="AI229" s="4" t="str">
        <f t="shared" si="37"/>
        <v/>
      </c>
    </row>
    <row r="230" spans="1:35" x14ac:dyDescent="0.3">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1"/>
        <v/>
      </c>
      <c r="AD230" s="7" t="str">
        <f t="shared" si="32"/>
        <v/>
      </c>
      <c r="AE230" s="7" t="str">
        <f t="shared" si="33"/>
        <v/>
      </c>
      <c r="AF230" s="7" t="str">
        <f t="shared" si="34"/>
        <v/>
      </c>
      <c r="AG230" s="7" t="str">
        <f t="shared" si="35"/>
        <v/>
      </c>
      <c r="AH230" s="7" t="str">
        <f t="shared" si="36"/>
        <v/>
      </c>
      <c r="AI230" s="4" t="str">
        <f t="shared" si="37"/>
        <v/>
      </c>
    </row>
    <row r="231" spans="1:35" x14ac:dyDescent="0.3">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1"/>
        <v/>
      </c>
      <c r="AD231" s="7" t="str">
        <f t="shared" si="32"/>
        <v/>
      </c>
      <c r="AE231" s="7" t="str">
        <f t="shared" si="33"/>
        <v/>
      </c>
      <c r="AF231" s="7" t="str">
        <f t="shared" si="34"/>
        <v/>
      </c>
      <c r="AG231" s="7" t="str">
        <f t="shared" si="35"/>
        <v/>
      </c>
      <c r="AH231" s="7" t="str">
        <f t="shared" si="36"/>
        <v/>
      </c>
      <c r="AI231" s="4" t="str">
        <f t="shared" si="37"/>
        <v/>
      </c>
    </row>
    <row r="232" spans="1:35" x14ac:dyDescent="0.3">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1"/>
        <v/>
      </c>
      <c r="AD232" s="7" t="str">
        <f t="shared" si="32"/>
        <v/>
      </c>
      <c r="AE232" s="7" t="str">
        <f t="shared" si="33"/>
        <v/>
      </c>
      <c r="AF232" s="7" t="str">
        <f t="shared" si="34"/>
        <v/>
      </c>
      <c r="AG232" s="7" t="str">
        <f t="shared" si="35"/>
        <v/>
      </c>
      <c r="AH232" s="7" t="str">
        <f t="shared" si="36"/>
        <v/>
      </c>
      <c r="AI232" s="4" t="str">
        <f t="shared" si="37"/>
        <v/>
      </c>
    </row>
    <row r="233" spans="1:35" x14ac:dyDescent="0.3">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1"/>
        <v/>
      </c>
      <c r="AD233" s="7" t="str">
        <f t="shared" si="32"/>
        <v/>
      </c>
      <c r="AE233" s="7" t="str">
        <f t="shared" si="33"/>
        <v/>
      </c>
      <c r="AF233" s="7" t="str">
        <f t="shared" si="34"/>
        <v/>
      </c>
      <c r="AG233" s="7" t="str">
        <f t="shared" si="35"/>
        <v/>
      </c>
      <c r="AH233" s="7" t="str">
        <f t="shared" si="36"/>
        <v/>
      </c>
      <c r="AI233" s="4" t="str">
        <f t="shared" si="37"/>
        <v/>
      </c>
    </row>
    <row r="234" spans="1:35" x14ac:dyDescent="0.3">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1"/>
        <v/>
      </c>
      <c r="AD234" s="7" t="str">
        <f t="shared" si="32"/>
        <v/>
      </c>
      <c r="AE234" s="7" t="str">
        <f t="shared" si="33"/>
        <v/>
      </c>
      <c r="AF234" s="7" t="str">
        <f t="shared" si="34"/>
        <v/>
      </c>
      <c r="AG234" s="7" t="str">
        <f t="shared" si="35"/>
        <v/>
      </c>
      <c r="AH234" s="7" t="str">
        <f t="shared" si="36"/>
        <v/>
      </c>
      <c r="AI234" s="4" t="str">
        <f t="shared" si="37"/>
        <v/>
      </c>
    </row>
    <row r="235" spans="1:35" x14ac:dyDescent="0.3">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1"/>
        <v/>
      </c>
      <c r="AD235" s="7" t="str">
        <f t="shared" si="32"/>
        <v/>
      </c>
      <c r="AE235" s="7" t="str">
        <f t="shared" si="33"/>
        <v/>
      </c>
      <c r="AF235" s="7" t="str">
        <f t="shared" si="34"/>
        <v/>
      </c>
      <c r="AG235" s="7" t="str">
        <f t="shared" si="35"/>
        <v/>
      </c>
      <c r="AH235" s="7" t="str">
        <f t="shared" si="36"/>
        <v/>
      </c>
      <c r="AI235" s="4" t="str">
        <f t="shared" si="37"/>
        <v/>
      </c>
    </row>
    <row r="236" spans="1:35" x14ac:dyDescent="0.3">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1"/>
        <v/>
      </c>
      <c r="AD236" s="7" t="str">
        <f t="shared" si="32"/>
        <v/>
      </c>
      <c r="AE236" s="7" t="str">
        <f t="shared" si="33"/>
        <v/>
      </c>
      <c r="AF236" s="7" t="str">
        <f t="shared" si="34"/>
        <v/>
      </c>
      <c r="AG236" s="7" t="str">
        <f t="shared" si="35"/>
        <v/>
      </c>
      <c r="AH236" s="7" t="str">
        <f t="shared" si="36"/>
        <v/>
      </c>
      <c r="AI236" s="4" t="str">
        <f t="shared" si="37"/>
        <v/>
      </c>
    </row>
    <row r="237" spans="1:35" x14ac:dyDescent="0.3">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1"/>
        <v/>
      </c>
      <c r="AD237" s="7" t="str">
        <f t="shared" si="32"/>
        <v/>
      </c>
      <c r="AE237" s="7" t="str">
        <f t="shared" si="33"/>
        <v/>
      </c>
      <c r="AF237" s="7" t="str">
        <f t="shared" si="34"/>
        <v/>
      </c>
      <c r="AG237" s="7" t="str">
        <f t="shared" si="35"/>
        <v/>
      </c>
      <c r="AH237" s="7" t="str">
        <f t="shared" si="36"/>
        <v/>
      </c>
      <c r="AI237" s="4" t="str">
        <f t="shared" si="37"/>
        <v/>
      </c>
    </row>
    <row r="238" spans="1:35" x14ac:dyDescent="0.3">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1"/>
        <v/>
      </c>
      <c r="AD238" s="7" t="str">
        <f t="shared" si="32"/>
        <v/>
      </c>
      <c r="AE238" s="7" t="str">
        <f t="shared" si="33"/>
        <v/>
      </c>
      <c r="AF238" s="7" t="str">
        <f t="shared" si="34"/>
        <v/>
      </c>
      <c r="AG238" s="7" t="str">
        <f t="shared" si="35"/>
        <v/>
      </c>
      <c r="AH238" s="7" t="str">
        <f t="shared" si="36"/>
        <v/>
      </c>
      <c r="AI238" s="4" t="str">
        <f t="shared" si="37"/>
        <v/>
      </c>
    </row>
    <row r="239" spans="1:35" x14ac:dyDescent="0.3">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1"/>
        <v/>
      </c>
      <c r="AD239" s="7" t="str">
        <f t="shared" si="32"/>
        <v/>
      </c>
      <c r="AE239" s="7" t="str">
        <f t="shared" si="33"/>
        <v/>
      </c>
      <c r="AF239" s="7" t="str">
        <f t="shared" si="34"/>
        <v/>
      </c>
      <c r="AG239" s="7" t="str">
        <f t="shared" si="35"/>
        <v/>
      </c>
      <c r="AH239" s="7" t="str">
        <f t="shared" si="36"/>
        <v/>
      </c>
      <c r="AI239" s="4" t="str">
        <f t="shared" si="37"/>
        <v/>
      </c>
    </row>
    <row r="240" spans="1:35" x14ac:dyDescent="0.3">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1"/>
        <v/>
      </c>
      <c r="AD240" s="7" t="str">
        <f t="shared" si="32"/>
        <v/>
      </c>
      <c r="AE240" s="7" t="str">
        <f t="shared" si="33"/>
        <v/>
      </c>
      <c r="AF240" s="7" t="str">
        <f t="shared" si="34"/>
        <v/>
      </c>
      <c r="AG240" s="7" t="str">
        <f t="shared" si="35"/>
        <v/>
      </c>
      <c r="AH240" s="7" t="str">
        <f t="shared" si="36"/>
        <v/>
      </c>
      <c r="AI240" s="4" t="str">
        <f t="shared" si="37"/>
        <v/>
      </c>
    </row>
    <row r="241" spans="1:35" x14ac:dyDescent="0.3">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1"/>
        <v/>
      </c>
      <c r="AD241" s="7" t="str">
        <f t="shared" si="32"/>
        <v/>
      </c>
      <c r="AE241" s="7" t="str">
        <f t="shared" si="33"/>
        <v/>
      </c>
      <c r="AF241" s="7" t="str">
        <f t="shared" si="34"/>
        <v/>
      </c>
      <c r="AG241" s="7" t="str">
        <f t="shared" si="35"/>
        <v/>
      </c>
      <c r="AH241" s="7" t="str">
        <f t="shared" si="36"/>
        <v/>
      </c>
      <c r="AI241" s="4" t="str">
        <f t="shared" si="37"/>
        <v/>
      </c>
    </row>
    <row r="242" spans="1:35" x14ac:dyDescent="0.3">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1"/>
        <v/>
      </c>
      <c r="AD242" s="7" t="str">
        <f t="shared" si="32"/>
        <v/>
      </c>
      <c r="AE242" s="7" t="str">
        <f t="shared" si="33"/>
        <v/>
      </c>
      <c r="AF242" s="7" t="str">
        <f t="shared" si="34"/>
        <v/>
      </c>
      <c r="AG242" s="7" t="str">
        <f t="shared" si="35"/>
        <v/>
      </c>
      <c r="AH242" s="7" t="str">
        <f t="shared" si="36"/>
        <v/>
      </c>
      <c r="AI242" s="4" t="str">
        <f t="shared" si="37"/>
        <v/>
      </c>
    </row>
    <row r="243" spans="1:35" x14ac:dyDescent="0.3">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1"/>
        <v/>
      </c>
      <c r="AD243" s="7" t="str">
        <f t="shared" si="32"/>
        <v/>
      </c>
      <c r="AE243" s="7" t="str">
        <f t="shared" si="33"/>
        <v/>
      </c>
      <c r="AF243" s="7" t="str">
        <f t="shared" si="34"/>
        <v/>
      </c>
      <c r="AG243" s="7" t="str">
        <f t="shared" si="35"/>
        <v/>
      </c>
      <c r="AH243" s="7" t="str">
        <f t="shared" si="36"/>
        <v/>
      </c>
      <c r="AI243" s="4" t="str">
        <f t="shared" si="37"/>
        <v/>
      </c>
    </row>
    <row r="244" spans="1:35" x14ac:dyDescent="0.3">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1"/>
        <v/>
      </c>
      <c r="AD244" s="7" t="str">
        <f t="shared" si="32"/>
        <v/>
      </c>
      <c r="AE244" s="7" t="str">
        <f t="shared" si="33"/>
        <v/>
      </c>
      <c r="AF244" s="7" t="str">
        <f t="shared" si="34"/>
        <v/>
      </c>
      <c r="AG244" s="7" t="str">
        <f t="shared" si="35"/>
        <v/>
      </c>
      <c r="AH244" s="7" t="str">
        <f t="shared" si="36"/>
        <v/>
      </c>
      <c r="AI244" s="4" t="str">
        <f t="shared" si="37"/>
        <v/>
      </c>
    </row>
    <row r="245" spans="1:35" x14ac:dyDescent="0.3">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1"/>
        <v/>
      </c>
      <c r="AD245" s="7" t="str">
        <f t="shared" si="32"/>
        <v/>
      </c>
      <c r="AE245" s="7" t="str">
        <f t="shared" si="33"/>
        <v/>
      </c>
      <c r="AF245" s="7" t="str">
        <f t="shared" si="34"/>
        <v/>
      </c>
      <c r="AG245" s="7" t="str">
        <f t="shared" si="35"/>
        <v/>
      </c>
      <c r="AH245" s="7" t="str">
        <f t="shared" si="36"/>
        <v/>
      </c>
      <c r="AI245" s="4" t="str">
        <f t="shared" si="37"/>
        <v/>
      </c>
    </row>
    <row r="246" spans="1:35" x14ac:dyDescent="0.3">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1"/>
        <v/>
      </c>
      <c r="AD246" s="7" t="str">
        <f t="shared" si="32"/>
        <v/>
      </c>
      <c r="AE246" s="7" t="str">
        <f t="shared" si="33"/>
        <v/>
      </c>
      <c r="AF246" s="7" t="str">
        <f t="shared" si="34"/>
        <v/>
      </c>
      <c r="AG246" s="7" t="str">
        <f t="shared" si="35"/>
        <v/>
      </c>
      <c r="AH246" s="7" t="str">
        <f t="shared" si="36"/>
        <v/>
      </c>
      <c r="AI246" s="4" t="str">
        <f t="shared" si="37"/>
        <v/>
      </c>
    </row>
    <row r="247" spans="1:35" x14ac:dyDescent="0.3">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1"/>
        <v/>
      </c>
      <c r="AD247" s="7" t="str">
        <f t="shared" si="32"/>
        <v/>
      </c>
      <c r="AE247" s="7" t="str">
        <f t="shared" si="33"/>
        <v/>
      </c>
      <c r="AF247" s="7" t="str">
        <f t="shared" si="34"/>
        <v/>
      </c>
      <c r="AG247" s="7" t="str">
        <f t="shared" si="35"/>
        <v/>
      </c>
      <c r="AH247" s="7" t="str">
        <f t="shared" si="36"/>
        <v/>
      </c>
      <c r="AI247" s="4" t="str">
        <f t="shared" si="37"/>
        <v/>
      </c>
    </row>
    <row r="248" spans="1:35" x14ac:dyDescent="0.3">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1"/>
        <v/>
      </c>
      <c r="AD248" s="7" t="str">
        <f t="shared" si="32"/>
        <v/>
      </c>
      <c r="AE248" s="7" t="str">
        <f t="shared" si="33"/>
        <v/>
      </c>
      <c r="AF248" s="7" t="str">
        <f t="shared" si="34"/>
        <v/>
      </c>
      <c r="AG248" s="7" t="str">
        <f t="shared" si="35"/>
        <v/>
      </c>
      <c r="AH248" s="7" t="str">
        <f t="shared" si="36"/>
        <v/>
      </c>
      <c r="AI248" s="4" t="str">
        <f t="shared" si="37"/>
        <v/>
      </c>
    </row>
    <row r="249" spans="1:35" x14ac:dyDescent="0.3">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1"/>
        <v/>
      </c>
      <c r="AD249" s="7" t="str">
        <f t="shared" si="32"/>
        <v/>
      </c>
      <c r="AE249" s="7" t="str">
        <f t="shared" si="33"/>
        <v/>
      </c>
      <c r="AF249" s="7" t="str">
        <f t="shared" si="34"/>
        <v/>
      </c>
      <c r="AG249" s="7" t="str">
        <f t="shared" si="35"/>
        <v/>
      </c>
      <c r="AH249" s="7" t="str">
        <f t="shared" si="36"/>
        <v/>
      </c>
      <c r="AI249" s="4" t="str">
        <f t="shared" si="37"/>
        <v/>
      </c>
    </row>
    <row r="250" spans="1:35" x14ac:dyDescent="0.3">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1"/>
        <v/>
      </c>
      <c r="AD250" s="7" t="str">
        <f t="shared" si="32"/>
        <v/>
      </c>
      <c r="AE250" s="7" t="str">
        <f t="shared" si="33"/>
        <v/>
      </c>
      <c r="AF250" s="7" t="str">
        <f t="shared" si="34"/>
        <v/>
      </c>
      <c r="AG250" s="7" t="str">
        <f t="shared" si="35"/>
        <v/>
      </c>
      <c r="AH250" s="7" t="str">
        <f t="shared" si="36"/>
        <v/>
      </c>
      <c r="AI250" s="4" t="str">
        <f t="shared" si="37"/>
        <v/>
      </c>
    </row>
    <row r="251" spans="1:35" x14ac:dyDescent="0.3">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1"/>
        <v/>
      </c>
      <c r="AD251" s="7" t="str">
        <f t="shared" si="32"/>
        <v/>
      </c>
      <c r="AE251" s="7" t="str">
        <f t="shared" si="33"/>
        <v/>
      </c>
      <c r="AF251" s="7" t="str">
        <f t="shared" si="34"/>
        <v/>
      </c>
      <c r="AG251" s="7" t="str">
        <f t="shared" si="35"/>
        <v/>
      </c>
      <c r="AH251" s="7" t="str">
        <f t="shared" si="36"/>
        <v/>
      </c>
      <c r="AI251" s="4" t="str">
        <f t="shared" si="37"/>
        <v/>
      </c>
    </row>
    <row r="252" spans="1:35" x14ac:dyDescent="0.3">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1"/>
        <v/>
      </c>
      <c r="AD252" s="7" t="str">
        <f t="shared" si="32"/>
        <v/>
      </c>
      <c r="AE252" s="7" t="str">
        <f t="shared" si="33"/>
        <v/>
      </c>
      <c r="AF252" s="7" t="str">
        <f t="shared" si="34"/>
        <v/>
      </c>
      <c r="AG252" s="7" t="str">
        <f t="shared" si="35"/>
        <v/>
      </c>
      <c r="AH252" s="7" t="str">
        <f t="shared" si="36"/>
        <v/>
      </c>
      <c r="AI252" s="4" t="str">
        <f t="shared" si="37"/>
        <v/>
      </c>
    </row>
    <row r="253" spans="1:35" x14ac:dyDescent="0.3">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1"/>
        <v/>
      </c>
      <c r="AD253" s="7" t="str">
        <f t="shared" si="32"/>
        <v/>
      </c>
      <c r="AE253" s="7" t="str">
        <f t="shared" si="33"/>
        <v/>
      </c>
      <c r="AF253" s="7" t="str">
        <f t="shared" si="34"/>
        <v/>
      </c>
      <c r="AG253" s="7" t="str">
        <f t="shared" si="35"/>
        <v/>
      </c>
      <c r="AH253" s="7" t="str">
        <f t="shared" si="36"/>
        <v/>
      </c>
      <c r="AI253" s="4" t="str">
        <f t="shared" si="37"/>
        <v/>
      </c>
    </row>
    <row r="254" spans="1:35" x14ac:dyDescent="0.3">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1"/>
        <v/>
      </c>
      <c r="AD254" s="7" t="str">
        <f t="shared" si="32"/>
        <v/>
      </c>
      <c r="AE254" s="7" t="str">
        <f t="shared" si="33"/>
        <v/>
      </c>
      <c r="AF254" s="7" t="str">
        <f t="shared" si="34"/>
        <v/>
      </c>
      <c r="AG254" s="7" t="str">
        <f t="shared" si="35"/>
        <v/>
      </c>
      <c r="AH254" s="7" t="str">
        <f t="shared" si="36"/>
        <v/>
      </c>
      <c r="AI254" s="4" t="str">
        <f t="shared" si="37"/>
        <v/>
      </c>
    </row>
    <row r="255" spans="1:35" x14ac:dyDescent="0.3">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1"/>
        <v/>
      </c>
      <c r="AD255" s="7" t="str">
        <f t="shared" si="32"/>
        <v/>
      </c>
      <c r="AE255" s="7" t="str">
        <f t="shared" si="33"/>
        <v/>
      </c>
      <c r="AF255" s="7" t="str">
        <f t="shared" si="34"/>
        <v/>
      </c>
      <c r="AG255" s="7" t="str">
        <f t="shared" si="35"/>
        <v/>
      </c>
      <c r="AH255" s="7" t="str">
        <f t="shared" si="36"/>
        <v/>
      </c>
      <c r="AI255" s="4" t="str">
        <f t="shared" si="37"/>
        <v/>
      </c>
    </row>
    <row r="256" spans="1:35" x14ac:dyDescent="0.3">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1"/>
        <v/>
      </c>
      <c r="AD256" s="7" t="str">
        <f t="shared" si="32"/>
        <v/>
      </c>
      <c r="AE256" s="7" t="str">
        <f t="shared" si="33"/>
        <v/>
      </c>
      <c r="AF256" s="7" t="str">
        <f t="shared" si="34"/>
        <v/>
      </c>
      <c r="AG256" s="7" t="str">
        <f t="shared" si="35"/>
        <v/>
      </c>
      <c r="AH256" s="7" t="str">
        <f t="shared" si="36"/>
        <v/>
      </c>
      <c r="AI256" s="4" t="str">
        <f t="shared" si="37"/>
        <v/>
      </c>
    </row>
    <row r="257" spans="1:35" x14ac:dyDescent="0.3">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1"/>
        <v/>
      </c>
      <c r="AD257" s="7" t="str">
        <f t="shared" si="32"/>
        <v/>
      </c>
      <c r="AE257" s="7" t="str">
        <f t="shared" si="33"/>
        <v/>
      </c>
      <c r="AF257" s="7" t="str">
        <f t="shared" si="34"/>
        <v/>
      </c>
      <c r="AG257" s="7" t="str">
        <f t="shared" si="35"/>
        <v/>
      </c>
      <c r="AH257" s="7" t="str">
        <f t="shared" si="36"/>
        <v/>
      </c>
      <c r="AI257" s="4" t="str">
        <f t="shared" si="37"/>
        <v/>
      </c>
    </row>
    <row r="258" spans="1:35" x14ac:dyDescent="0.3">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1"/>
        <v/>
      </c>
      <c r="AD258" s="7" t="str">
        <f t="shared" si="32"/>
        <v/>
      </c>
      <c r="AE258" s="7" t="str">
        <f t="shared" si="33"/>
        <v/>
      </c>
      <c r="AF258" s="7" t="str">
        <f t="shared" si="34"/>
        <v/>
      </c>
      <c r="AG258" s="7" t="str">
        <f t="shared" si="35"/>
        <v/>
      </c>
      <c r="AH258" s="7" t="str">
        <f t="shared" si="36"/>
        <v/>
      </c>
      <c r="AI258" s="4" t="str">
        <f t="shared" si="37"/>
        <v/>
      </c>
    </row>
    <row r="259" spans="1:35" x14ac:dyDescent="0.3">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1"/>
        <v/>
      </c>
      <c r="AD259" s="7" t="str">
        <f t="shared" si="32"/>
        <v/>
      </c>
      <c r="AE259" s="7" t="str">
        <f t="shared" si="33"/>
        <v/>
      </c>
      <c r="AF259" s="7" t="str">
        <f t="shared" si="34"/>
        <v/>
      </c>
      <c r="AG259" s="7" t="str">
        <f t="shared" si="35"/>
        <v/>
      </c>
      <c r="AH259" s="7" t="str">
        <f t="shared" si="36"/>
        <v/>
      </c>
      <c r="AI259" s="4" t="str">
        <f t="shared" si="37"/>
        <v/>
      </c>
    </row>
    <row r="260" spans="1:35" x14ac:dyDescent="0.3">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1"/>
        <v/>
      </c>
      <c r="AD260" s="7" t="str">
        <f t="shared" si="32"/>
        <v/>
      </c>
      <c r="AE260" s="7" t="str">
        <f t="shared" si="33"/>
        <v/>
      </c>
      <c r="AF260" s="7" t="str">
        <f t="shared" si="34"/>
        <v/>
      </c>
      <c r="AG260" s="7" t="str">
        <f t="shared" si="35"/>
        <v/>
      </c>
      <c r="AH260" s="7" t="str">
        <f t="shared" si="36"/>
        <v/>
      </c>
      <c r="AI260" s="4" t="str">
        <f t="shared" si="37"/>
        <v/>
      </c>
    </row>
    <row r="261" spans="1:35" x14ac:dyDescent="0.3">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8">IF((MAX(A261,L261,N261,P261,X261,Y261)-MIN(A261,L261,N261,P261,X261,Y261))&gt;3,1,"")</f>
        <v/>
      </c>
      <c r="AD261" s="7" t="str">
        <f t="shared" ref="AD261:AD324" si="39">IF((MAX(B261,D261,M261,U261)-MIN(B261,D261,M261,U261))&gt;3,1,"")</f>
        <v/>
      </c>
      <c r="AE261" s="7" t="str">
        <f t="shared" ref="AE261:AE324" si="40">IF((MAX(I261,T261,V261,W261)-MIN(I261,T261,V261,W261))&gt;3,1,"")</f>
        <v/>
      </c>
      <c r="AF261" s="7" t="str">
        <f t="shared" ref="AF261:AF324" si="41">IF((MAX(H261,K261,Q261,S261)-MIN(H261,K261,Q261,S261))&gt;3,1,"")</f>
        <v/>
      </c>
      <c r="AG261" s="7" t="str">
        <f t="shared" ref="AG261:AG324" si="42">IF((MAX(E261,F261,G261,R261)-MIN(E261,F261,G261,R261))&gt;3,1,"")</f>
        <v/>
      </c>
      <c r="AH261" s="7" t="str">
        <f t="shared" ref="AH261:AH324" si="43">IF((MAX(C261,J261,O261,Z261)-MIN(C261,J261,O261,Z261))&gt;3,1,"")</f>
        <v/>
      </c>
      <c r="AI261" s="4" t="str">
        <f t="shared" ref="AI261:AI324" si="44">IF(COUNT(A261:Z261)&gt;0,IF(COUNT(AC261,AD261,AE261,AF261,AG261,AH261)&gt;0,SUM(AC261,AD261,AE261,AF261,AG261,AH261),0),"")</f>
        <v/>
      </c>
    </row>
    <row r="262" spans="1:35" x14ac:dyDescent="0.3">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8"/>
        <v/>
      </c>
      <c r="AD262" s="7" t="str">
        <f t="shared" si="39"/>
        <v/>
      </c>
      <c r="AE262" s="7" t="str">
        <f t="shared" si="40"/>
        <v/>
      </c>
      <c r="AF262" s="7" t="str">
        <f t="shared" si="41"/>
        <v/>
      </c>
      <c r="AG262" s="7" t="str">
        <f t="shared" si="42"/>
        <v/>
      </c>
      <c r="AH262" s="7" t="str">
        <f t="shared" si="43"/>
        <v/>
      </c>
      <c r="AI262" s="4" t="str">
        <f t="shared" si="44"/>
        <v/>
      </c>
    </row>
    <row r="263" spans="1:35" x14ac:dyDescent="0.3">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8"/>
        <v/>
      </c>
      <c r="AD263" s="7" t="str">
        <f t="shared" si="39"/>
        <v/>
      </c>
      <c r="AE263" s="7" t="str">
        <f t="shared" si="40"/>
        <v/>
      </c>
      <c r="AF263" s="7" t="str">
        <f t="shared" si="41"/>
        <v/>
      </c>
      <c r="AG263" s="7" t="str">
        <f t="shared" si="42"/>
        <v/>
      </c>
      <c r="AH263" s="7" t="str">
        <f t="shared" si="43"/>
        <v/>
      </c>
      <c r="AI263" s="4" t="str">
        <f t="shared" si="44"/>
        <v/>
      </c>
    </row>
    <row r="264" spans="1:35" x14ac:dyDescent="0.3">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8"/>
        <v/>
      </c>
      <c r="AD264" s="7" t="str">
        <f t="shared" si="39"/>
        <v/>
      </c>
      <c r="AE264" s="7" t="str">
        <f t="shared" si="40"/>
        <v/>
      </c>
      <c r="AF264" s="7" t="str">
        <f t="shared" si="41"/>
        <v/>
      </c>
      <c r="AG264" s="7" t="str">
        <f t="shared" si="42"/>
        <v/>
      </c>
      <c r="AH264" s="7" t="str">
        <f t="shared" si="43"/>
        <v/>
      </c>
      <c r="AI264" s="4" t="str">
        <f t="shared" si="44"/>
        <v/>
      </c>
    </row>
    <row r="265" spans="1:35" x14ac:dyDescent="0.3">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8"/>
        <v/>
      </c>
      <c r="AD265" s="7" t="str">
        <f t="shared" si="39"/>
        <v/>
      </c>
      <c r="AE265" s="7" t="str">
        <f t="shared" si="40"/>
        <v/>
      </c>
      <c r="AF265" s="7" t="str">
        <f t="shared" si="41"/>
        <v/>
      </c>
      <c r="AG265" s="7" t="str">
        <f t="shared" si="42"/>
        <v/>
      </c>
      <c r="AH265" s="7" t="str">
        <f t="shared" si="43"/>
        <v/>
      </c>
      <c r="AI265" s="4" t="str">
        <f t="shared" si="44"/>
        <v/>
      </c>
    </row>
    <row r="266" spans="1:35" x14ac:dyDescent="0.3">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8"/>
        <v/>
      </c>
      <c r="AD266" s="7" t="str">
        <f t="shared" si="39"/>
        <v/>
      </c>
      <c r="AE266" s="7" t="str">
        <f t="shared" si="40"/>
        <v/>
      </c>
      <c r="AF266" s="7" t="str">
        <f t="shared" si="41"/>
        <v/>
      </c>
      <c r="AG266" s="7" t="str">
        <f t="shared" si="42"/>
        <v/>
      </c>
      <c r="AH266" s="7" t="str">
        <f t="shared" si="43"/>
        <v/>
      </c>
      <c r="AI266" s="4" t="str">
        <f t="shared" si="44"/>
        <v/>
      </c>
    </row>
    <row r="267" spans="1:35" x14ac:dyDescent="0.3">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8"/>
        <v/>
      </c>
      <c r="AD267" s="7" t="str">
        <f t="shared" si="39"/>
        <v/>
      </c>
      <c r="AE267" s="7" t="str">
        <f t="shared" si="40"/>
        <v/>
      </c>
      <c r="AF267" s="7" t="str">
        <f t="shared" si="41"/>
        <v/>
      </c>
      <c r="AG267" s="7" t="str">
        <f t="shared" si="42"/>
        <v/>
      </c>
      <c r="AH267" s="7" t="str">
        <f t="shared" si="43"/>
        <v/>
      </c>
      <c r="AI267" s="4" t="str">
        <f t="shared" si="44"/>
        <v/>
      </c>
    </row>
    <row r="268" spans="1:35" x14ac:dyDescent="0.3">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8"/>
        <v/>
      </c>
      <c r="AD268" s="7" t="str">
        <f t="shared" si="39"/>
        <v/>
      </c>
      <c r="AE268" s="7" t="str">
        <f t="shared" si="40"/>
        <v/>
      </c>
      <c r="AF268" s="7" t="str">
        <f t="shared" si="41"/>
        <v/>
      </c>
      <c r="AG268" s="7" t="str">
        <f t="shared" si="42"/>
        <v/>
      </c>
      <c r="AH268" s="7" t="str">
        <f t="shared" si="43"/>
        <v/>
      </c>
      <c r="AI268" s="4" t="str">
        <f t="shared" si="44"/>
        <v/>
      </c>
    </row>
    <row r="269" spans="1:35" x14ac:dyDescent="0.3">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8"/>
        <v/>
      </c>
      <c r="AD269" s="7" t="str">
        <f t="shared" si="39"/>
        <v/>
      </c>
      <c r="AE269" s="7" t="str">
        <f t="shared" si="40"/>
        <v/>
      </c>
      <c r="AF269" s="7" t="str">
        <f t="shared" si="41"/>
        <v/>
      </c>
      <c r="AG269" s="7" t="str">
        <f t="shared" si="42"/>
        <v/>
      </c>
      <c r="AH269" s="7" t="str">
        <f t="shared" si="43"/>
        <v/>
      </c>
      <c r="AI269" s="4" t="str">
        <f t="shared" si="44"/>
        <v/>
      </c>
    </row>
    <row r="270" spans="1:35" x14ac:dyDescent="0.3">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8"/>
        <v/>
      </c>
      <c r="AD270" s="7" t="str">
        <f t="shared" si="39"/>
        <v/>
      </c>
      <c r="AE270" s="7" t="str">
        <f t="shared" si="40"/>
        <v/>
      </c>
      <c r="AF270" s="7" t="str">
        <f t="shared" si="41"/>
        <v/>
      </c>
      <c r="AG270" s="7" t="str">
        <f t="shared" si="42"/>
        <v/>
      </c>
      <c r="AH270" s="7" t="str">
        <f t="shared" si="43"/>
        <v/>
      </c>
      <c r="AI270" s="4" t="str">
        <f t="shared" si="44"/>
        <v/>
      </c>
    </row>
    <row r="271" spans="1:35" x14ac:dyDescent="0.3">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8"/>
        <v/>
      </c>
      <c r="AD271" s="7" t="str">
        <f t="shared" si="39"/>
        <v/>
      </c>
      <c r="AE271" s="7" t="str">
        <f t="shared" si="40"/>
        <v/>
      </c>
      <c r="AF271" s="7" t="str">
        <f t="shared" si="41"/>
        <v/>
      </c>
      <c r="AG271" s="7" t="str">
        <f t="shared" si="42"/>
        <v/>
      </c>
      <c r="AH271" s="7" t="str">
        <f t="shared" si="43"/>
        <v/>
      </c>
      <c r="AI271" s="4" t="str">
        <f t="shared" si="44"/>
        <v/>
      </c>
    </row>
    <row r="272" spans="1:35" x14ac:dyDescent="0.3">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8"/>
        <v/>
      </c>
      <c r="AD272" s="7" t="str">
        <f t="shared" si="39"/>
        <v/>
      </c>
      <c r="AE272" s="7" t="str">
        <f t="shared" si="40"/>
        <v/>
      </c>
      <c r="AF272" s="7" t="str">
        <f t="shared" si="41"/>
        <v/>
      </c>
      <c r="AG272" s="7" t="str">
        <f t="shared" si="42"/>
        <v/>
      </c>
      <c r="AH272" s="7" t="str">
        <f t="shared" si="43"/>
        <v/>
      </c>
      <c r="AI272" s="4" t="str">
        <f t="shared" si="44"/>
        <v/>
      </c>
    </row>
    <row r="273" spans="1:35" x14ac:dyDescent="0.3">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8"/>
        <v/>
      </c>
      <c r="AD273" s="7" t="str">
        <f t="shared" si="39"/>
        <v/>
      </c>
      <c r="AE273" s="7" t="str">
        <f t="shared" si="40"/>
        <v/>
      </c>
      <c r="AF273" s="7" t="str">
        <f t="shared" si="41"/>
        <v/>
      </c>
      <c r="AG273" s="7" t="str">
        <f t="shared" si="42"/>
        <v/>
      </c>
      <c r="AH273" s="7" t="str">
        <f t="shared" si="43"/>
        <v/>
      </c>
      <c r="AI273" s="4" t="str">
        <f t="shared" si="44"/>
        <v/>
      </c>
    </row>
    <row r="274" spans="1:35" x14ac:dyDescent="0.3">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8"/>
        <v/>
      </c>
      <c r="AD274" s="7" t="str">
        <f t="shared" si="39"/>
        <v/>
      </c>
      <c r="AE274" s="7" t="str">
        <f t="shared" si="40"/>
        <v/>
      </c>
      <c r="AF274" s="7" t="str">
        <f t="shared" si="41"/>
        <v/>
      </c>
      <c r="AG274" s="7" t="str">
        <f t="shared" si="42"/>
        <v/>
      </c>
      <c r="AH274" s="7" t="str">
        <f t="shared" si="43"/>
        <v/>
      </c>
      <c r="AI274" s="4" t="str">
        <f t="shared" si="44"/>
        <v/>
      </c>
    </row>
    <row r="275" spans="1:35" x14ac:dyDescent="0.3">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8"/>
        <v/>
      </c>
      <c r="AD275" s="7" t="str">
        <f t="shared" si="39"/>
        <v/>
      </c>
      <c r="AE275" s="7" t="str">
        <f t="shared" si="40"/>
        <v/>
      </c>
      <c r="AF275" s="7" t="str">
        <f t="shared" si="41"/>
        <v/>
      </c>
      <c r="AG275" s="7" t="str">
        <f t="shared" si="42"/>
        <v/>
      </c>
      <c r="AH275" s="7" t="str">
        <f t="shared" si="43"/>
        <v/>
      </c>
      <c r="AI275" s="4" t="str">
        <f t="shared" si="44"/>
        <v/>
      </c>
    </row>
    <row r="276" spans="1:35" x14ac:dyDescent="0.3">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8"/>
        <v/>
      </c>
      <c r="AD276" s="7" t="str">
        <f t="shared" si="39"/>
        <v/>
      </c>
      <c r="AE276" s="7" t="str">
        <f t="shared" si="40"/>
        <v/>
      </c>
      <c r="AF276" s="7" t="str">
        <f t="shared" si="41"/>
        <v/>
      </c>
      <c r="AG276" s="7" t="str">
        <f t="shared" si="42"/>
        <v/>
      </c>
      <c r="AH276" s="7" t="str">
        <f t="shared" si="43"/>
        <v/>
      </c>
      <c r="AI276" s="4" t="str">
        <f t="shared" si="44"/>
        <v/>
      </c>
    </row>
    <row r="277" spans="1:35" x14ac:dyDescent="0.3">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8"/>
        <v/>
      </c>
      <c r="AD277" s="7" t="str">
        <f t="shared" si="39"/>
        <v/>
      </c>
      <c r="AE277" s="7" t="str">
        <f t="shared" si="40"/>
        <v/>
      </c>
      <c r="AF277" s="7" t="str">
        <f t="shared" si="41"/>
        <v/>
      </c>
      <c r="AG277" s="7" t="str">
        <f t="shared" si="42"/>
        <v/>
      </c>
      <c r="AH277" s="7" t="str">
        <f t="shared" si="43"/>
        <v/>
      </c>
      <c r="AI277" s="4" t="str">
        <f t="shared" si="44"/>
        <v/>
      </c>
    </row>
    <row r="278" spans="1:35" x14ac:dyDescent="0.3">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8"/>
        <v/>
      </c>
      <c r="AD278" s="7" t="str">
        <f t="shared" si="39"/>
        <v/>
      </c>
      <c r="AE278" s="7" t="str">
        <f t="shared" si="40"/>
        <v/>
      </c>
      <c r="AF278" s="7" t="str">
        <f t="shared" si="41"/>
        <v/>
      </c>
      <c r="AG278" s="7" t="str">
        <f t="shared" si="42"/>
        <v/>
      </c>
      <c r="AH278" s="7" t="str">
        <f t="shared" si="43"/>
        <v/>
      </c>
      <c r="AI278" s="4" t="str">
        <f t="shared" si="44"/>
        <v/>
      </c>
    </row>
    <row r="279" spans="1:35" x14ac:dyDescent="0.3">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8"/>
        <v/>
      </c>
      <c r="AD279" s="7" t="str">
        <f t="shared" si="39"/>
        <v/>
      </c>
      <c r="AE279" s="7" t="str">
        <f t="shared" si="40"/>
        <v/>
      </c>
      <c r="AF279" s="7" t="str">
        <f t="shared" si="41"/>
        <v/>
      </c>
      <c r="AG279" s="7" t="str">
        <f t="shared" si="42"/>
        <v/>
      </c>
      <c r="AH279" s="7" t="str">
        <f t="shared" si="43"/>
        <v/>
      </c>
      <c r="AI279" s="4" t="str">
        <f t="shared" si="44"/>
        <v/>
      </c>
    </row>
    <row r="280" spans="1:35" x14ac:dyDescent="0.3">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8"/>
        <v/>
      </c>
      <c r="AD280" s="7" t="str">
        <f t="shared" si="39"/>
        <v/>
      </c>
      <c r="AE280" s="7" t="str">
        <f t="shared" si="40"/>
        <v/>
      </c>
      <c r="AF280" s="7" t="str">
        <f t="shared" si="41"/>
        <v/>
      </c>
      <c r="AG280" s="7" t="str">
        <f t="shared" si="42"/>
        <v/>
      </c>
      <c r="AH280" s="7" t="str">
        <f t="shared" si="43"/>
        <v/>
      </c>
      <c r="AI280" s="4" t="str">
        <f t="shared" si="44"/>
        <v/>
      </c>
    </row>
    <row r="281" spans="1:35" x14ac:dyDescent="0.3">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8"/>
        <v/>
      </c>
      <c r="AD281" s="7" t="str">
        <f t="shared" si="39"/>
        <v/>
      </c>
      <c r="AE281" s="7" t="str">
        <f t="shared" si="40"/>
        <v/>
      </c>
      <c r="AF281" s="7" t="str">
        <f t="shared" si="41"/>
        <v/>
      </c>
      <c r="AG281" s="7" t="str">
        <f t="shared" si="42"/>
        <v/>
      </c>
      <c r="AH281" s="7" t="str">
        <f t="shared" si="43"/>
        <v/>
      </c>
      <c r="AI281" s="4" t="str">
        <f t="shared" si="44"/>
        <v/>
      </c>
    </row>
    <row r="282" spans="1:35" x14ac:dyDescent="0.3">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8"/>
        <v/>
      </c>
      <c r="AD282" s="7" t="str">
        <f t="shared" si="39"/>
        <v/>
      </c>
      <c r="AE282" s="7" t="str">
        <f t="shared" si="40"/>
        <v/>
      </c>
      <c r="AF282" s="7" t="str">
        <f t="shared" si="41"/>
        <v/>
      </c>
      <c r="AG282" s="7" t="str">
        <f t="shared" si="42"/>
        <v/>
      </c>
      <c r="AH282" s="7" t="str">
        <f t="shared" si="43"/>
        <v/>
      </c>
      <c r="AI282" s="4" t="str">
        <f t="shared" si="44"/>
        <v/>
      </c>
    </row>
    <row r="283" spans="1:35" x14ac:dyDescent="0.3">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8"/>
        <v/>
      </c>
      <c r="AD283" s="7" t="str">
        <f t="shared" si="39"/>
        <v/>
      </c>
      <c r="AE283" s="7" t="str">
        <f t="shared" si="40"/>
        <v/>
      </c>
      <c r="AF283" s="7" t="str">
        <f t="shared" si="41"/>
        <v/>
      </c>
      <c r="AG283" s="7" t="str">
        <f t="shared" si="42"/>
        <v/>
      </c>
      <c r="AH283" s="7" t="str">
        <f t="shared" si="43"/>
        <v/>
      </c>
      <c r="AI283" s="4" t="str">
        <f t="shared" si="44"/>
        <v/>
      </c>
    </row>
    <row r="284" spans="1:35" x14ac:dyDescent="0.3">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8"/>
        <v/>
      </c>
      <c r="AD284" s="7" t="str">
        <f t="shared" si="39"/>
        <v/>
      </c>
      <c r="AE284" s="7" t="str">
        <f t="shared" si="40"/>
        <v/>
      </c>
      <c r="AF284" s="7" t="str">
        <f t="shared" si="41"/>
        <v/>
      </c>
      <c r="AG284" s="7" t="str">
        <f t="shared" si="42"/>
        <v/>
      </c>
      <c r="AH284" s="7" t="str">
        <f t="shared" si="43"/>
        <v/>
      </c>
      <c r="AI284" s="4" t="str">
        <f t="shared" si="44"/>
        <v/>
      </c>
    </row>
    <row r="285" spans="1:35" x14ac:dyDescent="0.3">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8"/>
        <v/>
      </c>
      <c r="AD285" s="7" t="str">
        <f t="shared" si="39"/>
        <v/>
      </c>
      <c r="AE285" s="7" t="str">
        <f t="shared" si="40"/>
        <v/>
      </c>
      <c r="AF285" s="7" t="str">
        <f t="shared" si="41"/>
        <v/>
      </c>
      <c r="AG285" s="7" t="str">
        <f t="shared" si="42"/>
        <v/>
      </c>
      <c r="AH285" s="7" t="str">
        <f t="shared" si="43"/>
        <v/>
      </c>
      <c r="AI285" s="4" t="str">
        <f t="shared" si="44"/>
        <v/>
      </c>
    </row>
    <row r="286" spans="1:35" x14ac:dyDescent="0.3">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8"/>
        <v/>
      </c>
      <c r="AD286" s="7" t="str">
        <f t="shared" si="39"/>
        <v/>
      </c>
      <c r="AE286" s="7" t="str">
        <f t="shared" si="40"/>
        <v/>
      </c>
      <c r="AF286" s="7" t="str">
        <f t="shared" si="41"/>
        <v/>
      </c>
      <c r="AG286" s="7" t="str">
        <f t="shared" si="42"/>
        <v/>
      </c>
      <c r="AH286" s="7" t="str">
        <f t="shared" si="43"/>
        <v/>
      </c>
      <c r="AI286" s="4" t="str">
        <f t="shared" si="44"/>
        <v/>
      </c>
    </row>
    <row r="287" spans="1:35" x14ac:dyDescent="0.3">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8"/>
        <v/>
      </c>
      <c r="AD287" s="7" t="str">
        <f t="shared" si="39"/>
        <v/>
      </c>
      <c r="AE287" s="7" t="str">
        <f t="shared" si="40"/>
        <v/>
      </c>
      <c r="AF287" s="7" t="str">
        <f t="shared" si="41"/>
        <v/>
      </c>
      <c r="AG287" s="7" t="str">
        <f t="shared" si="42"/>
        <v/>
      </c>
      <c r="AH287" s="7" t="str">
        <f t="shared" si="43"/>
        <v/>
      </c>
      <c r="AI287" s="4" t="str">
        <f t="shared" si="44"/>
        <v/>
      </c>
    </row>
    <row r="288" spans="1:35" x14ac:dyDescent="0.3">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8"/>
        <v/>
      </c>
      <c r="AD288" s="7" t="str">
        <f t="shared" si="39"/>
        <v/>
      </c>
      <c r="AE288" s="7" t="str">
        <f t="shared" si="40"/>
        <v/>
      </c>
      <c r="AF288" s="7" t="str">
        <f t="shared" si="41"/>
        <v/>
      </c>
      <c r="AG288" s="7" t="str">
        <f t="shared" si="42"/>
        <v/>
      </c>
      <c r="AH288" s="7" t="str">
        <f t="shared" si="43"/>
        <v/>
      </c>
      <c r="AI288" s="4" t="str">
        <f t="shared" si="44"/>
        <v/>
      </c>
    </row>
    <row r="289" spans="1:35" x14ac:dyDescent="0.3">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8"/>
        <v/>
      </c>
      <c r="AD289" s="7" t="str">
        <f t="shared" si="39"/>
        <v/>
      </c>
      <c r="AE289" s="7" t="str">
        <f t="shared" si="40"/>
        <v/>
      </c>
      <c r="AF289" s="7" t="str">
        <f t="shared" si="41"/>
        <v/>
      </c>
      <c r="AG289" s="7" t="str">
        <f t="shared" si="42"/>
        <v/>
      </c>
      <c r="AH289" s="7" t="str">
        <f t="shared" si="43"/>
        <v/>
      </c>
      <c r="AI289" s="4" t="str">
        <f t="shared" si="44"/>
        <v/>
      </c>
    </row>
    <row r="290" spans="1:35" x14ac:dyDescent="0.3">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8"/>
        <v/>
      </c>
      <c r="AD290" s="7" t="str">
        <f t="shared" si="39"/>
        <v/>
      </c>
      <c r="AE290" s="7" t="str">
        <f t="shared" si="40"/>
        <v/>
      </c>
      <c r="AF290" s="7" t="str">
        <f t="shared" si="41"/>
        <v/>
      </c>
      <c r="AG290" s="7" t="str">
        <f t="shared" si="42"/>
        <v/>
      </c>
      <c r="AH290" s="7" t="str">
        <f t="shared" si="43"/>
        <v/>
      </c>
      <c r="AI290" s="4" t="str">
        <f t="shared" si="44"/>
        <v/>
      </c>
    </row>
    <row r="291" spans="1:35" x14ac:dyDescent="0.3">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8"/>
        <v/>
      </c>
      <c r="AD291" s="7" t="str">
        <f t="shared" si="39"/>
        <v/>
      </c>
      <c r="AE291" s="7" t="str">
        <f t="shared" si="40"/>
        <v/>
      </c>
      <c r="AF291" s="7" t="str">
        <f t="shared" si="41"/>
        <v/>
      </c>
      <c r="AG291" s="7" t="str">
        <f t="shared" si="42"/>
        <v/>
      </c>
      <c r="AH291" s="7" t="str">
        <f t="shared" si="43"/>
        <v/>
      </c>
      <c r="AI291" s="4" t="str">
        <f t="shared" si="44"/>
        <v/>
      </c>
    </row>
    <row r="292" spans="1:35" x14ac:dyDescent="0.3">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8"/>
        <v/>
      </c>
      <c r="AD292" s="7" t="str">
        <f t="shared" si="39"/>
        <v/>
      </c>
      <c r="AE292" s="7" t="str">
        <f t="shared" si="40"/>
        <v/>
      </c>
      <c r="AF292" s="7" t="str">
        <f t="shared" si="41"/>
        <v/>
      </c>
      <c r="AG292" s="7" t="str">
        <f t="shared" si="42"/>
        <v/>
      </c>
      <c r="AH292" s="7" t="str">
        <f t="shared" si="43"/>
        <v/>
      </c>
      <c r="AI292" s="4" t="str">
        <f t="shared" si="44"/>
        <v/>
      </c>
    </row>
    <row r="293" spans="1:35" x14ac:dyDescent="0.3">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8"/>
        <v/>
      </c>
      <c r="AD293" s="7" t="str">
        <f t="shared" si="39"/>
        <v/>
      </c>
      <c r="AE293" s="7" t="str">
        <f t="shared" si="40"/>
        <v/>
      </c>
      <c r="AF293" s="7" t="str">
        <f t="shared" si="41"/>
        <v/>
      </c>
      <c r="AG293" s="7" t="str">
        <f t="shared" si="42"/>
        <v/>
      </c>
      <c r="AH293" s="7" t="str">
        <f t="shared" si="43"/>
        <v/>
      </c>
      <c r="AI293" s="4" t="str">
        <f t="shared" si="44"/>
        <v/>
      </c>
    </row>
    <row r="294" spans="1:35" x14ac:dyDescent="0.3">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8"/>
        <v/>
      </c>
      <c r="AD294" s="7" t="str">
        <f t="shared" si="39"/>
        <v/>
      </c>
      <c r="AE294" s="7" t="str">
        <f t="shared" si="40"/>
        <v/>
      </c>
      <c r="AF294" s="7" t="str">
        <f t="shared" si="41"/>
        <v/>
      </c>
      <c r="AG294" s="7" t="str">
        <f t="shared" si="42"/>
        <v/>
      </c>
      <c r="AH294" s="7" t="str">
        <f t="shared" si="43"/>
        <v/>
      </c>
      <c r="AI294" s="4" t="str">
        <f t="shared" si="44"/>
        <v/>
      </c>
    </row>
    <row r="295" spans="1:35" x14ac:dyDescent="0.3">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8"/>
        <v/>
      </c>
      <c r="AD295" s="7" t="str">
        <f t="shared" si="39"/>
        <v/>
      </c>
      <c r="AE295" s="7" t="str">
        <f t="shared" si="40"/>
        <v/>
      </c>
      <c r="AF295" s="7" t="str">
        <f t="shared" si="41"/>
        <v/>
      </c>
      <c r="AG295" s="7" t="str">
        <f t="shared" si="42"/>
        <v/>
      </c>
      <c r="AH295" s="7" t="str">
        <f t="shared" si="43"/>
        <v/>
      </c>
      <c r="AI295" s="4" t="str">
        <f t="shared" si="44"/>
        <v/>
      </c>
    </row>
    <row r="296" spans="1:35" x14ac:dyDescent="0.3">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8"/>
        <v/>
      </c>
      <c r="AD296" s="7" t="str">
        <f t="shared" si="39"/>
        <v/>
      </c>
      <c r="AE296" s="7" t="str">
        <f t="shared" si="40"/>
        <v/>
      </c>
      <c r="AF296" s="7" t="str">
        <f t="shared" si="41"/>
        <v/>
      </c>
      <c r="AG296" s="7" t="str">
        <f t="shared" si="42"/>
        <v/>
      </c>
      <c r="AH296" s="7" t="str">
        <f t="shared" si="43"/>
        <v/>
      </c>
      <c r="AI296" s="4" t="str">
        <f t="shared" si="44"/>
        <v/>
      </c>
    </row>
    <row r="297" spans="1:35" x14ac:dyDescent="0.3">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8"/>
        <v/>
      </c>
      <c r="AD297" s="7" t="str">
        <f t="shared" si="39"/>
        <v/>
      </c>
      <c r="AE297" s="7" t="str">
        <f t="shared" si="40"/>
        <v/>
      </c>
      <c r="AF297" s="7" t="str">
        <f t="shared" si="41"/>
        <v/>
      </c>
      <c r="AG297" s="7" t="str">
        <f t="shared" si="42"/>
        <v/>
      </c>
      <c r="AH297" s="7" t="str">
        <f t="shared" si="43"/>
        <v/>
      </c>
      <c r="AI297" s="4" t="str">
        <f t="shared" si="44"/>
        <v/>
      </c>
    </row>
    <row r="298" spans="1:35" x14ac:dyDescent="0.3">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8"/>
        <v/>
      </c>
      <c r="AD298" s="7" t="str">
        <f t="shared" si="39"/>
        <v/>
      </c>
      <c r="AE298" s="7" t="str">
        <f t="shared" si="40"/>
        <v/>
      </c>
      <c r="AF298" s="7" t="str">
        <f t="shared" si="41"/>
        <v/>
      </c>
      <c r="AG298" s="7" t="str">
        <f t="shared" si="42"/>
        <v/>
      </c>
      <c r="AH298" s="7" t="str">
        <f t="shared" si="43"/>
        <v/>
      </c>
      <c r="AI298" s="4" t="str">
        <f t="shared" si="44"/>
        <v/>
      </c>
    </row>
    <row r="299" spans="1:35" x14ac:dyDescent="0.3">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8"/>
        <v/>
      </c>
      <c r="AD299" s="7" t="str">
        <f t="shared" si="39"/>
        <v/>
      </c>
      <c r="AE299" s="7" t="str">
        <f t="shared" si="40"/>
        <v/>
      </c>
      <c r="AF299" s="7" t="str">
        <f t="shared" si="41"/>
        <v/>
      </c>
      <c r="AG299" s="7" t="str">
        <f t="shared" si="42"/>
        <v/>
      </c>
      <c r="AH299" s="7" t="str">
        <f t="shared" si="43"/>
        <v/>
      </c>
      <c r="AI299" s="4" t="str">
        <f t="shared" si="44"/>
        <v/>
      </c>
    </row>
    <row r="300" spans="1:35" x14ac:dyDescent="0.3">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8"/>
        <v/>
      </c>
      <c r="AD300" s="7" t="str">
        <f t="shared" si="39"/>
        <v/>
      </c>
      <c r="AE300" s="7" t="str">
        <f t="shared" si="40"/>
        <v/>
      </c>
      <c r="AF300" s="7" t="str">
        <f t="shared" si="41"/>
        <v/>
      </c>
      <c r="AG300" s="7" t="str">
        <f t="shared" si="42"/>
        <v/>
      </c>
      <c r="AH300" s="7" t="str">
        <f t="shared" si="43"/>
        <v/>
      </c>
      <c r="AI300" s="4" t="str">
        <f t="shared" si="44"/>
        <v/>
      </c>
    </row>
    <row r="301" spans="1:35" x14ac:dyDescent="0.3">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8"/>
        <v/>
      </c>
      <c r="AD301" s="7" t="str">
        <f t="shared" si="39"/>
        <v/>
      </c>
      <c r="AE301" s="7" t="str">
        <f t="shared" si="40"/>
        <v/>
      </c>
      <c r="AF301" s="7" t="str">
        <f t="shared" si="41"/>
        <v/>
      </c>
      <c r="AG301" s="7" t="str">
        <f t="shared" si="42"/>
        <v/>
      </c>
      <c r="AH301" s="7" t="str">
        <f t="shared" si="43"/>
        <v/>
      </c>
      <c r="AI301" s="4" t="str">
        <f t="shared" si="44"/>
        <v/>
      </c>
    </row>
    <row r="302" spans="1:35" x14ac:dyDescent="0.3">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8"/>
        <v/>
      </c>
      <c r="AD302" s="7" t="str">
        <f t="shared" si="39"/>
        <v/>
      </c>
      <c r="AE302" s="7" t="str">
        <f t="shared" si="40"/>
        <v/>
      </c>
      <c r="AF302" s="7" t="str">
        <f t="shared" si="41"/>
        <v/>
      </c>
      <c r="AG302" s="7" t="str">
        <f t="shared" si="42"/>
        <v/>
      </c>
      <c r="AH302" s="7" t="str">
        <f t="shared" si="43"/>
        <v/>
      </c>
      <c r="AI302" s="4" t="str">
        <f t="shared" si="44"/>
        <v/>
      </c>
    </row>
    <row r="303" spans="1:35" x14ac:dyDescent="0.3">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8"/>
        <v/>
      </c>
      <c r="AD303" s="7" t="str">
        <f t="shared" si="39"/>
        <v/>
      </c>
      <c r="AE303" s="7" t="str">
        <f t="shared" si="40"/>
        <v/>
      </c>
      <c r="AF303" s="7" t="str">
        <f t="shared" si="41"/>
        <v/>
      </c>
      <c r="AG303" s="7" t="str">
        <f t="shared" si="42"/>
        <v/>
      </c>
      <c r="AH303" s="7" t="str">
        <f t="shared" si="43"/>
        <v/>
      </c>
      <c r="AI303" s="4" t="str">
        <f t="shared" si="44"/>
        <v/>
      </c>
    </row>
    <row r="304" spans="1:35" x14ac:dyDescent="0.3">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8"/>
        <v/>
      </c>
      <c r="AD304" s="7" t="str">
        <f t="shared" si="39"/>
        <v/>
      </c>
      <c r="AE304" s="7" t="str">
        <f t="shared" si="40"/>
        <v/>
      </c>
      <c r="AF304" s="7" t="str">
        <f t="shared" si="41"/>
        <v/>
      </c>
      <c r="AG304" s="7" t="str">
        <f t="shared" si="42"/>
        <v/>
      </c>
      <c r="AH304" s="7" t="str">
        <f t="shared" si="43"/>
        <v/>
      </c>
      <c r="AI304" s="4" t="str">
        <f t="shared" si="44"/>
        <v/>
      </c>
    </row>
    <row r="305" spans="1:35" x14ac:dyDescent="0.3">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8"/>
        <v/>
      </c>
      <c r="AD305" s="7" t="str">
        <f t="shared" si="39"/>
        <v/>
      </c>
      <c r="AE305" s="7" t="str">
        <f t="shared" si="40"/>
        <v/>
      </c>
      <c r="AF305" s="7" t="str">
        <f t="shared" si="41"/>
        <v/>
      </c>
      <c r="AG305" s="7" t="str">
        <f t="shared" si="42"/>
        <v/>
      </c>
      <c r="AH305" s="7" t="str">
        <f t="shared" si="43"/>
        <v/>
      </c>
      <c r="AI305" s="4" t="str">
        <f t="shared" si="44"/>
        <v/>
      </c>
    </row>
    <row r="306" spans="1:35" x14ac:dyDescent="0.3">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8"/>
        <v/>
      </c>
      <c r="AD306" s="7" t="str">
        <f t="shared" si="39"/>
        <v/>
      </c>
      <c r="AE306" s="7" t="str">
        <f t="shared" si="40"/>
        <v/>
      </c>
      <c r="AF306" s="7" t="str">
        <f t="shared" si="41"/>
        <v/>
      </c>
      <c r="AG306" s="7" t="str">
        <f t="shared" si="42"/>
        <v/>
      </c>
      <c r="AH306" s="7" t="str">
        <f t="shared" si="43"/>
        <v/>
      </c>
      <c r="AI306" s="4" t="str">
        <f t="shared" si="44"/>
        <v/>
      </c>
    </row>
    <row r="307" spans="1:35" x14ac:dyDescent="0.3">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8"/>
        <v/>
      </c>
      <c r="AD307" s="7" t="str">
        <f t="shared" si="39"/>
        <v/>
      </c>
      <c r="AE307" s="7" t="str">
        <f t="shared" si="40"/>
        <v/>
      </c>
      <c r="AF307" s="7" t="str">
        <f t="shared" si="41"/>
        <v/>
      </c>
      <c r="AG307" s="7" t="str">
        <f t="shared" si="42"/>
        <v/>
      </c>
      <c r="AH307" s="7" t="str">
        <f t="shared" si="43"/>
        <v/>
      </c>
      <c r="AI307" s="4" t="str">
        <f t="shared" si="44"/>
        <v/>
      </c>
    </row>
    <row r="308" spans="1:35" x14ac:dyDescent="0.3">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8"/>
        <v/>
      </c>
      <c r="AD308" s="7" t="str">
        <f t="shared" si="39"/>
        <v/>
      </c>
      <c r="AE308" s="7" t="str">
        <f t="shared" si="40"/>
        <v/>
      </c>
      <c r="AF308" s="7" t="str">
        <f t="shared" si="41"/>
        <v/>
      </c>
      <c r="AG308" s="7" t="str">
        <f t="shared" si="42"/>
        <v/>
      </c>
      <c r="AH308" s="7" t="str">
        <f t="shared" si="43"/>
        <v/>
      </c>
      <c r="AI308" s="4" t="str">
        <f t="shared" si="44"/>
        <v/>
      </c>
    </row>
    <row r="309" spans="1:35" x14ac:dyDescent="0.3">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8"/>
        <v/>
      </c>
      <c r="AD309" s="7" t="str">
        <f t="shared" si="39"/>
        <v/>
      </c>
      <c r="AE309" s="7" t="str">
        <f t="shared" si="40"/>
        <v/>
      </c>
      <c r="AF309" s="7" t="str">
        <f t="shared" si="41"/>
        <v/>
      </c>
      <c r="AG309" s="7" t="str">
        <f t="shared" si="42"/>
        <v/>
      </c>
      <c r="AH309" s="7" t="str">
        <f t="shared" si="43"/>
        <v/>
      </c>
      <c r="AI309" s="4" t="str">
        <f t="shared" si="44"/>
        <v/>
      </c>
    </row>
    <row r="310" spans="1:35" x14ac:dyDescent="0.3">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8"/>
        <v/>
      </c>
      <c r="AD310" s="7" t="str">
        <f t="shared" si="39"/>
        <v/>
      </c>
      <c r="AE310" s="7" t="str">
        <f t="shared" si="40"/>
        <v/>
      </c>
      <c r="AF310" s="7" t="str">
        <f t="shared" si="41"/>
        <v/>
      </c>
      <c r="AG310" s="7" t="str">
        <f t="shared" si="42"/>
        <v/>
      </c>
      <c r="AH310" s="7" t="str">
        <f t="shared" si="43"/>
        <v/>
      </c>
      <c r="AI310" s="4" t="str">
        <f t="shared" si="44"/>
        <v/>
      </c>
    </row>
    <row r="311" spans="1:35" x14ac:dyDescent="0.3">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8"/>
        <v/>
      </c>
      <c r="AD311" s="7" t="str">
        <f t="shared" si="39"/>
        <v/>
      </c>
      <c r="AE311" s="7" t="str">
        <f t="shared" si="40"/>
        <v/>
      </c>
      <c r="AF311" s="7" t="str">
        <f t="shared" si="41"/>
        <v/>
      </c>
      <c r="AG311" s="7" t="str">
        <f t="shared" si="42"/>
        <v/>
      </c>
      <c r="AH311" s="7" t="str">
        <f t="shared" si="43"/>
        <v/>
      </c>
      <c r="AI311" s="4" t="str">
        <f t="shared" si="44"/>
        <v/>
      </c>
    </row>
    <row r="312" spans="1:35" x14ac:dyDescent="0.3">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8"/>
        <v/>
      </c>
      <c r="AD312" s="7" t="str">
        <f t="shared" si="39"/>
        <v/>
      </c>
      <c r="AE312" s="7" t="str">
        <f t="shared" si="40"/>
        <v/>
      </c>
      <c r="AF312" s="7" t="str">
        <f t="shared" si="41"/>
        <v/>
      </c>
      <c r="AG312" s="7" t="str">
        <f t="shared" si="42"/>
        <v/>
      </c>
      <c r="AH312" s="7" t="str">
        <f t="shared" si="43"/>
        <v/>
      </c>
      <c r="AI312" s="4" t="str">
        <f t="shared" si="44"/>
        <v/>
      </c>
    </row>
    <row r="313" spans="1:35" x14ac:dyDescent="0.3">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8"/>
        <v/>
      </c>
      <c r="AD313" s="7" t="str">
        <f t="shared" si="39"/>
        <v/>
      </c>
      <c r="AE313" s="7" t="str">
        <f t="shared" si="40"/>
        <v/>
      </c>
      <c r="AF313" s="7" t="str">
        <f t="shared" si="41"/>
        <v/>
      </c>
      <c r="AG313" s="7" t="str">
        <f t="shared" si="42"/>
        <v/>
      </c>
      <c r="AH313" s="7" t="str">
        <f t="shared" si="43"/>
        <v/>
      </c>
      <c r="AI313" s="4" t="str">
        <f t="shared" si="44"/>
        <v/>
      </c>
    </row>
    <row r="314" spans="1:35" x14ac:dyDescent="0.3">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8"/>
        <v/>
      </c>
      <c r="AD314" s="7" t="str">
        <f t="shared" si="39"/>
        <v/>
      </c>
      <c r="AE314" s="7" t="str">
        <f t="shared" si="40"/>
        <v/>
      </c>
      <c r="AF314" s="7" t="str">
        <f t="shared" si="41"/>
        <v/>
      </c>
      <c r="AG314" s="7" t="str">
        <f t="shared" si="42"/>
        <v/>
      </c>
      <c r="AH314" s="7" t="str">
        <f t="shared" si="43"/>
        <v/>
      </c>
      <c r="AI314" s="4" t="str">
        <f t="shared" si="44"/>
        <v/>
      </c>
    </row>
    <row r="315" spans="1:35" x14ac:dyDescent="0.3">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8"/>
        <v/>
      </c>
      <c r="AD315" s="7" t="str">
        <f t="shared" si="39"/>
        <v/>
      </c>
      <c r="AE315" s="7" t="str">
        <f t="shared" si="40"/>
        <v/>
      </c>
      <c r="AF315" s="7" t="str">
        <f t="shared" si="41"/>
        <v/>
      </c>
      <c r="AG315" s="7" t="str">
        <f t="shared" si="42"/>
        <v/>
      </c>
      <c r="AH315" s="7" t="str">
        <f t="shared" si="43"/>
        <v/>
      </c>
      <c r="AI315" s="4" t="str">
        <f t="shared" si="44"/>
        <v/>
      </c>
    </row>
    <row r="316" spans="1:35" x14ac:dyDescent="0.3">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8"/>
        <v/>
      </c>
      <c r="AD316" s="7" t="str">
        <f t="shared" si="39"/>
        <v/>
      </c>
      <c r="AE316" s="7" t="str">
        <f t="shared" si="40"/>
        <v/>
      </c>
      <c r="AF316" s="7" t="str">
        <f t="shared" si="41"/>
        <v/>
      </c>
      <c r="AG316" s="7" t="str">
        <f t="shared" si="42"/>
        <v/>
      </c>
      <c r="AH316" s="7" t="str">
        <f t="shared" si="43"/>
        <v/>
      </c>
      <c r="AI316" s="4" t="str">
        <f t="shared" si="44"/>
        <v/>
      </c>
    </row>
    <row r="317" spans="1:35" x14ac:dyDescent="0.3">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8"/>
        <v/>
      </c>
      <c r="AD317" s="7" t="str">
        <f t="shared" si="39"/>
        <v/>
      </c>
      <c r="AE317" s="7" t="str">
        <f t="shared" si="40"/>
        <v/>
      </c>
      <c r="AF317" s="7" t="str">
        <f t="shared" si="41"/>
        <v/>
      </c>
      <c r="AG317" s="7" t="str">
        <f t="shared" si="42"/>
        <v/>
      </c>
      <c r="AH317" s="7" t="str">
        <f t="shared" si="43"/>
        <v/>
      </c>
      <c r="AI317" s="4" t="str">
        <f t="shared" si="44"/>
        <v/>
      </c>
    </row>
    <row r="318" spans="1:35" x14ac:dyDescent="0.3">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8"/>
        <v/>
      </c>
      <c r="AD318" s="7" t="str">
        <f t="shared" si="39"/>
        <v/>
      </c>
      <c r="AE318" s="7" t="str">
        <f t="shared" si="40"/>
        <v/>
      </c>
      <c r="AF318" s="7" t="str">
        <f t="shared" si="41"/>
        <v/>
      </c>
      <c r="AG318" s="7" t="str">
        <f t="shared" si="42"/>
        <v/>
      </c>
      <c r="AH318" s="7" t="str">
        <f t="shared" si="43"/>
        <v/>
      </c>
      <c r="AI318" s="4" t="str">
        <f t="shared" si="44"/>
        <v/>
      </c>
    </row>
    <row r="319" spans="1:35" x14ac:dyDescent="0.3">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8"/>
        <v/>
      </c>
      <c r="AD319" s="7" t="str">
        <f t="shared" si="39"/>
        <v/>
      </c>
      <c r="AE319" s="7" t="str">
        <f t="shared" si="40"/>
        <v/>
      </c>
      <c r="AF319" s="7" t="str">
        <f t="shared" si="41"/>
        <v/>
      </c>
      <c r="AG319" s="7" t="str">
        <f t="shared" si="42"/>
        <v/>
      </c>
      <c r="AH319" s="7" t="str">
        <f t="shared" si="43"/>
        <v/>
      </c>
      <c r="AI319" s="4" t="str">
        <f t="shared" si="44"/>
        <v/>
      </c>
    </row>
    <row r="320" spans="1:35" x14ac:dyDescent="0.3">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8"/>
        <v/>
      </c>
      <c r="AD320" s="7" t="str">
        <f t="shared" si="39"/>
        <v/>
      </c>
      <c r="AE320" s="7" t="str">
        <f t="shared" si="40"/>
        <v/>
      </c>
      <c r="AF320" s="7" t="str">
        <f t="shared" si="41"/>
        <v/>
      </c>
      <c r="AG320" s="7" t="str">
        <f t="shared" si="42"/>
        <v/>
      </c>
      <c r="AH320" s="7" t="str">
        <f t="shared" si="43"/>
        <v/>
      </c>
      <c r="AI320" s="4" t="str">
        <f t="shared" si="44"/>
        <v/>
      </c>
    </row>
    <row r="321" spans="1:35" x14ac:dyDescent="0.3">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8"/>
        <v/>
      </c>
      <c r="AD321" s="7" t="str">
        <f t="shared" si="39"/>
        <v/>
      </c>
      <c r="AE321" s="7" t="str">
        <f t="shared" si="40"/>
        <v/>
      </c>
      <c r="AF321" s="7" t="str">
        <f t="shared" si="41"/>
        <v/>
      </c>
      <c r="AG321" s="7" t="str">
        <f t="shared" si="42"/>
        <v/>
      </c>
      <c r="AH321" s="7" t="str">
        <f t="shared" si="43"/>
        <v/>
      </c>
      <c r="AI321" s="4" t="str">
        <f t="shared" si="44"/>
        <v/>
      </c>
    </row>
    <row r="322" spans="1:35" x14ac:dyDescent="0.3">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8"/>
        <v/>
      </c>
      <c r="AD322" s="7" t="str">
        <f t="shared" si="39"/>
        <v/>
      </c>
      <c r="AE322" s="7" t="str">
        <f t="shared" si="40"/>
        <v/>
      </c>
      <c r="AF322" s="7" t="str">
        <f t="shared" si="41"/>
        <v/>
      </c>
      <c r="AG322" s="7" t="str">
        <f t="shared" si="42"/>
        <v/>
      </c>
      <c r="AH322" s="7" t="str">
        <f t="shared" si="43"/>
        <v/>
      </c>
      <c r="AI322" s="4" t="str">
        <f t="shared" si="44"/>
        <v/>
      </c>
    </row>
    <row r="323" spans="1:35" x14ac:dyDescent="0.3">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8"/>
        <v/>
      </c>
      <c r="AD323" s="7" t="str">
        <f t="shared" si="39"/>
        <v/>
      </c>
      <c r="AE323" s="7" t="str">
        <f t="shared" si="40"/>
        <v/>
      </c>
      <c r="AF323" s="7" t="str">
        <f t="shared" si="41"/>
        <v/>
      </c>
      <c r="AG323" s="7" t="str">
        <f t="shared" si="42"/>
        <v/>
      </c>
      <c r="AH323" s="7" t="str">
        <f t="shared" si="43"/>
        <v/>
      </c>
      <c r="AI323" s="4" t="str">
        <f t="shared" si="44"/>
        <v/>
      </c>
    </row>
    <row r="324" spans="1:35" x14ac:dyDescent="0.3">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8"/>
        <v/>
      </c>
      <c r="AD324" s="7" t="str">
        <f t="shared" si="39"/>
        <v/>
      </c>
      <c r="AE324" s="7" t="str">
        <f t="shared" si="40"/>
        <v/>
      </c>
      <c r="AF324" s="7" t="str">
        <f t="shared" si="41"/>
        <v/>
      </c>
      <c r="AG324" s="7" t="str">
        <f t="shared" si="42"/>
        <v/>
      </c>
      <c r="AH324" s="7" t="str">
        <f t="shared" si="43"/>
        <v/>
      </c>
      <c r="AI324" s="4" t="str">
        <f t="shared" si="44"/>
        <v/>
      </c>
    </row>
    <row r="325" spans="1:35" x14ac:dyDescent="0.3">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5">IF((MAX(A325,L325,N325,P325,X325,Y325)-MIN(A325,L325,N325,P325,X325,Y325))&gt;3,1,"")</f>
        <v/>
      </c>
      <c r="AD325" s="7" t="str">
        <f t="shared" ref="AD325:AD388" si="46">IF((MAX(B325,D325,M325,U325)-MIN(B325,D325,M325,U325))&gt;3,1,"")</f>
        <v/>
      </c>
      <c r="AE325" s="7" t="str">
        <f t="shared" ref="AE325:AE388" si="47">IF((MAX(I325,T325,V325,W325)-MIN(I325,T325,V325,W325))&gt;3,1,"")</f>
        <v/>
      </c>
      <c r="AF325" s="7" t="str">
        <f t="shared" ref="AF325:AF388" si="48">IF((MAX(H325,K325,Q325,S325)-MIN(H325,K325,Q325,S325))&gt;3,1,"")</f>
        <v/>
      </c>
      <c r="AG325" s="7" t="str">
        <f t="shared" ref="AG325:AG388" si="49">IF((MAX(E325,F325,G325,R325)-MIN(E325,F325,G325,R325))&gt;3,1,"")</f>
        <v/>
      </c>
      <c r="AH325" s="7" t="str">
        <f t="shared" ref="AH325:AH388" si="50">IF((MAX(C325,J325,O325,Z325)-MIN(C325,J325,O325,Z325))&gt;3,1,"")</f>
        <v/>
      </c>
      <c r="AI325" s="4" t="str">
        <f t="shared" ref="AI325:AI388" si="51">IF(COUNT(A325:Z325)&gt;0,IF(COUNT(AC325,AD325,AE325,AF325,AG325,AH325)&gt;0,SUM(AC325,AD325,AE325,AF325,AG325,AH325),0),"")</f>
        <v/>
      </c>
    </row>
    <row r="326" spans="1:35" x14ac:dyDescent="0.3">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5"/>
        <v/>
      </c>
      <c r="AD326" s="7" t="str">
        <f t="shared" si="46"/>
        <v/>
      </c>
      <c r="AE326" s="7" t="str">
        <f t="shared" si="47"/>
        <v/>
      </c>
      <c r="AF326" s="7" t="str">
        <f t="shared" si="48"/>
        <v/>
      </c>
      <c r="AG326" s="7" t="str">
        <f t="shared" si="49"/>
        <v/>
      </c>
      <c r="AH326" s="7" t="str">
        <f t="shared" si="50"/>
        <v/>
      </c>
      <c r="AI326" s="4" t="str">
        <f t="shared" si="51"/>
        <v/>
      </c>
    </row>
    <row r="327" spans="1:35" x14ac:dyDescent="0.3">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5"/>
        <v/>
      </c>
      <c r="AD327" s="7" t="str">
        <f t="shared" si="46"/>
        <v/>
      </c>
      <c r="AE327" s="7" t="str">
        <f t="shared" si="47"/>
        <v/>
      </c>
      <c r="AF327" s="7" t="str">
        <f t="shared" si="48"/>
        <v/>
      </c>
      <c r="AG327" s="7" t="str">
        <f t="shared" si="49"/>
        <v/>
      </c>
      <c r="AH327" s="7" t="str">
        <f t="shared" si="50"/>
        <v/>
      </c>
      <c r="AI327" s="4" t="str">
        <f t="shared" si="51"/>
        <v/>
      </c>
    </row>
    <row r="328" spans="1:35" x14ac:dyDescent="0.3">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5"/>
        <v/>
      </c>
      <c r="AD328" s="7" t="str">
        <f t="shared" si="46"/>
        <v/>
      </c>
      <c r="AE328" s="7" t="str">
        <f t="shared" si="47"/>
        <v/>
      </c>
      <c r="AF328" s="7" t="str">
        <f t="shared" si="48"/>
        <v/>
      </c>
      <c r="AG328" s="7" t="str">
        <f t="shared" si="49"/>
        <v/>
      </c>
      <c r="AH328" s="7" t="str">
        <f t="shared" si="50"/>
        <v/>
      </c>
      <c r="AI328" s="4" t="str">
        <f t="shared" si="51"/>
        <v/>
      </c>
    </row>
    <row r="329" spans="1:35" x14ac:dyDescent="0.3">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5"/>
        <v/>
      </c>
      <c r="AD329" s="7" t="str">
        <f t="shared" si="46"/>
        <v/>
      </c>
      <c r="AE329" s="7" t="str">
        <f t="shared" si="47"/>
        <v/>
      </c>
      <c r="AF329" s="7" t="str">
        <f t="shared" si="48"/>
        <v/>
      </c>
      <c r="AG329" s="7" t="str">
        <f t="shared" si="49"/>
        <v/>
      </c>
      <c r="AH329" s="7" t="str">
        <f t="shared" si="50"/>
        <v/>
      </c>
      <c r="AI329" s="4" t="str">
        <f t="shared" si="51"/>
        <v/>
      </c>
    </row>
    <row r="330" spans="1:35" x14ac:dyDescent="0.3">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5"/>
        <v/>
      </c>
      <c r="AD330" s="7" t="str">
        <f t="shared" si="46"/>
        <v/>
      </c>
      <c r="AE330" s="7" t="str">
        <f t="shared" si="47"/>
        <v/>
      </c>
      <c r="AF330" s="7" t="str">
        <f t="shared" si="48"/>
        <v/>
      </c>
      <c r="AG330" s="7" t="str">
        <f t="shared" si="49"/>
        <v/>
      </c>
      <c r="AH330" s="7" t="str">
        <f t="shared" si="50"/>
        <v/>
      </c>
      <c r="AI330" s="4" t="str">
        <f t="shared" si="51"/>
        <v/>
      </c>
    </row>
    <row r="331" spans="1:35" x14ac:dyDescent="0.3">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5"/>
        <v/>
      </c>
      <c r="AD331" s="7" t="str">
        <f t="shared" si="46"/>
        <v/>
      </c>
      <c r="AE331" s="7" t="str">
        <f t="shared" si="47"/>
        <v/>
      </c>
      <c r="AF331" s="7" t="str">
        <f t="shared" si="48"/>
        <v/>
      </c>
      <c r="AG331" s="7" t="str">
        <f t="shared" si="49"/>
        <v/>
      </c>
      <c r="AH331" s="7" t="str">
        <f t="shared" si="50"/>
        <v/>
      </c>
      <c r="AI331" s="4" t="str">
        <f t="shared" si="51"/>
        <v/>
      </c>
    </row>
    <row r="332" spans="1:35" x14ac:dyDescent="0.3">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5"/>
        <v/>
      </c>
      <c r="AD332" s="7" t="str">
        <f t="shared" si="46"/>
        <v/>
      </c>
      <c r="AE332" s="7" t="str">
        <f t="shared" si="47"/>
        <v/>
      </c>
      <c r="AF332" s="7" t="str">
        <f t="shared" si="48"/>
        <v/>
      </c>
      <c r="AG332" s="7" t="str">
        <f t="shared" si="49"/>
        <v/>
      </c>
      <c r="AH332" s="7" t="str">
        <f t="shared" si="50"/>
        <v/>
      </c>
      <c r="AI332" s="4" t="str">
        <f t="shared" si="51"/>
        <v/>
      </c>
    </row>
    <row r="333" spans="1:35" x14ac:dyDescent="0.3">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5"/>
        <v/>
      </c>
      <c r="AD333" s="7" t="str">
        <f t="shared" si="46"/>
        <v/>
      </c>
      <c r="AE333" s="7" t="str">
        <f t="shared" si="47"/>
        <v/>
      </c>
      <c r="AF333" s="7" t="str">
        <f t="shared" si="48"/>
        <v/>
      </c>
      <c r="AG333" s="7" t="str">
        <f t="shared" si="49"/>
        <v/>
      </c>
      <c r="AH333" s="7" t="str">
        <f t="shared" si="50"/>
        <v/>
      </c>
      <c r="AI333" s="4" t="str">
        <f t="shared" si="51"/>
        <v/>
      </c>
    </row>
    <row r="334" spans="1:35" x14ac:dyDescent="0.3">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5"/>
        <v/>
      </c>
      <c r="AD334" s="7" t="str">
        <f t="shared" si="46"/>
        <v/>
      </c>
      <c r="AE334" s="7" t="str">
        <f t="shared" si="47"/>
        <v/>
      </c>
      <c r="AF334" s="7" t="str">
        <f t="shared" si="48"/>
        <v/>
      </c>
      <c r="AG334" s="7" t="str">
        <f t="shared" si="49"/>
        <v/>
      </c>
      <c r="AH334" s="7" t="str">
        <f t="shared" si="50"/>
        <v/>
      </c>
      <c r="AI334" s="4" t="str">
        <f t="shared" si="51"/>
        <v/>
      </c>
    </row>
    <row r="335" spans="1:35" x14ac:dyDescent="0.3">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5"/>
        <v/>
      </c>
      <c r="AD335" s="7" t="str">
        <f t="shared" si="46"/>
        <v/>
      </c>
      <c r="AE335" s="7" t="str">
        <f t="shared" si="47"/>
        <v/>
      </c>
      <c r="AF335" s="7" t="str">
        <f t="shared" si="48"/>
        <v/>
      </c>
      <c r="AG335" s="7" t="str">
        <f t="shared" si="49"/>
        <v/>
      </c>
      <c r="AH335" s="7" t="str">
        <f t="shared" si="50"/>
        <v/>
      </c>
      <c r="AI335" s="4" t="str">
        <f t="shared" si="51"/>
        <v/>
      </c>
    </row>
    <row r="336" spans="1:35" x14ac:dyDescent="0.3">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5"/>
        <v/>
      </c>
      <c r="AD336" s="7" t="str">
        <f t="shared" si="46"/>
        <v/>
      </c>
      <c r="AE336" s="7" t="str">
        <f t="shared" si="47"/>
        <v/>
      </c>
      <c r="AF336" s="7" t="str">
        <f t="shared" si="48"/>
        <v/>
      </c>
      <c r="AG336" s="7" t="str">
        <f t="shared" si="49"/>
        <v/>
      </c>
      <c r="AH336" s="7" t="str">
        <f t="shared" si="50"/>
        <v/>
      </c>
      <c r="AI336" s="4" t="str">
        <f t="shared" si="51"/>
        <v/>
      </c>
    </row>
    <row r="337" spans="1:35" x14ac:dyDescent="0.3">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5"/>
        <v/>
      </c>
      <c r="AD337" s="7" t="str">
        <f t="shared" si="46"/>
        <v/>
      </c>
      <c r="AE337" s="7" t="str">
        <f t="shared" si="47"/>
        <v/>
      </c>
      <c r="AF337" s="7" t="str">
        <f t="shared" si="48"/>
        <v/>
      </c>
      <c r="AG337" s="7" t="str">
        <f t="shared" si="49"/>
        <v/>
      </c>
      <c r="AH337" s="7" t="str">
        <f t="shared" si="50"/>
        <v/>
      </c>
      <c r="AI337" s="4" t="str">
        <f t="shared" si="51"/>
        <v/>
      </c>
    </row>
    <row r="338" spans="1:35" x14ac:dyDescent="0.3">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5"/>
        <v/>
      </c>
      <c r="AD338" s="7" t="str">
        <f t="shared" si="46"/>
        <v/>
      </c>
      <c r="AE338" s="7" t="str">
        <f t="shared" si="47"/>
        <v/>
      </c>
      <c r="AF338" s="7" t="str">
        <f t="shared" si="48"/>
        <v/>
      </c>
      <c r="AG338" s="7" t="str">
        <f t="shared" si="49"/>
        <v/>
      </c>
      <c r="AH338" s="7" t="str">
        <f t="shared" si="50"/>
        <v/>
      </c>
      <c r="AI338" s="4" t="str">
        <f t="shared" si="51"/>
        <v/>
      </c>
    </row>
    <row r="339" spans="1:35" x14ac:dyDescent="0.3">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5"/>
        <v/>
      </c>
      <c r="AD339" s="7" t="str">
        <f t="shared" si="46"/>
        <v/>
      </c>
      <c r="AE339" s="7" t="str">
        <f t="shared" si="47"/>
        <v/>
      </c>
      <c r="AF339" s="7" t="str">
        <f t="shared" si="48"/>
        <v/>
      </c>
      <c r="AG339" s="7" t="str">
        <f t="shared" si="49"/>
        <v/>
      </c>
      <c r="AH339" s="7" t="str">
        <f t="shared" si="50"/>
        <v/>
      </c>
      <c r="AI339" s="4" t="str">
        <f t="shared" si="51"/>
        <v/>
      </c>
    </row>
    <row r="340" spans="1:35" x14ac:dyDescent="0.3">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5"/>
        <v/>
      </c>
      <c r="AD340" s="7" t="str">
        <f t="shared" si="46"/>
        <v/>
      </c>
      <c r="AE340" s="7" t="str">
        <f t="shared" si="47"/>
        <v/>
      </c>
      <c r="AF340" s="7" t="str">
        <f t="shared" si="48"/>
        <v/>
      </c>
      <c r="AG340" s="7" t="str">
        <f t="shared" si="49"/>
        <v/>
      </c>
      <c r="AH340" s="7" t="str">
        <f t="shared" si="50"/>
        <v/>
      </c>
      <c r="AI340" s="4" t="str">
        <f t="shared" si="51"/>
        <v/>
      </c>
    </row>
    <row r="341" spans="1:35" x14ac:dyDescent="0.3">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5"/>
        <v/>
      </c>
      <c r="AD341" s="7" t="str">
        <f t="shared" si="46"/>
        <v/>
      </c>
      <c r="AE341" s="7" t="str">
        <f t="shared" si="47"/>
        <v/>
      </c>
      <c r="AF341" s="7" t="str">
        <f t="shared" si="48"/>
        <v/>
      </c>
      <c r="AG341" s="7" t="str">
        <f t="shared" si="49"/>
        <v/>
      </c>
      <c r="AH341" s="7" t="str">
        <f t="shared" si="50"/>
        <v/>
      </c>
      <c r="AI341" s="4" t="str">
        <f t="shared" si="51"/>
        <v/>
      </c>
    </row>
    <row r="342" spans="1:35" x14ac:dyDescent="0.3">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5"/>
        <v/>
      </c>
      <c r="AD342" s="7" t="str">
        <f t="shared" si="46"/>
        <v/>
      </c>
      <c r="AE342" s="7" t="str">
        <f t="shared" si="47"/>
        <v/>
      </c>
      <c r="AF342" s="7" t="str">
        <f t="shared" si="48"/>
        <v/>
      </c>
      <c r="AG342" s="7" t="str">
        <f t="shared" si="49"/>
        <v/>
      </c>
      <c r="AH342" s="7" t="str">
        <f t="shared" si="50"/>
        <v/>
      </c>
      <c r="AI342" s="4" t="str">
        <f t="shared" si="51"/>
        <v/>
      </c>
    </row>
    <row r="343" spans="1:35" x14ac:dyDescent="0.3">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5"/>
        <v/>
      </c>
      <c r="AD343" s="7" t="str">
        <f t="shared" si="46"/>
        <v/>
      </c>
      <c r="AE343" s="7" t="str">
        <f t="shared" si="47"/>
        <v/>
      </c>
      <c r="AF343" s="7" t="str">
        <f t="shared" si="48"/>
        <v/>
      </c>
      <c r="AG343" s="7" t="str">
        <f t="shared" si="49"/>
        <v/>
      </c>
      <c r="AH343" s="7" t="str">
        <f t="shared" si="50"/>
        <v/>
      </c>
      <c r="AI343" s="4" t="str">
        <f t="shared" si="51"/>
        <v/>
      </c>
    </row>
    <row r="344" spans="1:35" x14ac:dyDescent="0.3">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5"/>
        <v/>
      </c>
      <c r="AD344" s="7" t="str">
        <f t="shared" si="46"/>
        <v/>
      </c>
      <c r="AE344" s="7" t="str">
        <f t="shared" si="47"/>
        <v/>
      </c>
      <c r="AF344" s="7" t="str">
        <f t="shared" si="48"/>
        <v/>
      </c>
      <c r="AG344" s="7" t="str">
        <f t="shared" si="49"/>
        <v/>
      </c>
      <c r="AH344" s="7" t="str">
        <f t="shared" si="50"/>
        <v/>
      </c>
      <c r="AI344" s="4" t="str">
        <f t="shared" si="51"/>
        <v/>
      </c>
    </row>
    <row r="345" spans="1:35" x14ac:dyDescent="0.3">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5"/>
        <v/>
      </c>
      <c r="AD345" s="7" t="str">
        <f t="shared" si="46"/>
        <v/>
      </c>
      <c r="AE345" s="7" t="str">
        <f t="shared" si="47"/>
        <v/>
      </c>
      <c r="AF345" s="7" t="str">
        <f t="shared" si="48"/>
        <v/>
      </c>
      <c r="AG345" s="7" t="str">
        <f t="shared" si="49"/>
        <v/>
      </c>
      <c r="AH345" s="7" t="str">
        <f t="shared" si="50"/>
        <v/>
      </c>
      <c r="AI345" s="4" t="str">
        <f t="shared" si="51"/>
        <v/>
      </c>
    </row>
    <row r="346" spans="1:35" x14ac:dyDescent="0.3">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5"/>
        <v/>
      </c>
      <c r="AD346" s="7" t="str">
        <f t="shared" si="46"/>
        <v/>
      </c>
      <c r="AE346" s="7" t="str">
        <f t="shared" si="47"/>
        <v/>
      </c>
      <c r="AF346" s="7" t="str">
        <f t="shared" si="48"/>
        <v/>
      </c>
      <c r="AG346" s="7" t="str">
        <f t="shared" si="49"/>
        <v/>
      </c>
      <c r="AH346" s="7" t="str">
        <f t="shared" si="50"/>
        <v/>
      </c>
      <c r="AI346" s="4" t="str">
        <f t="shared" si="51"/>
        <v/>
      </c>
    </row>
    <row r="347" spans="1:35" x14ac:dyDescent="0.3">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5"/>
        <v/>
      </c>
      <c r="AD347" s="7" t="str">
        <f t="shared" si="46"/>
        <v/>
      </c>
      <c r="AE347" s="7" t="str">
        <f t="shared" si="47"/>
        <v/>
      </c>
      <c r="AF347" s="7" t="str">
        <f t="shared" si="48"/>
        <v/>
      </c>
      <c r="AG347" s="7" t="str">
        <f t="shared" si="49"/>
        <v/>
      </c>
      <c r="AH347" s="7" t="str">
        <f t="shared" si="50"/>
        <v/>
      </c>
      <c r="AI347" s="4" t="str">
        <f t="shared" si="51"/>
        <v/>
      </c>
    </row>
    <row r="348" spans="1:35" x14ac:dyDescent="0.3">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5"/>
        <v/>
      </c>
      <c r="AD348" s="7" t="str">
        <f t="shared" si="46"/>
        <v/>
      </c>
      <c r="AE348" s="7" t="str">
        <f t="shared" si="47"/>
        <v/>
      </c>
      <c r="AF348" s="7" t="str">
        <f t="shared" si="48"/>
        <v/>
      </c>
      <c r="AG348" s="7" t="str">
        <f t="shared" si="49"/>
        <v/>
      </c>
      <c r="AH348" s="7" t="str">
        <f t="shared" si="50"/>
        <v/>
      </c>
      <c r="AI348" s="4" t="str">
        <f t="shared" si="51"/>
        <v/>
      </c>
    </row>
    <row r="349" spans="1:35" x14ac:dyDescent="0.3">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5"/>
        <v/>
      </c>
      <c r="AD349" s="7" t="str">
        <f t="shared" si="46"/>
        <v/>
      </c>
      <c r="AE349" s="7" t="str">
        <f t="shared" si="47"/>
        <v/>
      </c>
      <c r="AF349" s="7" t="str">
        <f t="shared" si="48"/>
        <v/>
      </c>
      <c r="AG349" s="7" t="str">
        <f t="shared" si="49"/>
        <v/>
      </c>
      <c r="AH349" s="7" t="str">
        <f t="shared" si="50"/>
        <v/>
      </c>
      <c r="AI349" s="4" t="str">
        <f t="shared" si="51"/>
        <v/>
      </c>
    </row>
    <row r="350" spans="1:35" x14ac:dyDescent="0.3">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5"/>
        <v/>
      </c>
      <c r="AD350" s="7" t="str">
        <f t="shared" si="46"/>
        <v/>
      </c>
      <c r="AE350" s="7" t="str">
        <f t="shared" si="47"/>
        <v/>
      </c>
      <c r="AF350" s="7" t="str">
        <f t="shared" si="48"/>
        <v/>
      </c>
      <c r="AG350" s="7" t="str">
        <f t="shared" si="49"/>
        <v/>
      </c>
      <c r="AH350" s="7" t="str">
        <f t="shared" si="50"/>
        <v/>
      </c>
      <c r="AI350" s="4" t="str">
        <f t="shared" si="51"/>
        <v/>
      </c>
    </row>
    <row r="351" spans="1:35" x14ac:dyDescent="0.3">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5"/>
        <v/>
      </c>
      <c r="AD351" s="7" t="str">
        <f t="shared" si="46"/>
        <v/>
      </c>
      <c r="AE351" s="7" t="str">
        <f t="shared" si="47"/>
        <v/>
      </c>
      <c r="AF351" s="7" t="str">
        <f t="shared" si="48"/>
        <v/>
      </c>
      <c r="AG351" s="7" t="str">
        <f t="shared" si="49"/>
        <v/>
      </c>
      <c r="AH351" s="7" t="str">
        <f t="shared" si="50"/>
        <v/>
      </c>
      <c r="AI351" s="4" t="str">
        <f t="shared" si="51"/>
        <v/>
      </c>
    </row>
    <row r="352" spans="1:35" x14ac:dyDescent="0.3">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5"/>
        <v/>
      </c>
      <c r="AD352" s="7" t="str">
        <f t="shared" si="46"/>
        <v/>
      </c>
      <c r="AE352" s="7" t="str">
        <f t="shared" si="47"/>
        <v/>
      </c>
      <c r="AF352" s="7" t="str">
        <f t="shared" si="48"/>
        <v/>
      </c>
      <c r="AG352" s="7" t="str">
        <f t="shared" si="49"/>
        <v/>
      </c>
      <c r="AH352" s="7" t="str">
        <f t="shared" si="50"/>
        <v/>
      </c>
      <c r="AI352" s="4" t="str">
        <f t="shared" si="51"/>
        <v/>
      </c>
    </row>
    <row r="353" spans="1:35" x14ac:dyDescent="0.3">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5"/>
        <v/>
      </c>
      <c r="AD353" s="7" t="str">
        <f t="shared" si="46"/>
        <v/>
      </c>
      <c r="AE353" s="7" t="str">
        <f t="shared" si="47"/>
        <v/>
      </c>
      <c r="AF353" s="7" t="str">
        <f t="shared" si="48"/>
        <v/>
      </c>
      <c r="AG353" s="7" t="str">
        <f t="shared" si="49"/>
        <v/>
      </c>
      <c r="AH353" s="7" t="str">
        <f t="shared" si="50"/>
        <v/>
      </c>
      <c r="AI353" s="4" t="str">
        <f t="shared" si="51"/>
        <v/>
      </c>
    </row>
    <row r="354" spans="1:35" x14ac:dyDescent="0.3">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5"/>
        <v/>
      </c>
      <c r="AD354" s="7" t="str">
        <f t="shared" si="46"/>
        <v/>
      </c>
      <c r="AE354" s="7" t="str">
        <f t="shared" si="47"/>
        <v/>
      </c>
      <c r="AF354" s="7" t="str">
        <f t="shared" si="48"/>
        <v/>
      </c>
      <c r="AG354" s="7" t="str">
        <f t="shared" si="49"/>
        <v/>
      </c>
      <c r="AH354" s="7" t="str">
        <f t="shared" si="50"/>
        <v/>
      </c>
      <c r="AI354" s="4" t="str">
        <f t="shared" si="51"/>
        <v/>
      </c>
    </row>
    <row r="355" spans="1:35" x14ac:dyDescent="0.3">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5"/>
        <v/>
      </c>
      <c r="AD355" s="7" t="str">
        <f t="shared" si="46"/>
        <v/>
      </c>
      <c r="AE355" s="7" t="str">
        <f t="shared" si="47"/>
        <v/>
      </c>
      <c r="AF355" s="7" t="str">
        <f t="shared" si="48"/>
        <v/>
      </c>
      <c r="AG355" s="7" t="str">
        <f t="shared" si="49"/>
        <v/>
      </c>
      <c r="AH355" s="7" t="str">
        <f t="shared" si="50"/>
        <v/>
      </c>
      <c r="AI355" s="4" t="str">
        <f t="shared" si="51"/>
        <v/>
      </c>
    </row>
    <row r="356" spans="1:35" x14ac:dyDescent="0.3">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5"/>
        <v/>
      </c>
      <c r="AD356" s="7" t="str">
        <f t="shared" si="46"/>
        <v/>
      </c>
      <c r="AE356" s="7" t="str">
        <f t="shared" si="47"/>
        <v/>
      </c>
      <c r="AF356" s="7" t="str">
        <f t="shared" si="48"/>
        <v/>
      </c>
      <c r="AG356" s="7" t="str">
        <f t="shared" si="49"/>
        <v/>
      </c>
      <c r="AH356" s="7" t="str">
        <f t="shared" si="50"/>
        <v/>
      </c>
      <c r="AI356" s="4" t="str">
        <f t="shared" si="51"/>
        <v/>
      </c>
    </row>
    <row r="357" spans="1:35" x14ac:dyDescent="0.3">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5"/>
        <v/>
      </c>
      <c r="AD357" s="7" t="str">
        <f t="shared" si="46"/>
        <v/>
      </c>
      <c r="AE357" s="7" t="str">
        <f t="shared" si="47"/>
        <v/>
      </c>
      <c r="AF357" s="7" t="str">
        <f t="shared" si="48"/>
        <v/>
      </c>
      <c r="AG357" s="7" t="str">
        <f t="shared" si="49"/>
        <v/>
      </c>
      <c r="AH357" s="7" t="str">
        <f t="shared" si="50"/>
        <v/>
      </c>
      <c r="AI357" s="4" t="str">
        <f t="shared" si="51"/>
        <v/>
      </c>
    </row>
    <row r="358" spans="1:35" x14ac:dyDescent="0.3">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5"/>
        <v/>
      </c>
      <c r="AD358" s="7" t="str">
        <f t="shared" si="46"/>
        <v/>
      </c>
      <c r="AE358" s="7" t="str">
        <f t="shared" si="47"/>
        <v/>
      </c>
      <c r="AF358" s="7" t="str">
        <f t="shared" si="48"/>
        <v/>
      </c>
      <c r="AG358" s="7" t="str">
        <f t="shared" si="49"/>
        <v/>
      </c>
      <c r="AH358" s="7" t="str">
        <f t="shared" si="50"/>
        <v/>
      </c>
      <c r="AI358" s="4" t="str">
        <f t="shared" si="51"/>
        <v/>
      </c>
    </row>
    <row r="359" spans="1:35" x14ac:dyDescent="0.3">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5"/>
        <v/>
      </c>
      <c r="AD359" s="7" t="str">
        <f t="shared" si="46"/>
        <v/>
      </c>
      <c r="AE359" s="7" t="str">
        <f t="shared" si="47"/>
        <v/>
      </c>
      <c r="AF359" s="7" t="str">
        <f t="shared" si="48"/>
        <v/>
      </c>
      <c r="AG359" s="7" t="str">
        <f t="shared" si="49"/>
        <v/>
      </c>
      <c r="AH359" s="7" t="str">
        <f t="shared" si="50"/>
        <v/>
      </c>
      <c r="AI359" s="4" t="str">
        <f t="shared" si="51"/>
        <v/>
      </c>
    </row>
    <row r="360" spans="1:35" x14ac:dyDescent="0.3">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5"/>
        <v/>
      </c>
      <c r="AD360" s="7" t="str">
        <f t="shared" si="46"/>
        <v/>
      </c>
      <c r="AE360" s="7" t="str">
        <f t="shared" si="47"/>
        <v/>
      </c>
      <c r="AF360" s="7" t="str">
        <f t="shared" si="48"/>
        <v/>
      </c>
      <c r="AG360" s="7" t="str">
        <f t="shared" si="49"/>
        <v/>
      </c>
      <c r="AH360" s="7" t="str">
        <f t="shared" si="50"/>
        <v/>
      </c>
      <c r="AI360" s="4" t="str">
        <f t="shared" si="51"/>
        <v/>
      </c>
    </row>
    <row r="361" spans="1:35" x14ac:dyDescent="0.3">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5"/>
        <v/>
      </c>
      <c r="AD361" s="7" t="str">
        <f t="shared" si="46"/>
        <v/>
      </c>
      <c r="AE361" s="7" t="str">
        <f t="shared" si="47"/>
        <v/>
      </c>
      <c r="AF361" s="7" t="str">
        <f t="shared" si="48"/>
        <v/>
      </c>
      <c r="AG361" s="7" t="str">
        <f t="shared" si="49"/>
        <v/>
      </c>
      <c r="AH361" s="7" t="str">
        <f t="shared" si="50"/>
        <v/>
      </c>
      <c r="AI361" s="4" t="str">
        <f t="shared" si="51"/>
        <v/>
      </c>
    </row>
    <row r="362" spans="1:35" x14ac:dyDescent="0.3">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5"/>
        <v/>
      </c>
      <c r="AD362" s="7" t="str">
        <f t="shared" si="46"/>
        <v/>
      </c>
      <c r="AE362" s="7" t="str">
        <f t="shared" si="47"/>
        <v/>
      </c>
      <c r="AF362" s="7" t="str">
        <f t="shared" si="48"/>
        <v/>
      </c>
      <c r="AG362" s="7" t="str">
        <f t="shared" si="49"/>
        <v/>
      </c>
      <c r="AH362" s="7" t="str">
        <f t="shared" si="50"/>
        <v/>
      </c>
      <c r="AI362" s="4" t="str">
        <f t="shared" si="51"/>
        <v/>
      </c>
    </row>
    <row r="363" spans="1:35" x14ac:dyDescent="0.3">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5"/>
        <v/>
      </c>
      <c r="AD363" s="7" t="str">
        <f t="shared" si="46"/>
        <v/>
      </c>
      <c r="AE363" s="7" t="str">
        <f t="shared" si="47"/>
        <v/>
      </c>
      <c r="AF363" s="7" t="str">
        <f t="shared" si="48"/>
        <v/>
      </c>
      <c r="AG363" s="7" t="str">
        <f t="shared" si="49"/>
        <v/>
      </c>
      <c r="AH363" s="7" t="str">
        <f t="shared" si="50"/>
        <v/>
      </c>
      <c r="AI363" s="4" t="str">
        <f t="shared" si="51"/>
        <v/>
      </c>
    </row>
    <row r="364" spans="1:35" x14ac:dyDescent="0.3">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5"/>
        <v/>
      </c>
      <c r="AD364" s="7" t="str">
        <f t="shared" si="46"/>
        <v/>
      </c>
      <c r="AE364" s="7" t="str">
        <f t="shared" si="47"/>
        <v/>
      </c>
      <c r="AF364" s="7" t="str">
        <f t="shared" si="48"/>
        <v/>
      </c>
      <c r="AG364" s="7" t="str">
        <f t="shared" si="49"/>
        <v/>
      </c>
      <c r="AH364" s="7" t="str">
        <f t="shared" si="50"/>
        <v/>
      </c>
      <c r="AI364" s="4" t="str">
        <f t="shared" si="51"/>
        <v/>
      </c>
    </row>
    <row r="365" spans="1:35" x14ac:dyDescent="0.3">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5"/>
        <v/>
      </c>
      <c r="AD365" s="7" t="str">
        <f t="shared" si="46"/>
        <v/>
      </c>
      <c r="AE365" s="7" t="str">
        <f t="shared" si="47"/>
        <v/>
      </c>
      <c r="AF365" s="7" t="str">
        <f t="shared" si="48"/>
        <v/>
      </c>
      <c r="AG365" s="7" t="str">
        <f t="shared" si="49"/>
        <v/>
      </c>
      <c r="AH365" s="7" t="str">
        <f t="shared" si="50"/>
        <v/>
      </c>
      <c r="AI365" s="4" t="str">
        <f t="shared" si="51"/>
        <v/>
      </c>
    </row>
    <row r="366" spans="1:35" x14ac:dyDescent="0.3">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5"/>
        <v/>
      </c>
      <c r="AD366" s="7" t="str">
        <f t="shared" si="46"/>
        <v/>
      </c>
      <c r="AE366" s="7" t="str">
        <f t="shared" si="47"/>
        <v/>
      </c>
      <c r="AF366" s="7" t="str">
        <f t="shared" si="48"/>
        <v/>
      </c>
      <c r="AG366" s="7" t="str">
        <f t="shared" si="49"/>
        <v/>
      </c>
      <c r="AH366" s="7" t="str">
        <f t="shared" si="50"/>
        <v/>
      </c>
      <c r="AI366" s="4" t="str">
        <f t="shared" si="51"/>
        <v/>
      </c>
    </row>
    <row r="367" spans="1:35" x14ac:dyDescent="0.3">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5"/>
        <v/>
      </c>
      <c r="AD367" s="7" t="str">
        <f t="shared" si="46"/>
        <v/>
      </c>
      <c r="AE367" s="7" t="str">
        <f t="shared" si="47"/>
        <v/>
      </c>
      <c r="AF367" s="7" t="str">
        <f t="shared" si="48"/>
        <v/>
      </c>
      <c r="AG367" s="7" t="str">
        <f t="shared" si="49"/>
        <v/>
      </c>
      <c r="AH367" s="7" t="str">
        <f t="shared" si="50"/>
        <v/>
      </c>
      <c r="AI367" s="4" t="str">
        <f t="shared" si="51"/>
        <v/>
      </c>
    </row>
    <row r="368" spans="1:35" x14ac:dyDescent="0.3">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5"/>
        <v/>
      </c>
      <c r="AD368" s="7" t="str">
        <f t="shared" si="46"/>
        <v/>
      </c>
      <c r="AE368" s="7" t="str">
        <f t="shared" si="47"/>
        <v/>
      </c>
      <c r="AF368" s="7" t="str">
        <f t="shared" si="48"/>
        <v/>
      </c>
      <c r="AG368" s="7" t="str">
        <f t="shared" si="49"/>
        <v/>
      </c>
      <c r="AH368" s="7" t="str">
        <f t="shared" si="50"/>
        <v/>
      </c>
      <c r="AI368" s="4" t="str">
        <f t="shared" si="51"/>
        <v/>
      </c>
    </row>
    <row r="369" spans="1:35" x14ac:dyDescent="0.3">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5"/>
        <v/>
      </c>
      <c r="AD369" s="7" t="str">
        <f t="shared" si="46"/>
        <v/>
      </c>
      <c r="AE369" s="7" t="str">
        <f t="shared" si="47"/>
        <v/>
      </c>
      <c r="AF369" s="7" t="str">
        <f t="shared" si="48"/>
        <v/>
      </c>
      <c r="AG369" s="7" t="str">
        <f t="shared" si="49"/>
        <v/>
      </c>
      <c r="AH369" s="7" t="str">
        <f t="shared" si="50"/>
        <v/>
      </c>
      <c r="AI369" s="4" t="str">
        <f t="shared" si="51"/>
        <v/>
      </c>
    </row>
    <row r="370" spans="1:35" x14ac:dyDescent="0.3">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5"/>
        <v/>
      </c>
      <c r="AD370" s="7" t="str">
        <f t="shared" si="46"/>
        <v/>
      </c>
      <c r="AE370" s="7" t="str">
        <f t="shared" si="47"/>
        <v/>
      </c>
      <c r="AF370" s="7" t="str">
        <f t="shared" si="48"/>
        <v/>
      </c>
      <c r="AG370" s="7" t="str">
        <f t="shared" si="49"/>
        <v/>
      </c>
      <c r="AH370" s="7" t="str">
        <f t="shared" si="50"/>
        <v/>
      </c>
      <c r="AI370" s="4" t="str">
        <f t="shared" si="51"/>
        <v/>
      </c>
    </row>
    <row r="371" spans="1:35" x14ac:dyDescent="0.3">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5"/>
        <v/>
      </c>
      <c r="AD371" s="7" t="str">
        <f t="shared" si="46"/>
        <v/>
      </c>
      <c r="AE371" s="7" t="str">
        <f t="shared" si="47"/>
        <v/>
      </c>
      <c r="AF371" s="7" t="str">
        <f t="shared" si="48"/>
        <v/>
      </c>
      <c r="AG371" s="7" t="str">
        <f t="shared" si="49"/>
        <v/>
      </c>
      <c r="AH371" s="7" t="str">
        <f t="shared" si="50"/>
        <v/>
      </c>
      <c r="AI371" s="4" t="str">
        <f t="shared" si="51"/>
        <v/>
      </c>
    </row>
    <row r="372" spans="1:35" x14ac:dyDescent="0.3">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5"/>
        <v/>
      </c>
      <c r="AD372" s="7" t="str">
        <f t="shared" si="46"/>
        <v/>
      </c>
      <c r="AE372" s="7" t="str">
        <f t="shared" si="47"/>
        <v/>
      </c>
      <c r="AF372" s="7" t="str">
        <f t="shared" si="48"/>
        <v/>
      </c>
      <c r="AG372" s="7" t="str">
        <f t="shared" si="49"/>
        <v/>
      </c>
      <c r="AH372" s="7" t="str">
        <f t="shared" si="50"/>
        <v/>
      </c>
      <c r="AI372" s="4" t="str">
        <f t="shared" si="51"/>
        <v/>
      </c>
    </row>
    <row r="373" spans="1:35" x14ac:dyDescent="0.3">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5"/>
        <v/>
      </c>
      <c r="AD373" s="7" t="str">
        <f t="shared" si="46"/>
        <v/>
      </c>
      <c r="AE373" s="7" t="str">
        <f t="shared" si="47"/>
        <v/>
      </c>
      <c r="AF373" s="7" t="str">
        <f t="shared" si="48"/>
        <v/>
      </c>
      <c r="AG373" s="7" t="str">
        <f t="shared" si="49"/>
        <v/>
      </c>
      <c r="AH373" s="7" t="str">
        <f t="shared" si="50"/>
        <v/>
      </c>
      <c r="AI373" s="4" t="str">
        <f t="shared" si="51"/>
        <v/>
      </c>
    </row>
    <row r="374" spans="1:35" x14ac:dyDescent="0.3">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5"/>
        <v/>
      </c>
      <c r="AD374" s="7" t="str">
        <f t="shared" si="46"/>
        <v/>
      </c>
      <c r="AE374" s="7" t="str">
        <f t="shared" si="47"/>
        <v/>
      </c>
      <c r="AF374" s="7" t="str">
        <f t="shared" si="48"/>
        <v/>
      </c>
      <c r="AG374" s="7" t="str">
        <f t="shared" si="49"/>
        <v/>
      </c>
      <c r="AH374" s="7" t="str">
        <f t="shared" si="50"/>
        <v/>
      </c>
      <c r="AI374" s="4" t="str">
        <f t="shared" si="51"/>
        <v/>
      </c>
    </row>
    <row r="375" spans="1:35" x14ac:dyDescent="0.3">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5"/>
        <v/>
      </c>
      <c r="AD375" s="7" t="str">
        <f t="shared" si="46"/>
        <v/>
      </c>
      <c r="AE375" s="7" t="str">
        <f t="shared" si="47"/>
        <v/>
      </c>
      <c r="AF375" s="7" t="str">
        <f t="shared" si="48"/>
        <v/>
      </c>
      <c r="AG375" s="7" t="str">
        <f t="shared" si="49"/>
        <v/>
      </c>
      <c r="AH375" s="7" t="str">
        <f t="shared" si="50"/>
        <v/>
      </c>
      <c r="AI375" s="4" t="str">
        <f t="shared" si="51"/>
        <v/>
      </c>
    </row>
    <row r="376" spans="1:35" x14ac:dyDescent="0.3">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5"/>
        <v/>
      </c>
      <c r="AD376" s="7" t="str">
        <f t="shared" si="46"/>
        <v/>
      </c>
      <c r="AE376" s="7" t="str">
        <f t="shared" si="47"/>
        <v/>
      </c>
      <c r="AF376" s="7" t="str">
        <f t="shared" si="48"/>
        <v/>
      </c>
      <c r="AG376" s="7" t="str">
        <f t="shared" si="49"/>
        <v/>
      </c>
      <c r="AH376" s="7" t="str">
        <f t="shared" si="50"/>
        <v/>
      </c>
      <c r="AI376" s="4" t="str">
        <f t="shared" si="51"/>
        <v/>
      </c>
    </row>
    <row r="377" spans="1:35" x14ac:dyDescent="0.3">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5"/>
        <v/>
      </c>
      <c r="AD377" s="7" t="str">
        <f t="shared" si="46"/>
        <v/>
      </c>
      <c r="AE377" s="7" t="str">
        <f t="shared" si="47"/>
        <v/>
      </c>
      <c r="AF377" s="7" t="str">
        <f t="shared" si="48"/>
        <v/>
      </c>
      <c r="AG377" s="7" t="str">
        <f t="shared" si="49"/>
        <v/>
      </c>
      <c r="AH377" s="7" t="str">
        <f t="shared" si="50"/>
        <v/>
      </c>
      <c r="AI377" s="4" t="str">
        <f t="shared" si="51"/>
        <v/>
      </c>
    </row>
    <row r="378" spans="1:35" x14ac:dyDescent="0.3">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5"/>
        <v/>
      </c>
      <c r="AD378" s="7" t="str">
        <f t="shared" si="46"/>
        <v/>
      </c>
      <c r="AE378" s="7" t="str">
        <f t="shared" si="47"/>
        <v/>
      </c>
      <c r="AF378" s="7" t="str">
        <f t="shared" si="48"/>
        <v/>
      </c>
      <c r="AG378" s="7" t="str">
        <f t="shared" si="49"/>
        <v/>
      </c>
      <c r="AH378" s="7" t="str">
        <f t="shared" si="50"/>
        <v/>
      </c>
      <c r="AI378" s="4" t="str">
        <f t="shared" si="51"/>
        <v/>
      </c>
    </row>
    <row r="379" spans="1:35" x14ac:dyDescent="0.3">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5"/>
        <v/>
      </c>
      <c r="AD379" s="7" t="str">
        <f t="shared" si="46"/>
        <v/>
      </c>
      <c r="AE379" s="7" t="str">
        <f t="shared" si="47"/>
        <v/>
      </c>
      <c r="AF379" s="7" t="str">
        <f t="shared" si="48"/>
        <v/>
      </c>
      <c r="AG379" s="7" t="str">
        <f t="shared" si="49"/>
        <v/>
      </c>
      <c r="AH379" s="7" t="str">
        <f t="shared" si="50"/>
        <v/>
      </c>
      <c r="AI379" s="4" t="str">
        <f t="shared" si="51"/>
        <v/>
      </c>
    </row>
    <row r="380" spans="1:35" x14ac:dyDescent="0.3">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5"/>
        <v/>
      </c>
      <c r="AD380" s="7" t="str">
        <f t="shared" si="46"/>
        <v/>
      </c>
      <c r="AE380" s="7" t="str">
        <f t="shared" si="47"/>
        <v/>
      </c>
      <c r="AF380" s="7" t="str">
        <f t="shared" si="48"/>
        <v/>
      </c>
      <c r="AG380" s="7" t="str">
        <f t="shared" si="49"/>
        <v/>
      </c>
      <c r="AH380" s="7" t="str">
        <f t="shared" si="50"/>
        <v/>
      </c>
      <c r="AI380" s="4" t="str">
        <f t="shared" si="51"/>
        <v/>
      </c>
    </row>
    <row r="381" spans="1:35" x14ac:dyDescent="0.3">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5"/>
        <v/>
      </c>
      <c r="AD381" s="7" t="str">
        <f t="shared" si="46"/>
        <v/>
      </c>
      <c r="AE381" s="7" t="str">
        <f t="shared" si="47"/>
        <v/>
      </c>
      <c r="AF381" s="7" t="str">
        <f t="shared" si="48"/>
        <v/>
      </c>
      <c r="AG381" s="7" t="str">
        <f t="shared" si="49"/>
        <v/>
      </c>
      <c r="AH381" s="7" t="str">
        <f t="shared" si="50"/>
        <v/>
      </c>
      <c r="AI381" s="4" t="str">
        <f t="shared" si="51"/>
        <v/>
      </c>
    </row>
    <row r="382" spans="1:35" x14ac:dyDescent="0.3">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5"/>
        <v/>
      </c>
      <c r="AD382" s="7" t="str">
        <f t="shared" si="46"/>
        <v/>
      </c>
      <c r="AE382" s="7" t="str">
        <f t="shared" si="47"/>
        <v/>
      </c>
      <c r="AF382" s="7" t="str">
        <f t="shared" si="48"/>
        <v/>
      </c>
      <c r="AG382" s="7" t="str">
        <f t="shared" si="49"/>
        <v/>
      </c>
      <c r="AH382" s="7" t="str">
        <f t="shared" si="50"/>
        <v/>
      </c>
      <c r="AI382" s="4" t="str">
        <f t="shared" si="51"/>
        <v/>
      </c>
    </row>
    <row r="383" spans="1:35" x14ac:dyDescent="0.3">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5"/>
        <v/>
      </c>
      <c r="AD383" s="7" t="str">
        <f t="shared" si="46"/>
        <v/>
      </c>
      <c r="AE383" s="7" t="str">
        <f t="shared" si="47"/>
        <v/>
      </c>
      <c r="AF383" s="7" t="str">
        <f t="shared" si="48"/>
        <v/>
      </c>
      <c r="AG383" s="7" t="str">
        <f t="shared" si="49"/>
        <v/>
      </c>
      <c r="AH383" s="7" t="str">
        <f t="shared" si="50"/>
        <v/>
      </c>
      <c r="AI383" s="4" t="str">
        <f t="shared" si="51"/>
        <v/>
      </c>
    </row>
    <row r="384" spans="1:35" x14ac:dyDescent="0.3">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5"/>
        <v/>
      </c>
      <c r="AD384" s="7" t="str">
        <f t="shared" si="46"/>
        <v/>
      </c>
      <c r="AE384" s="7" t="str">
        <f t="shared" si="47"/>
        <v/>
      </c>
      <c r="AF384" s="7" t="str">
        <f t="shared" si="48"/>
        <v/>
      </c>
      <c r="AG384" s="7" t="str">
        <f t="shared" si="49"/>
        <v/>
      </c>
      <c r="AH384" s="7" t="str">
        <f t="shared" si="50"/>
        <v/>
      </c>
      <c r="AI384" s="4" t="str">
        <f t="shared" si="51"/>
        <v/>
      </c>
    </row>
    <row r="385" spans="1:35" x14ac:dyDescent="0.3">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5"/>
        <v/>
      </c>
      <c r="AD385" s="7" t="str">
        <f t="shared" si="46"/>
        <v/>
      </c>
      <c r="AE385" s="7" t="str">
        <f t="shared" si="47"/>
        <v/>
      </c>
      <c r="AF385" s="7" t="str">
        <f t="shared" si="48"/>
        <v/>
      </c>
      <c r="AG385" s="7" t="str">
        <f t="shared" si="49"/>
        <v/>
      </c>
      <c r="AH385" s="7" t="str">
        <f t="shared" si="50"/>
        <v/>
      </c>
      <c r="AI385" s="4" t="str">
        <f t="shared" si="51"/>
        <v/>
      </c>
    </row>
    <row r="386" spans="1:35" x14ac:dyDescent="0.3">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5"/>
        <v/>
      </c>
      <c r="AD386" s="7" t="str">
        <f t="shared" si="46"/>
        <v/>
      </c>
      <c r="AE386" s="7" t="str">
        <f t="shared" si="47"/>
        <v/>
      </c>
      <c r="AF386" s="7" t="str">
        <f t="shared" si="48"/>
        <v/>
      </c>
      <c r="AG386" s="7" t="str">
        <f t="shared" si="49"/>
        <v/>
      </c>
      <c r="AH386" s="7" t="str">
        <f t="shared" si="50"/>
        <v/>
      </c>
      <c r="AI386" s="4" t="str">
        <f t="shared" si="51"/>
        <v/>
      </c>
    </row>
    <row r="387" spans="1:35" x14ac:dyDescent="0.3">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5"/>
        <v/>
      </c>
      <c r="AD387" s="7" t="str">
        <f t="shared" si="46"/>
        <v/>
      </c>
      <c r="AE387" s="7" t="str">
        <f t="shared" si="47"/>
        <v/>
      </c>
      <c r="AF387" s="7" t="str">
        <f t="shared" si="48"/>
        <v/>
      </c>
      <c r="AG387" s="7" t="str">
        <f t="shared" si="49"/>
        <v/>
      </c>
      <c r="AH387" s="7" t="str">
        <f t="shared" si="50"/>
        <v/>
      </c>
      <c r="AI387" s="4" t="str">
        <f t="shared" si="51"/>
        <v/>
      </c>
    </row>
    <row r="388" spans="1:35" x14ac:dyDescent="0.3">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5"/>
        <v/>
      </c>
      <c r="AD388" s="7" t="str">
        <f t="shared" si="46"/>
        <v/>
      </c>
      <c r="AE388" s="7" t="str">
        <f t="shared" si="47"/>
        <v/>
      </c>
      <c r="AF388" s="7" t="str">
        <f t="shared" si="48"/>
        <v/>
      </c>
      <c r="AG388" s="7" t="str">
        <f t="shared" si="49"/>
        <v/>
      </c>
      <c r="AH388" s="7" t="str">
        <f t="shared" si="50"/>
        <v/>
      </c>
      <c r="AI388" s="4" t="str">
        <f t="shared" si="51"/>
        <v/>
      </c>
    </row>
    <row r="389" spans="1:35" x14ac:dyDescent="0.3">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2">IF((MAX(A389,L389,N389,P389,X389,Y389)-MIN(A389,L389,N389,P389,X389,Y389))&gt;3,1,"")</f>
        <v/>
      </c>
      <c r="AD389" s="7" t="str">
        <f t="shared" ref="AD389:AD452" si="53">IF((MAX(B389,D389,M389,U389)-MIN(B389,D389,M389,U389))&gt;3,1,"")</f>
        <v/>
      </c>
      <c r="AE389" s="7" t="str">
        <f t="shared" ref="AE389:AE452" si="54">IF((MAX(I389,T389,V389,W389)-MIN(I389,T389,V389,W389))&gt;3,1,"")</f>
        <v/>
      </c>
      <c r="AF389" s="7" t="str">
        <f t="shared" ref="AF389:AF452" si="55">IF((MAX(H389,K389,Q389,S389)-MIN(H389,K389,Q389,S389))&gt;3,1,"")</f>
        <v/>
      </c>
      <c r="AG389" s="7" t="str">
        <f t="shared" ref="AG389:AG452" si="56">IF((MAX(E389,F389,G389,R389)-MIN(E389,F389,G389,R389))&gt;3,1,"")</f>
        <v/>
      </c>
      <c r="AH389" s="7" t="str">
        <f t="shared" ref="AH389:AH452" si="57">IF((MAX(C389,J389,O389,Z389)-MIN(C389,J389,O389,Z389))&gt;3,1,"")</f>
        <v/>
      </c>
      <c r="AI389" s="4" t="str">
        <f t="shared" ref="AI389:AI452" si="58">IF(COUNT(A389:Z389)&gt;0,IF(COUNT(AC389,AD389,AE389,AF389,AG389,AH389)&gt;0,SUM(AC389,AD389,AE389,AF389,AG389,AH389),0),"")</f>
        <v/>
      </c>
    </row>
    <row r="390" spans="1:35" x14ac:dyDescent="0.3">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2"/>
        <v/>
      </c>
      <c r="AD390" s="7" t="str">
        <f t="shared" si="53"/>
        <v/>
      </c>
      <c r="AE390" s="7" t="str">
        <f t="shared" si="54"/>
        <v/>
      </c>
      <c r="AF390" s="7" t="str">
        <f t="shared" si="55"/>
        <v/>
      </c>
      <c r="AG390" s="7" t="str">
        <f t="shared" si="56"/>
        <v/>
      </c>
      <c r="AH390" s="7" t="str">
        <f t="shared" si="57"/>
        <v/>
      </c>
      <c r="AI390" s="4" t="str">
        <f t="shared" si="58"/>
        <v/>
      </c>
    </row>
    <row r="391" spans="1:35" x14ac:dyDescent="0.3">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2"/>
        <v/>
      </c>
      <c r="AD391" s="7" t="str">
        <f t="shared" si="53"/>
        <v/>
      </c>
      <c r="AE391" s="7" t="str">
        <f t="shared" si="54"/>
        <v/>
      </c>
      <c r="AF391" s="7" t="str">
        <f t="shared" si="55"/>
        <v/>
      </c>
      <c r="AG391" s="7" t="str">
        <f t="shared" si="56"/>
        <v/>
      </c>
      <c r="AH391" s="7" t="str">
        <f t="shared" si="57"/>
        <v/>
      </c>
      <c r="AI391" s="4" t="str">
        <f t="shared" si="58"/>
        <v/>
      </c>
    </row>
    <row r="392" spans="1:35" x14ac:dyDescent="0.3">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2"/>
        <v/>
      </c>
      <c r="AD392" s="7" t="str">
        <f t="shared" si="53"/>
        <v/>
      </c>
      <c r="AE392" s="7" t="str">
        <f t="shared" si="54"/>
        <v/>
      </c>
      <c r="AF392" s="7" t="str">
        <f t="shared" si="55"/>
        <v/>
      </c>
      <c r="AG392" s="7" t="str">
        <f t="shared" si="56"/>
        <v/>
      </c>
      <c r="AH392" s="7" t="str">
        <f t="shared" si="57"/>
        <v/>
      </c>
      <c r="AI392" s="4" t="str">
        <f t="shared" si="58"/>
        <v/>
      </c>
    </row>
    <row r="393" spans="1:35" x14ac:dyDescent="0.3">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2"/>
        <v/>
      </c>
      <c r="AD393" s="7" t="str">
        <f t="shared" si="53"/>
        <v/>
      </c>
      <c r="AE393" s="7" t="str">
        <f t="shared" si="54"/>
        <v/>
      </c>
      <c r="AF393" s="7" t="str">
        <f t="shared" si="55"/>
        <v/>
      </c>
      <c r="AG393" s="7" t="str">
        <f t="shared" si="56"/>
        <v/>
      </c>
      <c r="AH393" s="7" t="str">
        <f t="shared" si="57"/>
        <v/>
      </c>
      <c r="AI393" s="4" t="str">
        <f t="shared" si="58"/>
        <v/>
      </c>
    </row>
    <row r="394" spans="1:35" x14ac:dyDescent="0.3">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2"/>
        <v/>
      </c>
      <c r="AD394" s="7" t="str">
        <f t="shared" si="53"/>
        <v/>
      </c>
      <c r="AE394" s="7" t="str">
        <f t="shared" si="54"/>
        <v/>
      </c>
      <c r="AF394" s="7" t="str">
        <f t="shared" si="55"/>
        <v/>
      </c>
      <c r="AG394" s="7" t="str">
        <f t="shared" si="56"/>
        <v/>
      </c>
      <c r="AH394" s="7" t="str">
        <f t="shared" si="57"/>
        <v/>
      </c>
      <c r="AI394" s="4" t="str">
        <f t="shared" si="58"/>
        <v/>
      </c>
    </row>
    <row r="395" spans="1:35" x14ac:dyDescent="0.3">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2"/>
        <v/>
      </c>
      <c r="AD395" s="7" t="str">
        <f t="shared" si="53"/>
        <v/>
      </c>
      <c r="AE395" s="7" t="str">
        <f t="shared" si="54"/>
        <v/>
      </c>
      <c r="AF395" s="7" t="str">
        <f t="shared" si="55"/>
        <v/>
      </c>
      <c r="AG395" s="7" t="str">
        <f t="shared" si="56"/>
        <v/>
      </c>
      <c r="AH395" s="7" t="str">
        <f t="shared" si="57"/>
        <v/>
      </c>
      <c r="AI395" s="4" t="str">
        <f t="shared" si="58"/>
        <v/>
      </c>
    </row>
    <row r="396" spans="1:35" x14ac:dyDescent="0.3">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2"/>
        <v/>
      </c>
      <c r="AD396" s="7" t="str">
        <f t="shared" si="53"/>
        <v/>
      </c>
      <c r="AE396" s="7" t="str">
        <f t="shared" si="54"/>
        <v/>
      </c>
      <c r="AF396" s="7" t="str">
        <f t="shared" si="55"/>
        <v/>
      </c>
      <c r="AG396" s="7" t="str">
        <f t="shared" si="56"/>
        <v/>
      </c>
      <c r="AH396" s="7" t="str">
        <f t="shared" si="57"/>
        <v/>
      </c>
      <c r="AI396" s="4" t="str">
        <f t="shared" si="58"/>
        <v/>
      </c>
    </row>
    <row r="397" spans="1:35" x14ac:dyDescent="0.3">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2"/>
        <v/>
      </c>
      <c r="AD397" s="7" t="str">
        <f t="shared" si="53"/>
        <v/>
      </c>
      <c r="AE397" s="7" t="str">
        <f t="shared" si="54"/>
        <v/>
      </c>
      <c r="AF397" s="7" t="str">
        <f t="shared" si="55"/>
        <v/>
      </c>
      <c r="AG397" s="7" t="str">
        <f t="shared" si="56"/>
        <v/>
      </c>
      <c r="AH397" s="7" t="str">
        <f t="shared" si="57"/>
        <v/>
      </c>
      <c r="AI397" s="4" t="str">
        <f t="shared" si="58"/>
        <v/>
      </c>
    </row>
    <row r="398" spans="1:35" x14ac:dyDescent="0.3">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2"/>
        <v/>
      </c>
      <c r="AD398" s="7" t="str">
        <f t="shared" si="53"/>
        <v/>
      </c>
      <c r="AE398" s="7" t="str">
        <f t="shared" si="54"/>
        <v/>
      </c>
      <c r="AF398" s="7" t="str">
        <f t="shared" si="55"/>
        <v/>
      </c>
      <c r="AG398" s="7" t="str">
        <f t="shared" si="56"/>
        <v/>
      </c>
      <c r="AH398" s="7" t="str">
        <f t="shared" si="57"/>
        <v/>
      </c>
      <c r="AI398" s="4" t="str">
        <f t="shared" si="58"/>
        <v/>
      </c>
    </row>
    <row r="399" spans="1:35" x14ac:dyDescent="0.3">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2"/>
        <v/>
      </c>
      <c r="AD399" s="7" t="str">
        <f t="shared" si="53"/>
        <v/>
      </c>
      <c r="AE399" s="7" t="str">
        <f t="shared" si="54"/>
        <v/>
      </c>
      <c r="AF399" s="7" t="str">
        <f t="shared" si="55"/>
        <v/>
      </c>
      <c r="AG399" s="7" t="str">
        <f t="shared" si="56"/>
        <v/>
      </c>
      <c r="AH399" s="7" t="str">
        <f t="shared" si="57"/>
        <v/>
      </c>
      <c r="AI399" s="4" t="str">
        <f t="shared" si="58"/>
        <v/>
      </c>
    </row>
    <row r="400" spans="1:35" x14ac:dyDescent="0.3">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2"/>
        <v/>
      </c>
      <c r="AD400" s="7" t="str">
        <f t="shared" si="53"/>
        <v/>
      </c>
      <c r="AE400" s="7" t="str">
        <f t="shared" si="54"/>
        <v/>
      </c>
      <c r="AF400" s="7" t="str">
        <f t="shared" si="55"/>
        <v/>
      </c>
      <c r="AG400" s="7" t="str">
        <f t="shared" si="56"/>
        <v/>
      </c>
      <c r="AH400" s="7" t="str">
        <f t="shared" si="57"/>
        <v/>
      </c>
      <c r="AI400" s="4" t="str">
        <f t="shared" si="58"/>
        <v/>
      </c>
    </row>
    <row r="401" spans="1:35" x14ac:dyDescent="0.3">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2"/>
        <v/>
      </c>
      <c r="AD401" s="7" t="str">
        <f t="shared" si="53"/>
        <v/>
      </c>
      <c r="AE401" s="7" t="str">
        <f t="shared" si="54"/>
        <v/>
      </c>
      <c r="AF401" s="7" t="str">
        <f t="shared" si="55"/>
        <v/>
      </c>
      <c r="AG401" s="7" t="str">
        <f t="shared" si="56"/>
        <v/>
      </c>
      <c r="AH401" s="7" t="str">
        <f t="shared" si="57"/>
        <v/>
      </c>
      <c r="AI401" s="4" t="str">
        <f t="shared" si="58"/>
        <v/>
      </c>
    </row>
    <row r="402" spans="1:35" x14ac:dyDescent="0.3">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2"/>
        <v/>
      </c>
      <c r="AD402" s="7" t="str">
        <f t="shared" si="53"/>
        <v/>
      </c>
      <c r="AE402" s="7" t="str">
        <f t="shared" si="54"/>
        <v/>
      </c>
      <c r="AF402" s="7" t="str">
        <f t="shared" si="55"/>
        <v/>
      </c>
      <c r="AG402" s="7" t="str">
        <f t="shared" si="56"/>
        <v/>
      </c>
      <c r="AH402" s="7" t="str">
        <f t="shared" si="57"/>
        <v/>
      </c>
      <c r="AI402" s="4" t="str">
        <f t="shared" si="58"/>
        <v/>
      </c>
    </row>
    <row r="403" spans="1:35" x14ac:dyDescent="0.3">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2"/>
        <v/>
      </c>
      <c r="AD403" s="7" t="str">
        <f t="shared" si="53"/>
        <v/>
      </c>
      <c r="AE403" s="7" t="str">
        <f t="shared" si="54"/>
        <v/>
      </c>
      <c r="AF403" s="7" t="str">
        <f t="shared" si="55"/>
        <v/>
      </c>
      <c r="AG403" s="7" t="str">
        <f t="shared" si="56"/>
        <v/>
      </c>
      <c r="AH403" s="7" t="str">
        <f t="shared" si="57"/>
        <v/>
      </c>
      <c r="AI403" s="4" t="str">
        <f t="shared" si="58"/>
        <v/>
      </c>
    </row>
    <row r="404" spans="1:35" x14ac:dyDescent="0.3">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2"/>
        <v/>
      </c>
      <c r="AD404" s="7" t="str">
        <f t="shared" si="53"/>
        <v/>
      </c>
      <c r="AE404" s="7" t="str">
        <f t="shared" si="54"/>
        <v/>
      </c>
      <c r="AF404" s="7" t="str">
        <f t="shared" si="55"/>
        <v/>
      </c>
      <c r="AG404" s="7" t="str">
        <f t="shared" si="56"/>
        <v/>
      </c>
      <c r="AH404" s="7" t="str">
        <f t="shared" si="57"/>
        <v/>
      </c>
      <c r="AI404" s="4" t="str">
        <f t="shared" si="58"/>
        <v/>
      </c>
    </row>
    <row r="405" spans="1:35" x14ac:dyDescent="0.3">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2"/>
        <v/>
      </c>
      <c r="AD405" s="7" t="str">
        <f t="shared" si="53"/>
        <v/>
      </c>
      <c r="AE405" s="7" t="str">
        <f t="shared" si="54"/>
        <v/>
      </c>
      <c r="AF405" s="7" t="str">
        <f t="shared" si="55"/>
        <v/>
      </c>
      <c r="AG405" s="7" t="str">
        <f t="shared" si="56"/>
        <v/>
      </c>
      <c r="AH405" s="7" t="str">
        <f t="shared" si="57"/>
        <v/>
      </c>
      <c r="AI405" s="4" t="str">
        <f t="shared" si="58"/>
        <v/>
      </c>
    </row>
    <row r="406" spans="1:35" x14ac:dyDescent="0.3">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2"/>
        <v/>
      </c>
      <c r="AD406" s="7" t="str">
        <f t="shared" si="53"/>
        <v/>
      </c>
      <c r="AE406" s="7" t="str">
        <f t="shared" si="54"/>
        <v/>
      </c>
      <c r="AF406" s="7" t="str">
        <f t="shared" si="55"/>
        <v/>
      </c>
      <c r="AG406" s="7" t="str">
        <f t="shared" si="56"/>
        <v/>
      </c>
      <c r="AH406" s="7" t="str">
        <f t="shared" si="57"/>
        <v/>
      </c>
      <c r="AI406" s="4" t="str">
        <f t="shared" si="58"/>
        <v/>
      </c>
    </row>
    <row r="407" spans="1:35" x14ac:dyDescent="0.3">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2"/>
        <v/>
      </c>
      <c r="AD407" s="7" t="str">
        <f t="shared" si="53"/>
        <v/>
      </c>
      <c r="AE407" s="7" t="str">
        <f t="shared" si="54"/>
        <v/>
      </c>
      <c r="AF407" s="7" t="str">
        <f t="shared" si="55"/>
        <v/>
      </c>
      <c r="AG407" s="7" t="str">
        <f t="shared" si="56"/>
        <v/>
      </c>
      <c r="AH407" s="7" t="str">
        <f t="shared" si="57"/>
        <v/>
      </c>
      <c r="AI407" s="4" t="str">
        <f t="shared" si="58"/>
        <v/>
      </c>
    </row>
    <row r="408" spans="1:35" x14ac:dyDescent="0.3">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2"/>
        <v/>
      </c>
      <c r="AD408" s="7" t="str">
        <f t="shared" si="53"/>
        <v/>
      </c>
      <c r="AE408" s="7" t="str">
        <f t="shared" si="54"/>
        <v/>
      </c>
      <c r="AF408" s="7" t="str">
        <f t="shared" si="55"/>
        <v/>
      </c>
      <c r="AG408" s="7" t="str">
        <f t="shared" si="56"/>
        <v/>
      </c>
      <c r="AH408" s="7" t="str">
        <f t="shared" si="57"/>
        <v/>
      </c>
      <c r="AI408" s="4" t="str">
        <f t="shared" si="58"/>
        <v/>
      </c>
    </row>
    <row r="409" spans="1:35" x14ac:dyDescent="0.3">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2"/>
        <v/>
      </c>
      <c r="AD409" s="7" t="str">
        <f t="shared" si="53"/>
        <v/>
      </c>
      <c r="AE409" s="7" t="str">
        <f t="shared" si="54"/>
        <v/>
      </c>
      <c r="AF409" s="7" t="str">
        <f t="shared" si="55"/>
        <v/>
      </c>
      <c r="AG409" s="7" t="str">
        <f t="shared" si="56"/>
        <v/>
      </c>
      <c r="AH409" s="7" t="str">
        <f t="shared" si="57"/>
        <v/>
      </c>
      <c r="AI409" s="4" t="str">
        <f t="shared" si="58"/>
        <v/>
      </c>
    </row>
    <row r="410" spans="1:35" x14ac:dyDescent="0.3">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2"/>
        <v/>
      </c>
      <c r="AD410" s="7" t="str">
        <f t="shared" si="53"/>
        <v/>
      </c>
      <c r="AE410" s="7" t="str">
        <f t="shared" si="54"/>
        <v/>
      </c>
      <c r="AF410" s="7" t="str">
        <f t="shared" si="55"/>
        <v/>
      </c>
      <c r="AG410" s="7" t="str">
        <f t="shared" si="56"/>
        <v/>
      </c>
      <c r="AH410" s="7" t="str">
        <f t="shared" si="57"/>
        <v/>
      </c>
      <c r="AI410" s="4" t="str">
        <f t="shared" si="58"/>
        <v/>
      </c>
    </row>
    <row r="411" spans="1:35" x14ac:dyDescent="0.3">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2"/>
        <v/>
      </c>
      <c r="AD411" s="7" t="str">
        <f t="shared" si="53"/>
        <v/>
      </c>
      <c r="AE411" s="7" t="str">
        <f t="shared" si="54"/>
        <v/>
      </c>
      <c r="AF411" s="7" t="str">
        <f t="shared" si="55"/>
        <v/>
      </c>
      <c r="AG411" s="7" t="str">
        <f t="shared" si="56"/>
        <v/>
      </c>
      <c r="AH411" s="7" t="str">
        <f t="shared" si="57"/>
        <v/>
      </c>
      <c r="AI411" s="4" t="str">
        <f t="shared" si="58"/>
        <v/>
      </c>
    </row>
    <row r="412" spans="1:35" x14ac:dyDescent="0.3">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2"/>
        <v/>
      </c>
      <c r="AD412" s="7" t="str">
        <f t="shared" si="53"/>
        <v/>
      </c>
      <c r="AE412" s="7" t="str">
        <f t="shared" si="54"/>
        <v/>
      </c>
      <c r="AF412" s="7" t="str">
        <f t="shared" si="55"/>
        <v/>
      </c>
      <c r="AG412" s="7" t="str">
        <f t="shared" si="56"/>
        <v/>
      </c>
      <c r="AH412" s="7" t="str">
        <f t="shared" si="57"/>
        <v/>
      </c>
      <c r="AI412" s="4" t="str">
        <f t="shared" si="58"/>
        <v/>
      </c>
    </row>
    <row r="413" spans="1:35" x14ac:dyDescent="0.3">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2"/>
        <v/>
      </c>
      <c r="AD413" s="7" t="str">
        <f t="shared" si="53"/>
        <v/>
      </c>
      <c r="AE413" s="7" t="str">
        <f t="shared" si="54"/>
        <v/>
      </c>
      <c r="AF413" s="7" t="str">
        <f t="shared" si="55"/>
        <v/>
      </c>
      <c r="AG413" s="7" t="str">
        <f t="shared" si="56"/>
        <v/>
      </c>
      <c r="AH413" s="7" t="str">
        <f t="shared" si="57"/>
        <v/>
      </c>
      <c r="AI413" s="4" t="str">
        <f t="shared" si="58"/>
        <v/>
      </c>
    </row>
    <row r="414" spans="1:35" x14ac:dyDescent="0.3">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2"/>
        <v/>
      </c>
      <c r="AD414" s="7" t="str">
        <f t="shared" si="53"/>
        <v/>
      </c>
      <c r="AE414" s="7" t="str">
        <f t="shared" si="54"/>
        <v/>
      </c>
      <c r="AF414" s="7" t="str">
        <f t="shared" si="55"/>
        <v/>
      </c>
      <c r="AG414" s="7" t="str">
        <f t="shared" si="56"/>
        <v/>
      </c>
      <c r="AH414" s="7" t="str">
        <f t="shared" si="57"/>
        <v/>
      </c>
      <c r="AI414" s="4" t="str">
        <f t="shared" si="58"/>
        <v/>
      </c>
    </row>
    <row r="415" spans="1:35" x14ac:dyDescent="0.3">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2"/>
        <v/>
      </c>
      <c r="AD415" s="7" t="str">
        <f t="shared" si="53"/>
        <v/>
      </c>
      <c r="AE415" s="7" t="str">
        <f t="shared" si="54"/>
        <v/>
      </c>
      <c r="AF415" s="7" t="str">
        <f t="shared" si="55"/>
        <v/>
      </c>
      <c r="AG415" s="7" t="str">
        <f t="shared" si="56"/>
        <v/>
      </c>
      <c r="AH415" s="7" t="str">
        <f t="shared" si="57"/>
        <v/>
      </c>
      <c r="AI415" s="4" t="str">
        <f t="shared" si="58"/>
        <v/>
      </c>
    </row>
    <row r="416" spans="1:35" x14ac:dyDescent="0.3">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2"/>
        <v/>
      </c>
      <c r="AD416" s="7" t="str">
        <f t="shared" si="53"/>
        <v/>
      </c>
      <c r="AE416" s="7" t="str">
        <f t="shared" si="54"/>
        <v/>
      </c>
      <c r="AF416" s="7" t="str">
        <f t="shared" si="55"/>
        <v/>
      </c>
      <c r="AG416" s="7" t="str">
        <f t="shared" si="56"/>
        <v/>
      </c>
      <c r="AH416" s="7" t="str">
        <f t="shared" si="57"/>
        <v/>
      </c>
      <c r="AI416" s="4" t="str">
        <f t="shared" si="58"/>
        <v/>
      </c>
    </row>
    <row r="417" spans="1:35" x14ac:dyDescent="0.3">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2"/>
        <v/>
      </c>
      <c r="AD417" s="7" t="str">
        <f t="shared" si="53"/>
        <v/>
      </c>
      <c r="AE417" s="7" t="str">
        <f t="shared" si="54"/>
        <v/>
      </c>
      <c r="AF417" s="7" t="str">
        <f t="shared" si="55"/>
        <v/>
      </c>
      <c r="AG417" s="7" t="str">
        <f t="shared" si="56"/>
        <v/>
      </c>
      <c r="AH417" s="7" t="str">
        <f t="shared" si="57"/>
        <v/>
      </c>
      <c r="AI417" s="4" t="str">
        <f t="shared" si="58"/>
        <v/>
      </c>
    </row>
    <row r="418" spans="1:35" x14ac:dyDescent="0.3">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2"/>
        <v/>
      </c>
      <c r="AD418" s="7" t="str">
        <f t="shared" si="53"/>
        <v/>
      </c>
      <c r="AE418" s="7" t="str">
        <f t="shared" si="54"/>
        <v/>
      </c>
      <c r="AF418" s="7" t="str">
        <f t="shared" si="55"/>
        <v/>
      </c>
      <c r="AG418" s="7" t="str">
        <f t="shared" si="56"/>
        <v/>
      </c>
      <c r="AH418" s="7" t="str">
        <f t="shared" si="57"/>
        <v/>
      </c>
      <c r="AI418" s="4" t="str">
        <f t="shared" si="58"/>
        <v/>
      </c>
    </row>
    <row r="419" spans="1:35" x14ac:dyDescent="0.3">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2"/>
        <v/>
      </c>
      <c r="AD419" s="7" t="str">
        <f t="shared" si="53"/>
        <v/>
      </c>
      <c r="AE419" s="7" t="str">
        <f t="shared" si="54"/>
        <v/>
      </c>
      <c r="AF419" s="7" t="str">
        <f t="shared" si="55"/>
        <v/>
      </c>
      <c r="AG419" s="7" t="str">
        <f t="shared" si="56"/>
        <v/>
      </c>
      <c r="AH419" s="7" t="str">
        <f t="shared" si="57"/>
        <v/>
      </c>
      <c r="AI419" s="4" t="str">
        <f t="shared" si="58"/>
        <v/>
      </c>
    </row>
    <row r="420" spans="1:35" x14ac:dyDescent="0.3">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2"/>
        <v/>
      </c>
      <c r="AD420" s="7" t="str">
        <f t="shared" si="53"/>
        <v/>
      </c>
      <c r="AE420" s="7" t="str">
        <f t="shared" si="54"/>
        <v/>
      </c>
      <c r="AF420" s="7" t="str">
        <f t="shared" si="55"/>
        <v/>
      </c>
      <c r="AG420" s="7" t="str">
        <f t="shared" si="56"/>
        <v/>
      </c>
      <c r="AH420" s="7" t="str">
        <f t="shared" si="57"/>
        <v/>
      </c>
      <c r="AI420" s="4" t="str">
        <f t="shared" si="58"/>
        <v/>
      </c>
    </row>
    <row r="421" spans="1:35" x14ac:dyDescent="0.3">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2"/>
        <v/>
      </c>
      <c r="AD421" s="7" t="str">
        <f t="shared" si="53"/>
        <v/>
      </c>
      <c r="AE421" s="7" t="str">
        <f t="shared" si="54"/>
        <v/>
      </c>
      <c r="AF421" s="7" t="str">
        <f t="shared" si="55"/>
        <v/>
      </c>
      <c r="AG421" s="7" t="str">
        <f t="shared" si="56"/>
        <v/>
      </c>
      <c r="AH421" s="7" t="str">
        <f t="shared" si="57"/>
        <v/>
      </c>
      <c r="AI421" s="4" t="str">
        <f t="shared" si="58"/>
        <v/>
      </c>
    </row>
    <row r="422" spans="1:35" x14ac:dyDescent="0.3">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2"/>
        <v/>
      </c>
      <c r="AD422" s="7" t="str">
        <f t="shared" si="53"/>
        <v/>
      </c>
      <c r="AE422" s="7" t="str">
        <f t="shared" si="54"/>
        <v/>
      </c>
      <c r="AF422" s="7" t="str">
        <f t="shared" si="55"/>
        <v/>
      </c>
      <c r="AG422" s="7" t="str">
        <f t="shared" si="56"/>
        <v/>
      </c>
      <c r="AH422" s="7" t="str">
        <f t="shared" si="57"/>
        <v/>
      </c>
      <c r="AI422" s="4" t="str">
        <f t="shared" si="58"/>
        <v/>
      </c>
    </row>
    <row r="423" spans="1:35" x14ac:dyDescent="0.3">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2"/>
        <v/>
      </c>
      <c r="AD423" s="7" t="str">
        <f t="shared" si="53"/>
        <v/>
      </c>
      <c r="AE423" s="7" t="str">
        <f t="shared" si="54"/>
        <v/>
      </c>
      <c r="AF423" s="7" t="str">
        <f t="shared" si="55"/>
        <v/>
      </c>
      <c r="AG423" s="7" t="str">
        <f t="shared" si="56"/>
        <v/>
      </c>
      <c r="AH423" s="7" t="str">
        <f t="shared" si="57"/>
        <v/>
      </c>
      <c r="AI423" s="4" t="str">
        <f t="shared" si="58"/>
        <v/>
      </c>
    </row>
    <row r="424" spans="1:35" x14ac:dyDescent="0.3">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2"/>
        <v/>
      </c>
      <c r="AD424" s="7" t="str">
        <f t="shared" si="53"/>
        <v/>
      </c>
      <c r="AE424" s="7" t="str">
        <f t="shared" si="54"/>
        <v/>
      </c>
      <c r="AF424" s="7" t="str">
        <f t="shared" si="55"/>
        <v/>
      </c>
      <c r="AG424" s="7" t="str">
        <f t="shared" si="56"/>
        <v/>
      </c>
      <c r="AH424" s="7" t="str">
        <f t="shared" si="57"/>
        <v/>
      </c>
      <c r="AI424" s="4" t="str">
        <f t="shared" si="58"/>
        <v/>
      </c>
    </row>
    <row r="425" spans="1:35" x14ac:dyDescent="0.3">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2"/>
        <v/>
      </c>
      <c r="AD425" s="7" t="str">
        <f t="shared" si="53"/>
        <v/>
      </c>
      <c r="AE425" s="7" t="str">
        <f t="shared" si="54"/>
        <v/>
      </c>
      <c r="AF425" s="7" t="str">
        <f t="shared" si="55"/>
        <v/>
      </c>
      <c r="AG425" s="7" t="str">
        <f t="shared" si="56"/>
        <v/>
      </c>
      <c r="AH425" s="7" t="str">
        <f t="shared" si="57"/>
        <v/>
      </c>
      <c r="AI425" s="4" t="str">
        <f t="shared" si="58"/>
        <v/>
      </c>
    </row>
    <row r="426" spans="1:35" x14ac:dyDescent="0.3">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2"/>
        <v/>
      </c>
      <c r="AD426" s="7" t="str">
        <f t="shared" si="53"/>
        <v/>
      </c>
      <c r="AE426" s="7" t="str">
        <f t="shared" si="54"/>
        <v/>
      </c>
      <c r="AF426" s="7" t="str">
        <f t="shared" si="55"/>
        <v/>
      </c>
      <c r="AG426" s="7" t="str">
        <f t="shared" si="56"/>
        <v/>
      </c>
      <c r="AH426" s="7" t="str">
        <f t="shared" si="57"/>
        <v/>
      </c>
      <c r="AI426" s="4" t="str">
        <f t="shared" si="58"/>
        <v/>
      </c>
    </row>
    <row r="427" spans="1:35" x14ac:dyDescent="0.3">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2"/>
        <v/>
      </c>
      <c r="AD427" s="7" t="str">
        <f t="shared" si="53"/>
        <v/>
      </c>
      <c r="AE427" s="7" t="str">
        <f t="shared" si="54"/>
        <v/>
      </c>
      <c r="AF427" s="7" t="str">
        <f t="shared" si="55"/>
        <v/>
      </c>
      <c r="AG427" s="7" t="str">
        <f t="shared" si="56"/>
        <v/>
      </c>
      <c r="AH427" s="7" t="str">
        <f t="shared" si="57"/>
        <v/>
      </c>
      <c r="AI427" s="4" t="str">
        <f t="shared" si="58"/>
        <v/>
      </c>
    </row>
    <row r="428" spans="1:35" x14ac:dyDescent="0.3">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2"/>
        <v/>
      </c>
      <c r="AD428" s="7" t="str">
        <f t="shared" si="53"/>
        <v/>
      </c>
      <c r="AE428" s="7" t="str">
        <f t="shared" si="54"/>
        <v/>
      </c>
      <c r="AF428" s="7" t="str">
        <f t="shared" si="55"/>
        <v/>
      </c>
      <c r="AG428" s="7" t="str">
        <f t="shared" si="56"/>
        <v/>
      </c>
      <c r="AH428" s="7" t="str">
        <f t="shared" si="57"/>
        <v/>
      </c>
      <c r="AI428" s="4" t="str">
        <f t="shared" si="58"/>
        <v/>
      </c>
    </row>
    <row r="429" spans="1:35" x14ac:dyDescent="0.3">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2"/>
        <v/>
      </c>
      <c r="AD429" s="7" t="str">
        <f t="shared" si="53"/>
        <v/>
      </c>
      <c r="AE429" s="7" t="str">
        <f t="shared" si="54"/>
        <v/>
      </c>
      <c r="AF429" s="7" t="str">
        <f t="shared" si="55"/>
        <v/>
      </c>
      <c r="AG429" s="7" t="str">
        <f t="shared" si="56"/>
        <v/>
      </c>
      <c r="AH429" s="7" t="str">
        <f t="shared" si="57"/>
        <v/>
      </c>
      <c r="AI429" s="4" t="str">
        <f t="shared" si="58"/>
        <v/>
      </c>
    </row>
    <row r="430" spans="1:35" x14ac:dyDescent="0.3">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2"/>
        <v/>
      </c>
      <c r="AD430" s="7" t="str">
        <f t="shared" si="53"/>
        <v/>
      </c>
      <c r="AE430" s="7" t="str">
        <f t="shared" si="54"/>
        <v/>
      </c>
      <c r="AF430" s="7" t="str">
        <f t="shared" si="55"/>
        <v/>
      </c>
      <c r="AG430" s="7" t="str">
        <f t="shared" si="56"/>
        <v/>
      </c>
      <c r="AH430" s="7" t="str">
        <f t="shared" si="57"/>
        <v/>
      </c>
      <c r="AI430" s="4" t="str">
        <f t="shared" si="58"/>
        <v/>
      </c>
    </row>
    <row r="431" spans="1:35" x14ac:dyDescent="0.3">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2"/>
        <v/>
      </c>
      <c r="AD431" s="7" t="str">
        <f t="shared" si="53"/>
        <v/>
      </c>
      <c r="AE431" s="7" t="str">
        <f t="shared" si="54"/>
        <v/>
      </c>
      <c r="AF431" s="7" t="str">
        <f t="shared" si="55"/>
        <v/>
      </c>
      <c r="AG431" s="7" t="str">
        <f t="shared" si="56"/>
        <v/>
      </c>
      <c r="AH431" s="7" t="str">
        <f t="shared" si="57"/>
        <v/>
      </c>
      <c r="AI431" s="4" t="str">
        <f t="shared" si="58"/>
        <v/>
      </c>
    </row>
    <row r="432" spans="1:35" x14ac:dyDescent="0.3">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2"/>
        <v/>
      </c>
      <c r="AD432" s="7" t="str">
        <f t="shared" si="53"/>
        <v/>
      </c>
      <c r="AE432" s="7" t="str">
        <f t="shared" si="54"/>
        <v/>
      </c>
      <c r="AF432" s="7" t="str">
        <f t="shared" si="55"/>
        <v/>
      </c>
      <c r="AG432" s="7" t="str">
        <f t="shared" si="56"/>
        <v/>
      </c>
      <c r="AH432" s="7" t="str">
        <f t="shared" si="57"/>
        <v/>
      </c>
      <c r="AI432" s="4" t="str">
        <f t="shared" si="58"/>
        <v/>
      </c>
    </row>
    <row r="433" spans="1:35" x14ac:dyDescent="0.3">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2"/>
        <v/>
      </c>
      <c r="AD433" s="7" t="str">
        <f t="shared" si="53"/>
        <v/>
      </c>
      <c r="AE433" s="7" t="str">
        <f t="shared" si="54"/>
        <v/>
      </c>
      <c r="AF433" s="7" t="str">
        <f t="shared" si="55"/>
        <v/>
      </c>
      <c r="AG433" s="7" t="str">
        <f t="shared" si="56"/>
        <v/>
      </c>
      <c r="AH433" s="7" t="str">
        <f t="shared" si="57"/>
        <v/>
      </c>
      <c r="AI433" s="4" t="str">
        <f t="shared" si="58"/>
        <v/>
      </c>
    </row>
    <row r="434" spans="1:35" x14ac:dyDescent="0.3">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2"/>
        <v/>
      </c>
      <c r="AD434" s="7" t="str">
        <f t="shared" si="53"/>
        <v/>
      </c>
      <c r="AE434" s="7" t="str">
        <f t="shared" si="54"/>
        <v/>
      </c>
      <c r="AF434" s="7" t="str">
        <f t="shared" si="55"/>
        <v/>
      </c>
      <c r="AG434" s="7" t="str">
        <f t="shared" si="56"/>
        <v/>
      </c>
      <c r="AH434" s="7" t="str">
        <f t="shared" si="57"/>
        <v/>
      </c>
      <c r="AI434" s="4" t="str">
        <f t="shared" si="58"/>
        <v/>
      </c>
    </row>
    <row r="435" spans="1:35" x14ac:dyDescent="0.3">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2"/>
        <v/>
      </c>
      <c r="AD435" s="7" t="str">
        <f t="shared" si="53"/>
        <v/>
      </c>
      <c r="AE435" s="7" t="str">
        <f t="shared" si="54"/>
        <v/>
      </c>
      <c r="AF435" s="7" t="str">
        <f t="shared" si="55"/>
        <v/>
      </c>
      <c r="AG435" s="7" t="str">
        <f t="shared" si="56"/>
        <v/>
      </c>
      <c r="AH435" s="7" t="str">
        <f t="shared" si="57"/>
        <v/>
      </c>
      <c r="AI435" s="4" t="str">
        <f t="shared" si="58"/>
        <v/>
      </c>
    </row>
    <row r="436" spans="1:35" x14ac:dyDescent="0.3">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2"/>
        <v/>
      </c>
      <c r="AD436" s="7" t="str">
        <f t="shared" si="53"/>
        <v/>
      </c>
      <c r="AE436" s="7" t="str">
        <f t="shared" si="54"/>
        <v/>
      </c>
      <c r="AF436" s="7" t="str">
        <f t="shared" si="55"/>
        <v/>
      </c>
      <c r="AG436" s="7" t="str">
        <f t="shared" si="56"/>
        <v/>
      </c>
      <c r="AH436" s="7" t="str">
        <f t="shared" si="57"/>
        <v/>
      </c>
      <c r="AI436" s="4" t="str">
        <f t="shared" si="58"/>
        <v/>
      </c>
    </row>
    <row r="437" spans="1:35" x14ac:dyDescent="0.3">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2"/>
        <v/>
      </c>
      <c r="AD437" s="7" t="str">
        <f t="shared" si="53"/>
        <v/>
      </c>
      <c r="AE437" s="7" t="str">
        <f t="shared" si="54"/>
        <v/>
      </c>
      <c r="AF437" s="7" t="str">
        <f t="shared" si="55"/>
        <v/>
      </c>
      <c r="AG437" s="7" t="str">
        <f t="shared" si="56"/>
        <v/>
      </c>
      <c r="AH437" s="7" t="str">
        <f t="shared" si="57"/>
        <v/>
      </c>
      <c r="AI437" s="4" t="str">
        <f t="shared" si="58"/>
        <v/>
      </c>
    </row>
    <row r="438" spans="1:35" x14ac:dyDescent="0.3">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2"/>
        <v/>
      </c>
      <c r="AD438" s="7" t="str">
        <f t="shared" si="53"/>
        <v/>
      </c>
      <c r="AE438" s="7" t="str">
        <f t="shared" si="54"/>
        <v/>
      </c>
      <c r="AF438" s="7" t="str">
        <f t="shared" si="55"/>
        <v/>
      </c>
      <c r="AG438" s="7" t="str">
        <f t="shared" si="56"/>
        <v/>
      </c>
      <c r="AH438" s="7" t="str">
        <f t="shared" si="57"/>
        <v/>
      </c>
      <c r="AI438" s="4" t="str">
        <f t="shared" si="58"/>
        <v/>
      </c>
    </row>
    <row r="439" spans="1:35" x14ac:dyDescent="0.3">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2"/>
        <v/>
      </c>
      <c r="AD439" s="7" t="str">
        <f t="shared" si="53"/>
        <v/>
      </c>
      <c r="AE439" s="7" t="str">
        <f t="shared" si="54"/>
        <v/>
      </c>
      <c r="AF439" s="7" t="str">
        <f t="shared" si="55"/>
        <v/>
      </c>
      <c r="AG439" s="7" t="str">
        <f t="shared" si="56"/>
        <v/>
      </c>
      <c r="AH439" s="7" t="str">
        <f t="shared" si="57"/>
        <v/>
      </c>
      <c r="AI439" s="4" t="str">
        <f t="shared" si="58"/>
        <v/>
      </c>
    </row>
    <row r="440" spans="1:35" x14ac:dyDescent="0.3">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2"/>
        <v/>
      </c>
      <c r="AD440" s="7" t="str">
        <f t="shared" si="53"/>
        <v/>
      </c>
      <c r="AE440" s="7" t="str">
        <f t="shared" si="54"/>
        <v/>
      </c>
      <c r="AF440" s="7" t="str">
        <f t="shared" si="55"/>
        <v/>
      </c>
      <c r="AG440" s="7" t="str">
        <f t="shared" si="56"/>
        <v/>
      </c>
      <c r="AH440" s="7" t="str">
        <f t="shared" si="57"/>
        <v/>
      </c>
      <c r="AI440" s="4" t="str">
        <f t="shared" si="58"/>
        <v/>
      </c>
    </row>
    <row r="441" spans="1:35" x14ac:dyDescent="0.3">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2"/>
        <v/>
      </c>
      <c r="AD441" s="7" t="str">
        <f t="shared" si="53"/>
        <v/>
      </c>
      <c r="AE441" s="7" t="str">
        <f t="shared" si="54"/>
        <v/>
      </c>
      <c r="AF441" s="7" t="str">
        <f t="shared" si="55"/>
        <v/>
      </c>
      <c r="AG441" s="7" t="str">
        <f t="shared" si="56"/>
        <v/>
      </c>
      <c r="AH441" s="7" t="str">
        <f t="shared" si="57"/>
        <v/>
      </c>
      <c r="AI441" s="4" t="str">
        <f t="shared" si="58"/>
        <v/>
      </c>
    </row>
    <row r="442" spans="1:35" x14ac:dyDescent="0.3">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2"/>
        <v/>
      </c>
      <c r="AD442" s="7" t="str">
        <f t="shared" si="53"/>
        <v/>
      </c>
      <c r="AE442" s="7" t="str">
        <f t="shared" si="54"/>
        <v/>
      </c>
      <c r="AF442" s="7" t="str">
        <f t="shared" si="55"/>
        <v/>
      </c>
      <c r="AG442" s="7" t="str">
        <f t="shared" si="56"/>
        <v/>
      </c>
      <c r="AH442" s="7" t="str">
        <f t="shared" si="57"/>
        <v/>
      </c>
      <c r="AI442" s="4" t="str">
        <f t="shared" si="58"/>
        <v/>
      </c>
    </row>
    <row r="443" spans="1:35" x14ac:dyDescent="0.3">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2"/>
        <v/>
      </c>
      <c r="AD443" s="7" t="str">
        <f t="shared" si="53"/>
        <v/>
      </c>
      <c r="AE443" s="7" t="str">
        <f t="shared" si="54"/>
        <v/>
      </c>
      <c r="AF443" s="7" t="str">
        <f t="shared" si="55"/>
        <v/>
      </c>
      <c r="AG443" s="7" t="str">
        <f t="shared" si="56"/>
        <v/>
      </c>
      <c r="AH443" s="7" t="str">
        <f t="shared" si="57"/>
        <v/>
      </c>
      <c r="AI443" s="4" t="str">
        <f t="shared" si="58"/>
        <v/>
      </c>
    </row>
    <row r="444" spans="1:35" x14ac:dyDescent="0.3">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2"/>
        <v/>
      </c>
      <c r="AD444" s="7" t="str">
        <f t="shared" si="53"/>
        <v/>
      </c>
      <c r="AE444" s="7" t="str">
        <f t="shared" si="54"/>
        <v/>
      </c>
      <c r="AF444" s="7" t="str">
        <f t="shared" si="55"/>
        <v/>
      </c>
      <c r="AG444" s="7" t="str">
        <f t="shared" si="56"/>
        <v/>
      </c>
      <c r="AH444" s="7" t="str">
        <f t="shared" si="57"/>
        <v/>
      </c>
      <c r="AI444" s="4" t="str">
        <f t="shared" si="58"/>
        <v/>
      </c>
    </row>
    <row r="445" spans="1:35" x14ac:dyDescent="0.3">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2"/>
        <v/>
      </c>
      <c r="AD445" s="7" t="str">
        <f t="shared" si="53"/>
        <v/>
      </c>
      <c r="AE445" s="7" t="str">
        <f t="shared" si="54"/>
        <v/>
      </c>
      <c r="AF445" s="7" t="str">
        <f t="shared" si="55"/>
        <v/>
      </c>
      <c r="AG445" s="7" t="str">
        <f t="shared" si="56"/>
        <v/>
      </c>
      <c r="AH445" s="7" t="str">
        <f t="shared" si="57"/>
        <v/>
      </c>
      <c r="AI445" s="4" t="str">
        <f t="shared" si="58"/>
        <v/>
      </c>
    </row>
    <row r="446" spans="1:35" x14ac:dyDescent="0.3">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2"/>
        <v/>
      </c>
      <c r="AD446" s="7" t="str">
        <f t="shared" si="53"/>
        <v/>
      </c>
      <c r="AE446" s="7" t="str">
        <f t="shared" si="54"/>
        <v/>
      </c>
      <c r="AF446" s="7" t="str">
        <f t="shared" si="55"/>
        <v/>
      </c>
      <c r="AG446" s="7" t="str">
        <f t="shared" si="56"/>
        <v/>
      </c>
      <c r="AH446" s="7" t="str">
        <f t="shared" si="57"/>
        <v/>
      </c>
      <c r="AI446" s="4" t="str">
        <f t="shared" si="58"/>
        <v/>
      </c>
    </row>
    <row r="447" spans="1:35" x14ac:dyDescent="0.3">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2"/>
        <v/>
      </c>
      <c r="AD447" s="7" t="str">
        <f t="shared" si="53"/>
        <v/>
      </c>
      <c r="AE447" s="7" t="str">
        <f t="shared" si="54"/>
        <v/>
      </c>
      <c r="AF447" s="7" t="str">
        <f t="shared" si="55"/>
        <v/>
      </c>
      <c r="AG447" s="7" t="str">
        <f t="shared" si="56"/>
        <v/>
      </c>
      <c r="AH447" s="7" t="str">
        <f t="shared" si="57"/>
        <v/>
      </c>
      <c r="AI447" s="4" t="str">
        <f t="shared" si="58"/>
        <v/>
      </c>
    </row>
    <row r="448" spans="1:35" x14ac:dyDescent="0.3">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2"/>
        <v/>
      </c>
      <c r="AD448" s="7" t="str">
        <f t="shared" si="53"/>
        <v/>
      </c>
      <c r="AE448" s="7" t="str">
        <f t="shared" si="54"/>
        <v/>
      </c>
      <c r="AF448" s="7" t="str">
        <f t="shared" si="55"/>
        <v/>
      </c>
      <c r="AG448" s="7" t="str">
        <f t="shared" si="56"/>
        <v/>
      </c>
      <c r="AH448" s="7" t="str">
        <f t="shared" si="57"/>
        <v/>
      </c>
      <c r="AI448" s="4" t="str">
        <f t="shared" si="58"/>
        <v/>
      </c>
    </row>
    <row r="449" spans="1:35" x14ac:dyDescent="0.3">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2"/>
        <v/>
      </c>
      <c r="AD449" s="7" t="str">
        <f t="shared" si="53"/>
        <v/>
      </c>
      <c r="AE449" s="7" t="str">
        <f t="shared" si="54"/>
        <v/>
      </c>
      <c r="AF449" s="7" t="str">
        <f t="shared" si="55"/>
        <v/>
      </c>
      <c r="AG449" s="7" t="str">
        <f t="shared" si="56"/>
        <v/>
      </c>
      <c r="AH449" s="7" t="str">
        <f t="shared" si="57"/>
        <v/>
      </c>
      <c r="AI449" s="4" t="str">
        <f t="shared" si="58"/>
        <v/>
      </c>
    </row>
    <row r="450" spans="1:35" x14ac:dyDescent="0.3">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2"/>
        <v/>
      </c>
      <c r="AD450" s="7" t="str">
        <f t="shared" si="53"/>
        <v/>
      </c>
      <c r="AE450" s="7" t="str">
        <f t="shared" si="54"/>
        <v/>
      </c>
      <c r="AF450" s="7" t="str">
        <f t="shared" si="55"/>
        <v/>
      </c>
      <c r="AG450" s="7" t="str">
        <f t="shared" si="56"/>
        <v/>
      </c>
      <c r="AH450" s="7" t="str">
        <f t="shared" si="57"/>
        <v/>
      </c>
      <c r="AI450" s="4" t="str">
        <f t="shared" si="58"/>
        <v/>
      </c>
    </row>
    <row r="451" spans="1:35" x14ac:dyDescent="0.3">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2"/>
        <v/>
      </c>
      <c r="AD451" s="7" t="str">
        <f t="shared" si="53"/>
        <v/>
      </c>
      <c r="AE451" s="7" t="str">
        <f t="shared" si="54"/>
        <v/>
      </c>
      <c r="AF451" s="7" t="str">
        <f t="shared" si="55"/>
        <v/>
      </c>
      <c r="AG451" s="7" t="str">
        <f t="shared" si="56"/>
        <v/>
      </c>
      <c r="AH451" s="7" t="str">
        <f t="shared" si="57"/>
        <v/>
      </c>
      <c r="AI451" s="4" t="str">
        <f t="shared" si="58"/>
        <v/>
      </c>
    </row>
    <row r="452" spans="1:35" x14ac:dyDescent="0.3">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2"/>
        <v/>
      </c>
      <c r="AD452" s="7" t="str">
        <f t="shared" si="53"/>
        <v/>
      </c>
      <c r="AE452" s="7" t="str">
        <f t="shared" si="54"/>
        <v/>
      </c>
      <c r="AF452" s="7" t="str">
        <f t="shared" si="55"/>
        <v/>
      </c>
      <c r="AG452" s="7" t="str">
        <f t="shared" si="56"/>
        <v/>
      </c>
      <c r="AH452" s="7" t="str">
        <f t="shared" si="57"/>
        <v/>
      </c>
      <c r="AI452" s="4" t="str">
        <f t="shared" si="58"/>
        <v/>
      </c>
    </row>
    <row r="453" spans="1:35" x14ac:dyDescent="0.3">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9">IF((MAX(A453,L453,N453,P453,X453,Y453)-MIN(A453,L453,N453,P453,X453,Y453))&gt;3,1,"")</f>
        <v/>
      </c>
      <c r="AD453" s="7" t="str">
        <f t="shared" ref="AD453:AD516" si="60">IF((MAX(B453,D453,M453,U453)-MIN(B453,D453,M453,U453))&gt;3,1,"")</f>
        <v/>
      </c>
      <c r="AE453" s="7" t="str">
        <f t="shared" ref="AE453:AE516" si="61">IF((MAX(I453,T453,V453,W453)-MIN(I453,T453,V453,W453))&gt;3,1,"")</f>
        <v/>
      </c>
      <c r="AF453" s="7" t="str">
        <f t="shared" ref="AF453:AF516" si="62">IF((MAX(H453,K453,Q453,S453)-MIN(H453,K453,Q453,S453))&gt;3,1,"")</f>
        <v/>
      </c>
      <c r="AG453" s="7" t="str">
        <f t="shared" ref="AG453:AG516" si="63">IF((MAX(E453,F453,G453,R453)-MIN(E453,F453,G453,R453))&gt;3,1,"")</f>
        <v/>
      </c>
      <c r="AH453" s="7" t="str">
        <f t="shared" ref="AH453:AH516" si="64">IF((MAX(C453,J453,O453,Z453)-MIN(C453,J453,O453,Z453))&gt;3,1,"")</f>
        <v/>
      </c>
      <c r="AI453" s="4" t="str">
        <f t="shared" ref="AI453:AI516" si="65">IF(COUNT(A453:Z453)&gt;0,IF(COUNT(AC453,AD453,AE453,AF453,AG453,AH453)&gt;0,SUM(AC453,AD453,AE453,AF453,AG453,AH453),0),"")</f>
        <v/>
      </c>
    </row>
    <row r="454" spans="1:35" x14ac:dyDescent="0.3">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9"/>
        <v/>
      </c>
      <c r="AD454" s="7" t="str">
        <f t="shared" si="60"/>
        <v/>
      </c>
      <c r="AE454" s="7" t="str">
        <f t="shared" si="61"/>
        <v/>
      </c>
      <c r="AF454" s="7" t="str">
        <f t="shared" si="62"/>
        <v/>
      </c>
      <c r="AG454" s="7" t="str">
        <f t="shared" si="63"/>
        <v/>
      </c>
      <c r="AH454" s="7" t="str">
        <f t="shared" si="64"/>
        <v/>
      </c>
      <c r="AI454" s="4" t="str">
        <f t="shared" si="65"/>
        <v/>
      </c>
    </row>
    <row r="455" spans="1:35" x14ac:dyDescent="0.3">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9"/>
        <v/>
      </c>
      <c r="AD455" s="7" t="str">
        <f t="shared" si="60"/>
        <v/>
      </c>
      <c r="AE455" s="7" t="str">
        <f t="shared" si="61"/>
        <v/>
      </c>
      <c r="AF455" s="7" t="str">
        <f t="shared" si="62"/>
        <v/>
      </c>
      <c r="AG455" s="7" t="str">
        <f t="shared" si="63"/>
        <v/>
      </c>
      <c r="AH455" s="7" t="str">
        <f t="shared" si="64"/>
        <v/>
      </c>
      <c r="AI455" s="4" t="str">
        <f t="shared" si="65"/>
        <v/>
      </c>
    </row>
    <row r="456" spans="1:35" x14ac:dyDescent="0.3">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9"/>
        <v/>
      </c>
      <c r="AD456" s="7" t="str">
        <f t="shared" si="60"/>
        <v/>
      </c>
      <c r="AE456" s="7" t="str">
        <f t="shared" si="61"/>
        <v/>
      </c>
      <c r="AF456" s="7" t="str">
        <f t="shared" si="62"/>
        <v/>
      </c>
      <c r="AG456" s="7" t="str">
        <f t="shared" si="63"/>
        <v/>
      </c>
      <c r="AH456" s="7" t="str">
        <f t="shared" si="64"/>
        <v/>
      </c>
      <c r="AI456" s="4" t="str">
        <f t="shared" si="65"/>
        <v/>
      </c>
    </row>
    <row r="457" spans="1:35" x14ac:dyDescent="0.3">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9"/>
        <v/>
      </c>
      <c r="AD457" s="7" t="str">
        <f t="shared" si="60"/>
        <v/>
      </c>
      <c r="AE457" s="7" t="str">
        <f t="shared" si="61"/>
        <v/>
      </c>
      <c r="AF457" s="7" t="str">
        <f t="shared" si="62"/>
        <v/>
      </c>
      <c r="AG457" s="7" t="str">
        <f t="shared" si="63"/>
        <v/>
      </c>
      <c r="AH457" s="7" t="str">
        <f t="shared" si="64"/>
        <v/>
      </c>
      <c r="AI457" s="4" t="str">
        <f t="shared" si="65"/>
        <v/>
      </c>
    </row>
    <row r="458" spans="1:35" x14ac:dyDescent="0.3">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9"/>
        <v/>
      </c>
      <c r="AD458" s="7" t="str">
        <f t="shared" si="60"/>
        <v/>
      </c>
      <c r="AE458" s="7" t="str">
        <f t="shared" si="61"/>
        <v/>
      </c>
      <c r="AF458" s="7" t="str">
        <f t="shared" si="62"/>
        <v/>
      </c>
      <c r="AG458" s="7" t="str">
        <f t="shared" si="63"/>
        <v/>
      </c>
      <c r="AH458" s="7" t="str">
        <f t="shared" si="64"/>
        <v/>
      </c>
      <c r="AI458" s="4" t="str">
        <f t="shared" si="65"/>
        <v/>
      </c>
    </row>
    <row r="459" spans="1:35" x14ac:dyDescent="0.3">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9"/>
        <v/>
      </c>
      <c r="AD459" s="7" t="str">
        <f t="shared" si="60"/>
        <v/>
      </c>
      <c r="AE459" s="7" t="str">
        <f t="shared" si="61"/>
        <v/>
      </c>
      <c r="AF459" s="7" t="str">
        <f t="shared" si="62"/>
        <v/>
      </c>
      <c r="AG459" s="7" t="str">
        <f t="shared" si="63"/>
        <v/>
      </c>
      <c r="AH459" s="7" t="str">
        <f t="shared" si="64"/>
        <v/>
      </c>
      <c r="AI459" s="4" t="str">
        <f t="shared" si="65"/>
        <v/>
      </c>
    </row>
    <row r="460" spans="1:35" x14ac:dyDescent="0.3">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9"/>
        <v/>
      </c>
      <c r="AD460" s="7" t="str">
        <f t="shared" si="60"/>
        <v/>
      </c>
      <c r="AE460" s="7" t="str">
        <f t="shared" si="61"/>
        <v/>
      </c>
      <c r="AF460" s="7" t="str">
        <f t="shared" si="62"/>
        <v/>
      </c>
      <c r="AG460" s="7" t="str">
        <f t="shared" si="63"/>
        <v/>
      </c>
      <c r="AH460" s="7" t="str">
        <f t="shared" si="64"/>
        <v/>
      </c>
      <c r="AI460" s="4" t="str">
        <f t="shared" si="65"/>
        <v/>
      </c>
    </row>
    <row r="461" spans="1:35" x14ac:dyDescent="0.3">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9"/>
        <v/>
      </c>
      <c r="AD461" s="7" t="str">
        <f t="shared" si="60"/>
        <v/>
      </c>
      <c r="AE461" s="7" t="str">
        <f t="shared" si="61"/>
        <v/>
      </c>
      <c r="AF461" s="7" t="str">
        <f t="shared" si="62"/>
        <v/>
      </c>
      <c r="AG461" s="7" t="str">
        <f t="shared" si="63"/>
        <v/>
      </c>
      <c r="AH461" s="7" t="str">
        <f t="shared" si="64"/>
        <v/>
      </c>
      <c r="AI461" s="4" t="str">
        <f t="shared" si="65"/>
        <v/>
      </c>
    </row>
    <row r="462" spans="1:35" x14ac:dyDescent="0.3">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9"/>
        <v/>
      </c>
      <c r="AD462" s="7" t="str">
        <f t="shared" si="60"/>
        <v/>
      </c>
      <c r="AE462" s="7" t="str">
        <f t="shared" si="61"/>
        <v/>
      </c>
      <c r="AF462" s="7" t="str">
        <f t="shared" si="62"/>
        <v/>
      </c>
      <c r="AG462" s="7" t="str">
        <f t="shared" si="63"/>
        <v/>
      </c>
      <c r="AH462" s="7" t="str">
        <f t="shared" si="64"/>
        <v/>
      </c>
      <c r="AI462" s="4" t="str">
        <f t="shared" si="65"/>
        <v/>
      </c>
    </row>
    <row r="463" spans="1:35" x14ac:dyDescent="0.3">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9"/>
        <v/>
      </c>
      <c r="AD463" s="7" t="str">
        <f t="shared" si="60"/>
        <v/>
      </c>
      <c r="AE463" s="7" t="str">
        <f t="shared" si="61"/>
        <v/>
      </c>
      <c r="AF463" s="7" t="str">
        <f t="shared" si="62"/>
        <v/>
      </c>
      <c r="AG463" s="7" t="str">
        <f t="shared" si="63"/>
        <v/>
      </c>
      <c r="AH463" s="7" t="str">
        <f t="shared" si="64"/>
        <v/>
      </c>
      <c r="AI463" s="4" t="str">
        <f t="shared" si="65"/>
        <v/>
      </c>
    </row>
    <row r="464" spans="1:35" x14ac:dyDescent="0.3">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9"/>
        <v/>
      </c>
      <c r="AD464" s="7" t="str">
        <f t="shared" si="60"/>
        <v/>
      </c>
      <c r="AE464" s="7" t="str">
        <f t="shared" si="61"/>
        <v/>
      </c>
      <c r="AF464" s="7" t="str">
        <f t="shared" si="62"/>
        <v/>
      </c>
      <c r="AG464" s="7" t="str">
        <f t="shared" si="63"/>
        <v/>
      </c>
      <c r="AH464" s="7" t="str">
        <f t="shared" si="64"/>
        <v/>
      </c>
      <c r="AI464" s="4" t="str">
        <f t="shared" si="65"/>
        <v/>
      </c>
    </row>
    <row r="465" spans="1:35" x14ac:dyDescent="0.3">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9"/>
        <v/>
      </c>
      <c r="AD465" s="7" t="str">
        <f t="shared" si="60"/>
        <v/>
      </c>
      <c r="AE465" s="7" t="str">
        <f t="shared" si="61"/>
        <v/>
      </c>
      <c r="AF465" s="7" t="str">
        <f t="shared" si="62"/>
        <v/>
      </c>
      <c r="AG465" s="7" t="str">
        <f t="shared" si="63"/>
        <v/>
      </c>
      <c r="AH465" s="7" t="str">
        <f t="shared" si="64"/>
        <v/>
      </c>
      <c r="AI465" s="4" t="str">
        <f t="shared" si="65"/>
        <v/>
      </c>
    </row>
    <row r="466" spans="1:35" x14ac:dyDescent="0.3">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9"/>
        <v/>
      </c>
      <c r="AD466" s="7" t="str">
        <f t="shared" si="60"/>
        <v/>
      </c>
      <c r="AE466" s="7" t="str">
        <f t="shared" si="61"/>
        <v/>
      </c>
      <c r="AF466" s="7" t="str">
        <f t="shared" si="62"/>
        <v/>
      </c>
      <c r="AG466" s="7" t="str">
        <f t="shared" si="63"/>
        <v/>
      </c>
      <c r="AH466" s="7" t="str">
        <f t="shared" si="64"/>
        <v/>
      </c>
      <c r="AI466" s="4" t="str">
        <f t="shared" si="65"/>
        <v/>
      </c>
    </row>
    <row r="467" spans="1:35" x14ac:dyDescent="0.3">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9"/>
        <v/>
      </c>
      <c r="AD467" s="7" t="str">
        <f t="shared" si="60"/>
        <v/>
      </c>
      <c r="AE467" s="7" t="str">
        <f t="shared" si="61"/>
        <v/>
      </c>
      <c r="AF467" s="7" t="str">
        <f t="shared" si="62"/>
        <v/>
      </c>
      <c r="AG467" s="7" t="str">
        <f t="shared" si="63"/>
        <v/>
      </c>
      <c r="AH467" s="7" t="str">
        <f t="shared" si="64"/>
        <v/>
      </c>
      <c r="AI467" s="4" t="str">
        <f t="shared" si="65"/>
        <v/>
      </c>
    </row>
    <row r="468" spans="1:35" x14ac:dyDescent="0.3">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9"/>
        <v/>
      </c>
      <c r="AD468" s="7" t="str">
        <f t="shared" si="60"/>
        <v/>
      </c>
      <c r="AE468" s="7" t="str">
        <f t="shared" si="61"/>
        <v/>
      </c>
      <c r="AF468" s="7" t="str">
        <f t="shared" si="62"/>
        <v/>
      </c>
      <c r="AG468" s="7" t="str">
        <f t="shared" si="63"/>
        <v/>
      </c>
      <c r="AH468" s="7" t="str">
        <f t="shared" si="64"/>
        <v/>
      </c>
      <c r="AI468" s="4" t="str">
        <f t="shared" si="65"/>
        <v/>
      </c>
    </row>
    <row r="469" spans="1:35" x14ac:dyDescent="0.3">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9"/>
        <v/>
      </c>
      <c r="AD469" s="7" t="str">
        <f t="shared" si="60"/>
        <v/>
      </c>
      <c r="AE469" s="7" t="str">
        <f t="shared" si="61"/>
        <v/>
      </c>
      <c r="AF469" s="7" t="str">
        <f t="shared" si="62"/>
        <v/>
      </c>
      <c r="AG469" s="7" t="str">
        <f t="shared" si="63"/>
        <v/>
      </c>
      <c r="AH469" s="7" t="str">
        <f t="shared" si="64"/>
        <v/>
      </c>
      <c r="AI469" s="4" t="str">
        <f t="shared" si="65"/>
        <v/>
      </c>
    </row>
    <row r="470" spans="1:35" x14ac:dyDescent="0.3">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9"/>
        <v/>
      </c>
      <c r="AD470" s="7" t="str">
        <f t="shared" si="60"/>
        <v/>
      </c>
      <c r="AE470" s="7" t="str">
        <f t="shared" si="61"/>
        <v/>
      </c>
      <c r="AF470" s="7" t="str">
        <f t="shared" si="62"/>
        <v/>
      </c>
      <c r="AG470" s="7" t="str">
        <f t="shared" si="63"/>
        <v/>
      </c>
      <c r="AH470" s="7" t="str">
        <f t="shared" si="64"/>
        <v/>
      </c>
      <c r="AI470" s="4" t="str">
        <f t="shared" si="65"/>
        <v/>
      </c>
    </row>
    <row r="471" spans="1:35" x14ac:dyDescent="0.3">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9"/>
        <v/>
      </c>
      <c r="AD471" s="7" t="str">
        <f t="shared" si="60"/>
        <v/>
      </c>
      <c r="AE471" s="7" t="str">
        <f t="shared" si="61"/>
        <v/>
      </c>
      <c r="AF471" s="7" t="str">
        <f t="shared" si="62"/>
        <v/>
      </c>
      <c r="AG471" s="7" t="str">
        <f t="shared" si="63"/>
        <v/>
      </c>
      <c r="AH471" s="7" t="str">
        <f t="shared" si="64"/>
        <v/>
      </c>
      <c r="AI471" s="4" t="str">
        <f t="shared" si="65"/>
        <v/>
      </c>
    </row>
    <row r="472" spans="1:35" x14ac:dyDescent="0.3">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9"/>
        <v/>
      </c>
      <c r="AD472" s="7" t="str">
        <f t="shared" si="60"/>
        <v/>
      </c>
      <c r="AE472" s="7" t="str">
        <f t="shared" si="61"/>
        <v/>
      </c>
      <c r="AF472" s="7" t="str">
        <f t="shared" si="62"/>
        <v/>
      </c>
      <c r="AG472" s="7" t="str">
        <f t="shared" si="63"/>
        <v/>
      </c>
      <c r="AH472" s="7" t="str">
        <f t="shared" si="64"/>
        <v/>
      </c>
      <c r="AI472" s="4" t="str">
        <f t="shared" si="65"/>
        <v/>
      </c>
    </row>
    <row r="473" spans="1:35" x14ac:dyDescent="0.3">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9"/>
        <v/>
      </c>
      <c r="AD473" s="7" t="str">
        <f t="shared" si="60"/>
        <v/>
      </c>
      <c r="AE473" s="7" t="str">
        <f t="shared" si="61"/>
        <v/>
      </c>
      <c r="AF473" s="7" t="str">
        <f t="shared" si="62"/>
        <v/>
      </c>
      <c r="AG473" s="7" t="str">
        <f t="shared" si="63"/>
        <v/>
      </c>
      <c r="AH473" s="7" t="str">
        <f t="shared" si="64"/>
        <v/>
      </c>
      <c r="AI473" s="4" t="str">
        <f t="shared" si="65"/>
        <v/>
      </c>
    </row>
    <row r="474" spans="1:35" x14ac:dyDescent="0.3">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9"/>
        <v/>
      </c>
      <c r="AD474" s="7" t="str">
        <f t="shared" si="60"/>
        <v/>
      </c>
      <c r="AE474" s="7" t="str">
        <f t="shared" si="61"/>
        <v/>
      </c>
      <c r="AF474" s="7" t="str">
        <f t="shared" si="62"/>
        <v/>
      </c>
      <c r="AG474" s="7" t="str">
        <f t="shared" si="63"/>
        <v/>
      </c>
      <c r="AH474" s="7" t="str">
        <f t="shared" si="64"/>
        <v/>
      </c>
      <c r="AI474" s="4" t="str">
        <f t="shared" si="65"/>
        <v/>
      </c>
    </row>
    <row r="475" spans="1:35" x14ac:dyDescent="0.3">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9"/>
        <v/>
      </c>
      <c r="AD475" s="7" t="str">
        <f t="shared" si="60"/>
        <v/>
      </c>
      <c r="AE475" s="7" t="str">
        <f t="shared" si="61"/>
        <v/>
      </c>
      <c r="AF475" s="7" t="str">
        <f t="shared" si="62"/>
        <v/>
      </c>
      <c r="AG475" s="7" t="str">
        <f t="shared" si="63"/>
        <v/>
      </c>
      <c r="AH475" s="7" t="str">
        <f t="shared" si="64"/>
        <v/>
      </c>
      <c r="AI475" s="4" t="str">
        <f t="shared" si="65"/>
        <v/>
      </c>
    </row>
    <row r="476" spans="1:35" x14ac:dyDescent="0.3">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9"/>
        <v/>
      </c>
      <c r="AD476" s="7" t="str">
        <f t="shared" si="60"/>
        <v/>
      </c>
      <c r="AE476" s="7" t="str">
        <f t="shared" si="61"/>
        <v/>
      </c>
      <c r="AF476" s="7" t="str">
        <f t="shared" si="62"/>
        <v/>
      </c>
      <c r="AG476" s="7" t="str">
        <f t="shared" si="63"/>
        <v/>
      </c>
      <c r="AH476" s="7" t="str">
        <f t="shared" si="64"/>
        <v/>
      </c>
      <c r="AI476" s="4" t="str">
        <f t="shared" si="65"/>
        <v/>
      </c>
    </row>
    <row r="477" spans="1:35" x14ac:dyDescent="0.3">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9"/>
        <v/>
      </c>
      <c r="AD477" s="7" t="str">
        <f t="shared" si="60"/>
        <v/>
      </c>
      <c r="AE477" s="7" t="str">
        <f t="shared" si="61"/>
        <v/>
      </c>
      <c r="AF477" s="7" t="str">
        <f t="shared" si="62"/>
        <v/>
      </c>
      <c r="AG477" s="7" t="str">
        <f t="shared" si="63"/>
        <v/>
      </c>
      <c r="AH477" s="7" t="str">
        <f t="shared" si="64"/>
        <v/>
      </c>
      <c r="AI477" s="4" t="str">
        <f t="shared" si="65"/>
        <v/>
      </c>
    </row>
    <row r="478" spans="1:35" x14ac:dyDescent="0.3">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9"/>
        <v/>
      </c>
      <c r="AD478" s="7" t="str">
        <f t="shared" si="60"/>
        <v/>
      </c>
      <c r="AE478" s="7" t="str">
        <f t="shared" si="61"/>
        <v/>
      </c>
      <c r="AF478" s="7" t="str">
        <f t="shared" si="62"/>
        <v/>
      </c>
      <c r="AG478" s="7" t="str">
        <f t="shared" si="63"/>
        <v/>
      </c>
      <c r="AH478" s="7" t="str">
        <f t="shared" si="64"/>
        <v/>
      </c>
      <c r="AI478" s="4" t="str">
        <f t="shared" si="65"/>
        <v/>
      </c>
    </row>
    <row r="479" spans="1:35" x14ac:dyDescent="0.3">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9"/>
        <v/>
      </c>
      <c r="AD479" s="7" t="str">
        <f t="shared" si="60"/>
        <v/>
      </c>
      <c r="AE479" s="7" t="str">
        <f t="shared" si="61"/>
        <v/>
      </c>
      <c r="AF479" s="7" t="str">
        <f t="shared" si="62"/>
        <v/>
      </c>
      <c r="AG479" s="7" t="str">
        <f t="shared" si="63"/>
        <v/>
      </c>
      <c r="AH479" s="7" t="str">
        <f t="shared" si="64"/>
        <v/>
      </c>
      <c r="AI479" s="4" t="str">
        <f t="shared" si="65"/>
        <v/>
      </c>
    </row>
    <row r="480" spans="1:35" x14ac:dyDescent="0.3">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9"/>
        <v/>
      </c>
      <c r="AD480" s="7" t="str">
        <f t="shared" si="60"/>
        <v/>
      </c>
      <c r="AE480" s="7" t="str">
        <f t="shared" si="61"/>
        <v/>
      </c>
      <c r="AF480" s="7" t="str">
        <f t="shared" si="62"/>
        <v/>
      </c>
      <c r="AG480" s="7" t="str">
        <f t="shared" si="63"/>
        <v/>
      </c>
      <c r="AH480" s="7" t="str">
        <f t="shared" si="64"/>
        <v/>
      </c>
      <c r="AI480" s="4" t="str">
        <f t="shared" si="65"/>
        <v/>
      </c>
    </row>
    <row r="481" spans="1:35" x14ac:dyDescent="0.3">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9"/>
        <v/>
      </c>
      <c r="AD481" s="7" t="str">
        <f t="shared" si="60"/>
        <v/>
      </c>
      <c r="AE481" s="7" t="str">
        <f t="shared" si="61"/>
        <v/>
      </c>
      <c r="AF481" s="7" t="str">
        <f t="shared" si="62"/>
        <v/>
      </c>
      <c r="AG481" s="7" t="str">
        <f t="shared" si="63"/>
        <v/>
      </c>
      <c r="AH481" s="7" t="str">
        <f t="shared" si="64"/>
        <v/>
      </c>
      <c r="AI481" s="4" t="str">
        <f t="shared" si="65"/>
        <v/>
      </c>
    </row>
    <row r="482" spans="1:35" x14ac:dyDescent="0.3">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9"/>
        <v/>
      </c>
      <c r="AD482" s="7" t="str">
        <f t="shared" si="60"/>
        <v/>
      </c>
      <c r="AE482" s="7" t="str">
        <f t="shared" si="61"/>
        <v/>
      </c>
      <c r="AF482" s="7" t="str">
        <f t="shared" si="62"/>
        <v/>
      </c>
      <c r="AG482" s="7" t="str">
        <f t="shared" si="63"/>
        <v/>
      </c>
      <c r="AH482" s="7" t="str">
        <f t="shared" si="64"/>
        <v/>
      </c>
      <c r="AI482" s="4" t="str">
        <f t="shared" si="65"/>
        <v/>
      </c>
    </row>
    <row r="483" spans="1:35" x14ac:dyDescent="0.3">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9"/>
        <v/>
      </c>
      <c r="AD483" s="7" t="str">
        <f t="shared" si="60"/>
        <v/>
      </c>
      <c r="AE483" s="7" t="str">
        <f t="shared" si="61"/>
        <v/>
      </c>
      <c r="AF483" s="7" t="str">
        <f t="shared" si="62"/>
        <v/>
      </c>
      <c r="AG483" s="7" t="str">
        <f t="shared" si="63"/>
        <v/>
      </c>
      <c r="AH483" s="7" t="str">
        <f t="shared" si="64"/>
        <v/>
      </c>
      <c r="AI483" s="4" t="str">
        <f t="shared" si="65"/>
        <v/>
      </c>
    </row>
    <row r="484" spans="1:35" x14ac:dyDescent="0.3">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9"/>
        <v/>
      </c>
      <c r="AD484" s="7" t="str">
        <f t="shared" si="60"/>
        <v/>
      </c>
      <c r="AE484" s="7" t="str">
        <f t="shared" si="61"/>
        <v/>
      </c>
      <c r="AF484" s="7" t="str">
        <f t="shared" si="62"/>
        <v/>
      </c>
      <c r="AG484" s="7" t="str">
        <f t="shared" si="63"/>
        <v/>
      </c>
      <c r="AH484" s="7" t="str">
        <f t="shared" si="64"/>
        <v/>
      </c>
      <c r="AI484" s="4" t="str">
        <f t="shared" si="65"/>
        <v/>
      </c>
    </row>
    <row r="485" spans="1:35" x14ac:dyDescent="0.3">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9"/>
        <v/>
      </c>
      <c r="AD485" s="7" t="str">
        <f t="shared" si="60"/>
        <v/>
      </c>
      <c r="AE485" s="7" t="str">
        <f t="shared" si="61"/>
        <v/>
      </c>
      <c r="AF485" s="7" t="str">
        <f t="shared" si="62"/>
        <v/>
      </c>
      <c r="AG485" s="7" t="str">
        <f t="shared" si="63"/>
        <v/>
      </c>
      <c r="AH485" s="7" t="str">
        <f t="shared" si="64"/>
        <v/>
      </c>
      <c r="AI485" s="4" t="str">
        <f t="shared" si="65"/>
        <v/>
      </c>
    </row>
    <row r="486" spans="1:35" x14ac:dyDescent="0.3">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9"/>
        <v/>
      </c>
      <c r="AD486" s="7" t="str">
        <f t="shared" si="60"/>
        <v/>
      </c>
      <c r="AE486" s="7" t="str">
        <f t="shared" si="61"/>
        <v/>
      </c>
      <c r="AF486" s="7" t="str">
        <f t="shared" si="62"/>
        <v/>
      </c>
      <c r="AG486" s="7" t="str">
        <f t="shared" si="63"/>
        <v/>
      </c>
      <c r="AH486" s="7" t="str">
        <f t="shared" si="64"/>
        <v/>
      </c>
      <c r="AI486" s="4" t="str">
        <f t="shared" si="65"/>
        <v/>
      </c>
    </row>
    <row r="487" spans="1:35" x14ac:dyDescent="0.3">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9"/>
        <v/>
      </c>
      <c r="AD487" s="7" t="str">
        <f t="shared" si="60"/>
        <v/>
      </c>
      <c r="AE487" s="7" t="str">
        <f t="shared" si="61"/>
        <v/>
      </c>
      <c r="AF487" s="7" t="str">
        <f t="shared" si="62"/>
        <v/>
      </c>
      <c r="AG487" s="7" t="str">
        <f t="shared" si="63"/>
        <v/>
      </c>
      <c r="AH487" s="7" t="str">
        <f t="shared" si="64"/>
        <v/>
      </c>
      <c r="AI487" s="4" t="str">
        <f t="shared" si="65"/>
        <v/>
      </c>
    </row>
    <row r="488" spans="1:35" x14ac:dyDescent="0.3">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9"/>
        <v/>
      </c>
      <c r="AD488" s="7" t="str">
        <f t="shared" si="60"/>
        <v/>
      </c>
      <c r="AE488" s="7" t="str">
        <f t="shared" si="61"/>
        <v/>
      </c>
      <c r="AF488" s="7" t="str">
        <f t="shared" si="62"/>
        <v/>
      </c>
      <c r="AG488" s="7" t="str">
        <f t="shared" si="63"/>
        <v/>
      </c>
      <c r="AH488" s="7" t="str">
        <f t="shared" si="64"/>
        <v/>
      </c>
      <c r="AI488" s="4" t="str">
        <f t="shared" si="65"/>
        <v/>
      </c>
    </row>
    <row r="489" spans="1:35" x14ac:dyDescent="0.3">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9"/>
        <v/>
      </c>
      <c r="AD489" s="7" t="str">
        <f t="shared" si="60"/>
        <v/>
      </c>
      <c r="AE489" s="7" t="str">
        <f t="shared" si="61"/>
        <v/>
      </c>
      <c r="AF489" s="7" t="str">
        <f t="shared" si="62"/>
        <v/>
      </c>
      <c r="AG489" s="7" t="str">
        <f t="shared" si="63"/>
        <v/>
      </c>
      <c r="AH489" s="7" t="str">
        <f t="shared" si="64"/>
        <v/>
      </c>
      <c r="AI489" s="4" t="str">
        <f t="shared" si="65"/>
        <v/>
      </c>
    </row>
    <row r="490" spans="1:35" x14ac:dyDescent="0.3">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9"/>
        <v/>
      </c>
      <c r="AD490" s="7" t="str">
        <f t="shared" si="60"/>
        <v/>
      </c>
      <c r="AE490" s="7" t="str">
        <f t="shared" si="61"/>
        <v/>
      </c>
      <c r="AF490" s="7" t="str">
        <f t="shared" si="62"/>
        <v/>
      </c>
      <c r="AG490" s="7" t="str">
        <f t="shared" si="63"/>
        <v/>
      </c>
      <c r="AH490" s="7" t="str">
        <f t="shared" si="64"/>
        <v/>
      </c>
      <c r="AI490" s="4" t="str">
        <f t="shared" si="65"/>
        <v/>
      </c>
    </row>
    <row r="491" spans="1:35" x14ac:dyDescent="0.3">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9"/>
        <v/>
      </c>
      <c r="AD491" s="7" t="str">
        <f t="shared" si="60"/>
        <v/>
      </c>
      <c r="AE491" s="7" t="str">
        <f t="shared" si="61"/>
        <v/>
      </c>
      <c r="AF491" s="7" t="str">
        <f t="shared" si="62"/>
        <v/>
      </c>
      <c r="AG491" s="7" t="str">
        <f t="shared" si="63"/>
        <v/>
      </c>
      <c r="AH491" s="7" t="str">
        <f t="shared" si="64"/>
        <v/>
      </c>
      <c r="AI491" s="4" t="str">
        <f t="shared" si="65"/>
        <v/>
      </c>
    </row>
    <row r="492" spans="1:35" x14ac:dyDescent="0.3">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9"/>
        <v/>
      </c>
      <c r="AD492" s="7" t="str">
        <f t="shared" si="60"/>
        <v/>
      </c>
      <c r="AE492" s="7" t="str">
        <f t="shared" si="61"/>
        <v/>
      </c>
      <c r="AF492" s="7" t="str">
        <f t="shared" si="62"/>
        <v/>
      </c>
      <c r="AG492" s="7" t="str">
        <f t="shared" si="63"/>
        <v/>
      </c>
      <c r="AH492" s="7" t="str">
        <f t="shared" si="64"/>
        <v/>
      </c>
      <c r="AI492" s="4" t="str">
        <f t="shared" si="65"/>
        <v/>
      </c>
    </row>
    <row r="493" spans="1:35" x14ac:dyDescent="0.3">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9"/>
        <v/>
      </c>
      <c r="AD493" s="7" t="str">
        <f t="shared" si="60"/>
        <v/>
      </c>
      <c r="AE493" s="7" t="str">
        <f t="shared" si="61"/>
        <v/>
      </c>
      <c r="AF493" s="7" t="str">
        <f t="shared" si="62"/>
        <v/>
      </c>
      <c r="AG493" s="7" t="str">
        <f t="shared" si="63"/>
        <v/>
      </c>
      <c r="AH493" s="7" t="str">
        <f t="shared" si="64"/>
        <v/>
      </c>
      <c r="AI493" s="4" t="str">
        <f t="shared" si="65"/>
        <v/>
      </c>
    </row>
    <row r="494" spans="1:35" x14ac:dyDescent="0.3">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9"/>
        <v/>
      </c>
      <c r="AD494" s="7" t="str">
        <f t="shared" si="60"/>
        <v/>
      </c>
      <c r="AE494" s="7" t="str">
        <f t="shared" si="61"/>
        <v/>
      </c>
      <c r="AF494" s="7" t="str">
        <f t="shared" si="62"/>
        <v/>
      </c>
      <c r="AG494" s="7" t="str">
        <f t="shared" si="63"/>
        <v/>
      </c>
      <c r="AH494" s="7" t="str">
        <f t="shared" si="64"/>
        <v/>
      </c>
      <c r="AI494" s="4" t="str">
        <f t="shared" si="65"/>
        <v/>
      </c>
    </row>
    <row r="495" spans="1:35" x14ac:dyDescent="0.3">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9"/>
        <v/>
      </c>
      <c r="AD495" s="7" t="str">
        <f t="shared" si="60"/>
        <v/>
      </c>
      <c r="AE495" s="7" t="str">
        <f t="shared" si="61"/>
        <v/>
      </c>
      <c r="AF495" s="7" t="str">
        <f t="shared" si="62"/>
        <v/>
      </c>
      <c r="AG495" s="7" t="str">
        <f t="shared" si="63"/>
        <v/>
      </c>
      <c r="AH495" s="7" t="str">
        <f t="shared" si="64"/>
        <v/>
      </c>
      <c r="AI495" s="4" t="str">
        <f t="shared" si="65"/>
        <v/>
      </c>
    </row>
    <row r="496" spans="1:35" x14ac:dyDescent="0.3">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9"/>
        <v/>
      </c>
      <c r="AD496" s="7" t="str">
        <f t="shared" si="60"/>
        <v/>
      </c>
      <c r="AE496" s="7" t="str">
        <f t="shared" si="61"/>
        <v/>
      </c>
      <c r="AF496" s="7" t="str">
        <f t="shared" si="62"/>
        <v/>
      </c>
      <c r="AG496" s="7" t="str">
        <f t="shared" si="63"/>
        <v/>
      </c>
      <c r="AH496" s="7" t="str">
        <f t="shared" si="64"/>
        <v/>
      </c>
      <c r="AI496" s="4" t="str">
        <f t="shared" si="65"/>
        <v/>
      </c>
    </row>
    <row r="497" spans="1:35" x14ac:dyDescent="0.3">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9"/>
        <v/>
      </c>
      <c r="AD497" s="7" t="str">
        <f t="shared" si="60"/>
        <v/>
      </c>
      <c r="AE497" s="7" t="str">
        <f t="shared" si="61"/>
        <v/>
      </c>
      <c r="AF497" s="7" t="str">
        <f t="shared" si="62"/>
        <v/>
      </c>
      <c r="AG497" s="7" t="str">
        <f t="shared" si="63"/>
        <v/>
      </c>
      <c r="AH497" s="7" t="str">
        <f t="shared" si="64"/>
        <v/>
      </c>
      <c r="AI497" s="4" t="str">
        <f t="shared" si="65"/>
        <v/>
      </c>
    </row>
    <row r="498" spans="1:35" x14ac:dyDescent="0.3">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9"/>
        <v/>
      </c>
      <c r="AD498" s="7" t="str">
        <f t="shared" si="60"/>
        <v/>
      </c>
      <c r="AE498" s="7" t="str">
        <f t="shared" si="61"/>
        <v/>
      </c>
      <c r="AF498" s="7" t="str">
        <f t="shared" si="62"/>
        <v/>
      </c>
      <c r="AG498" s="7" t="str">
        <f t="shared" si="63"/>
        <v/>
      </c>
      <c r="AH498" s="7" t="str">
        <f t="shared" si="64"/>
        <v/>
      </c>
      <c r="AI498" s="4" t="str">
        <f t="shared" si="65"/>
        <v/>
      </c>
    </row>
    <row r="499" spans="1:35" x14ac:dyDescent="0.3">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9"/>
        <v/>
      </c>
      <c r="AD499" s="7" t="str">
        <f t="shared" si="60"/>
        <v/>
      </c>
      <c r="AE499" s="7" t="str">
        <f t="shared" si="61"/>
        <v/>
      </c>
      <c r="AF499" s="7" t="str">
        <f t="shared" si="62"/>
        <v/>
      </c>
      <c r="AG499" s="7" t="str">
        <f t="shared" si="63"/>
        <v/>
      </c>
      <c r="AH499" s="7" t="str">
        <f t="shared" si="64"/>
        <v/>
      </c>
      <c r="AI499" s="4" t="str">
        <f t="shared" si="65"/>
        <v/>
      </c>
    </row>
    <row r="500" spans="1:35" x14ac:dyDescent="0.3">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9"/>
        <v/>
      </c>
      <c r="AD500" s="7" t="str">
        <f t="shared" si="60"/>
        <v/>
      </c>
      <c r="AE500" s="7" t="str">
        <f t="shared" si="61"/>
        <v/>
      </c>
      <c r="AF500" s="7" t="str">
        <f t="shared" si="62"/>
        <v/>
      </c>
      <c r="AG500" s="7" t="str">
        <f t="shared" si="63"/>
        <v/>
      </c>
      <c r="AH500" s="7" t="str">
        <f t="shared" si="64"/>
        <v/>
      </c>
      <c r="AI500" s="4" t="str">
        <f t="shared" si="65"/>
        <v/>
      </c>
    </row>
    <row r="501" spans="1:35" x14ac:dyDescent="0.3">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9"/>
        <v/>
      </c>
      <c r="AD501" s="7" t="str">
        <f t="shared" si="60"/>
        <v/>
      </c>
      <c r="AE501" s="7" t="str">
        <f t="shared" si="61"/>
        <v/>
      </c>
      <c r="AF501" s="7" t="str">
        <f t="shared" si="62"/>
        <v/>
      </c>
      <c r="AG501" s="7" t="str">
        <f t="shared" si="63"/>
        <v/>
      </c>
      <c r="AH501" s="7" t="str">
        <f t="shared" si="64"/>
        <v/>
      </c>
      <c r="AI501" s="4" t="str">
        <f t="shared" si="65"/>
        <v/>
      </c>
    </row>
    <row r="502" spans="1:35" x14ac:dyDescent="0.3">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9"/>
        <v/>
      </c>
      <c r="AD502" s="7" t="str">
        <f t="shared" si="60"/>
        <v/>
      </c>
      <c r="AE502" s="7" t="str">
        <f t="shared" si="61"/>
        <v/>
      </c>
      <c r="AF502" s="7" t="str">
        <f t="shared" si="62"/>
        <v/>
      </c>
      <c r="AG502" s="7" t="str">
        <f t="shared" si="63"/>
        <v/>
      </c>
      <c r="AH502" s="7" t="str">
        <f t="shared" si="64"/>
        <v/>
      </c>
      <c r="AI502" s="4" t="str">
        <f t="shared" si="65"/>
        <v/>
      </c>
    </row>
    <row r="503" spans="1:35" x14ac:dyDescent="0.3">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9"/>
        <v/>
      </c>
      <c r="AD503" s="7" t="str">
        <f t="shared" si="60"/>
        <v/>
      </c>
      <c r="AE503" s="7" t="str">
        <f t="shared" si="61"/>
        <v/>
      </c>
      <c r="AF503" s="7" t="str">
        <f t="shared" si="62"/>
        <v/>
      </c>
      <c r="AG503" s="7" t="str">
        <f t="shared" si="63"/>
        <v/>
      </c>
      <c r="AH503" s="7" t="str">
        <f t="shared" si="64"/>
        <v/>
      </c>
      <c r="AI503" s="4" t="str">
        <f t="shared" si="65"/>
        <v/>
      </c>
    </row>
    <row r="504" spans="1:35" x14ac:dyDescent="0.3">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9"/>
        <v/>
      </c>
      <c r="AD504" s="7" t="str">
        <f t="shared" si="60"/>
        <v/>
      </c>
      <c r="AE504" s="7" t="str">
        <f t="shared" si="61"/>
        <v/>
      </c>
      <c r="AF504" s="7" t="str">
        <f t="shared" si="62"/>
        <v/>
      </c>
      <c r="AG504" s="7" t="str">
        <f t="shared" si="63"/>
        <v/>
      </c>
      <c r="AH504" s="7" t="str">
        <f t="shared" si="64"/>
        <v/>
      </c>
      <c r="AI504" s="4" t="str">
        <f t="shared" si="65"/>
        <v/>
      </c>
    </row>
    <row r="505" spans="1:35" x14ac:dyDescent="0.3">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9"/>
        <v/>
      </c>
      <c r="AD505" s="7" t="str">
        <f t="shared" si="60"/>
        <v/>
      </c>
      <c r="AE505" s="7" t="str">
        <f t="shared" si="61"/>
        <v/>
      </c>
      <c r="AF505" s="7" t="str">
        <f t="shared" si="62"/>
        <v/>
      </c>
      <c r="AG505" s="7" t="str">
        <f t="shared" si="63"/>
        <v/>
      </c>
      <c r="AH505" s="7" t="str">
        <f t="shared" si="64"/>
        <v/>
      </c>
      <c r="AI505" s="4" t="str">
        <f t="shared" si="65"/>
        <v/>
      </c>
    </row>
    <row r="506" spans="1:35" x14ac:dyDescent="0.3">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9"/>
        <v/>
      </c>
      <c r="AD506" s="7" t="str">
        <f t="shared" si="60"/>
        <v/>
      </c>
      <c r="AE506" s="7" t="str">
        <f t="shared" si="61"/>
        <v/>
      </c>
      <c r="AF506" s="7" t="str">
        <f t="shared" si="62"/>
        <v/>
      </c>
      <c r="AG506" s="7" t="str">
        <f t="shared" si="63"/>
        <v/>
      </c>
      <c r="AH506" s="7" t="str">
        <f t="shared" si="64"/>
        <v/>
      </c>
      <c r="AI506" s="4" t="str">
        <f t="shared" si="65"/>
        <v/>
      </c>
    </row>
    <row r="507" spans="1:35" x14ac:dyDescent="0.3">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9"/>
        <v/>
      </c>
      <c r="AD507" s="7" t="str">
        <f t="shared" si="60"/>
        <v/>
      </c>
      <c r="AE507" s="7" t="str">
        <f t="shared" si="61"/>
        <v/>
      </c>
      <c r="AF507" s="7" t="str">
        <f t="shared" si="62"/>
        <v/>
      </c>
      <c r="AG507" s="7" t="str">
        <f t="shared" si="63"/>
        <v/>
      </c>
      <c r="AH507" s="7" t="str">
        <f t="shared" si="64"/>
        <v/>
      </c>
      <c r="AI507" s="4" t="str">
        <f t="shared" si="65"/>
        <v/>
      </c>
    </row>
    <row r="508" spans="1:35" x14ac:dyDescent="0.3">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9"/>
        <v/>
      </c>
      <c r="AD508" s="7" t="str">
        <f t="shared" si="60"/>
        <v/>
      </c>
      <c r="AE508" s="7" t="str">
        <f t="shared" si="61"/>
        <v/>
      </c>
      <c r="AF508" s="7" t="str">
        <f t="shared" si="62"/>
        <v/>
      </c>
      <c r="AG508" s="7" t="str">
        <f t="shared" si="63"/>
        <v/>
      </c>
      <c r="AH508" s="7" t="str">
        <f t="shared" si="64"/>
        <v/>
      </c>
      <c r="AI508" s="4" t="str">
        <f t="shared" si="65"/>
        <v/>
      </c>
    </row>
    <row r="509" spans="1:35" x14ac:dyDescent="0.3">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9"/>
        <v/>
      </c>
      <c r="AD509" s="7" t="str">
        <f t="shared" si="60"/>
        <v/>
      </c>
      <c r="AE509" s="7" t="str">
        <f t="shared" si="61"/>
        <v/>
      </c>
      <c r="AF509" s="7" t="str">
        <f t="shared" si="62"/>
        <v/>
      </c>
      <c r="AG509" s="7" t="str">
        <f t="shared" si="63"/>
        <v/>
      </c>
      <c r="AH509" s="7" t="str">
        <f t="shared" si="64"/>
        <v/>
      </c>
      <c r="AI509" s="4" t="str">
        <f t="shared" si="65"/>
        <v/>
      </c>
    </row>
    <row r="510" spans="1:35" x14ac:dyDescent="0.3">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9"/>
        <v/>
      </c>
      <c r="AD510" s="7" t="str">
        <f t="shared" si="60"/>
        <v/>
      </c>
      <c r="AE510" s="7" t="str">
        <f t="shared" si="61"/>
        <v/>
      </c>
      <c r="AF510" s="7" t="str">
        <f t="shared" si="62"/>
        <v/>
      </c>
      <c r="AG510" s="7" t="str">
        <f t="shared" si="63"/>
        <v/>
      </c>
      <c r="AH510" s="7" t="str">
        <f t="shared" si="64"/>
        <v/>
      </c>
      <c r="AI510" s="4" t="str">
        <f t="shared" si="65"/>
        <v/>
      </c>
    </row>
    <row r="511" spans="1:35" x14ac:dyDescent="0.3">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9"/>
        <v/>
      </c>
      <c r="AD511" s="7" t="str">
        <f t="shared" si="60"/>
        <v/>
      </c>
      <c r="AE511" s="7" t="str">
        <f t="shared" si="61"/>
        <v/>
      </c>
      <c r="AF511" s="7" t="str">
        <f t="shared" si="62"/>
        <v/>
      </c>
      <c r="AG511" s="7" t="str">
        <f t="shared" si="63"/>
        <v/>
      </c>
      <c r="AH511" s="7" t="str">
        <f t="shared" si="64"/>
        <v/>
      </c>
      <c r="AI511" s="4" t="str">
        <f t="shared" si="65"/>
        <v/>
      </c>
    </row>
    <row r="512" spans="1:35" x14ac:dyDescent="0.3">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9"/>
        <v/>
      </c>
      <c r="AD512" s="7" t="str">
        <f t="shared" si="60"/>
        <v/>
      </c>
      <c r="AE512" s="7" t="str">
        <f t="shared" si="61"/>
        <v/>
      </c>
      <c r="AF512" s="7" t="str">
        <f t="shared" si="62"/>
        <v/>
      </c>
      <c r="AG512" s="7" t="str">
        <f t="shared" si="63"/>
        <v/>
      </c>
      <c r="AH512" s="7" t="str">
        <f t="shared" si="64"/>
        <v/>
      </c>
      <c r="AI512" s="4" t="str">
        <f t="shared" si="65"/>
        <v/>
      </c>
    </row>
    <row r="513" spans="1:35" x14ac:dyDescent="0.3">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9"/>
        <v/>
      </c>
      <c r="AD513" s="7" t="str">
        <f t="shared" si="60"/>
        <v/>
      </c>
      <c r="AE513" s="7" t="str">
        <f t="shared" si="61"/>
        <v/>
      </c>
      <c r="AF513" s="7" t="str">
        <f t="shared" si="62"/>
        <v/>
      </c>
      <c r="AG513" s="7" t="str">
        <f t="shared" si="63"/>
        <v/>
      </c>
      <c r="AH513" s="7" t="str">
        <f t="shared" si="64"/>
        <v/>
      </c>
      <c r="AI513" s="4" t="str">
        <f t="shared" si="65"/>
        <v/>
      </c>
    </row>
    <row r="514" spans="1:35" x14ac:dyDescent="0.3">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9"/>
        <v/>
      </c>
      <c r="AD514" s="7" t="str">
        <f t="shared" si="60"/>
        <v/>
      </c>
      <c r="AE514" s="7" t="str">
        <f t="shared" si="61"/>
        <v/>
      </c>
      <c r="AF514" s="7" t="str">
        <f t="shared" si="62"/>
        <v/>
      </c>
      <c r="AG514" s="7" t="str">
        <f t="shared" si="63"/>
        <v/>
      </c>
      <c r="AH514" s="7" t="str">
        <f t="shared" si="64"/>
        <v/>
      </c>
      <c r="AI514" s="4" t="str">
        <f t="shared" si="65"/>
        <v/>
      </c>
    </row>
    <row r="515" spans="1:35" x14ac:dyDescent="0.3">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9"/>
        <v/>
      </c>
      <c r="AD515" s="7" t="str">
        <f t="shared" si="60"/>
        <v/>
      </c>
      <c r="AE515" s="7" t="str">
        <f t="shared" si="61"/>
        <v/>
      </c>
      <c r="AF515" s="7" t="str">
        <f t="shared" si="62"/>
        <v/>
      </c>
      <c r="AG515" s="7" t="str">
        <f t="shared" si="63"/>
        <v/>
      </c>
      <c r="AH515" s="7" t="str">
        <f t="shared" si="64"/>
        <v/>
      </c>
      <c r="AI515" s="4" t="str">
        <f t="shared" si="65"/>
        <v/>
      </c>
    </row>
    <row r="516" spans="1:35" x14ac:dyDescent="0.3">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9"/>
        <v/>
      </c>
      <c r="AD516" s="7" t="str">
        <f t="shared" si="60"/>
        <v/>
      </c>
      <c r="AE516" s="7" t="str">
        <f t="shared" si="61"/>
        <v/>
      </c>
      <c r="AF516" s="7" t="str">
        <f t="shared" si="62"/>
        <v/>
      </c>
      <c r="AG516" s="7" t="str">
        <f t="shared" si="63"/>
        <v/>
      </c>
      <c r="AH516" s="7" t="str">
        <f t="shared" si="64"/>
        <v/>
      </c>
      <c r="AI516" s="4" t="str">
        <f t="shared" si="65"/>
        <v/>
      </c>
    </row>
    <row r="517" spans="1:35" x14ac:dyDescent="0.3">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6">IF((MAX(A517,L517,N517,P517,X517,Y517)-MIN(A517,L517,N517,P517,X517,Y517))&gt;3,1,"")</f>
        <v/>
      </c>
      <c r="AD517" s="7" t="str">
        <f t="shared" ref="AD517:AD580" si="67">IF((MAX(B517,D517,M517,U517)-MIN(B517,D517,M517,U517))&gt;3,1,"")</f>
        <v/>
      </c>
      <c r="AE517" s="7" t="str">
        <f t="shared" ref="AE517:AE580" si="68">IF((MAX(I517,T517,V517,W517)-MIN(I517,T517,V517,W517))&gt;3,1,"")</f>
        <v/>
      </c>
      <c r="AF517" s="7" t="str">
        <f t="shared" ref="AF517:AF580" si="69">IF((MAX(H517,K517,Q517,S517)-MIN(H517,K517,Q517,S517))&gt;3,1,"")</f>
        <v/>
      </c>
      <c r="AG517" s="7" t="str">
        <f t="shared" ref="AG517:AG580" si="70">IF((MAX(E517,F517,G517,R517)-MIN(E517,F517,G517,R517))&gt;3,1,"")</f>
        <v/>
      </c>
      <c r="AH517" s="7" t="str">
        <f t="shared" ref="AH517:AH580" si="71">IF((MAX(C517,J517,O517,Z517)-MIN(C517,J517,O517,Z517))&gt;3,1,"")</f>
        <v/>
      </c>
      <c r="AI517" s="4" t="str">
        <f t="shared" ref="AI517:AI580" si="72">IF(COUNT(A517:Z517)&gt;0,IF(COUNT(AC517,AD517,AE517,AF517,AG517,AH517)&gt;0,SUM(AC517,AD517,AE517,AF517,AG517,AH517),0),"")</f>
        <v/>
      </c>
    </row>
    <row r="518" spans="1:35" x14ac:dyDescent="0.3">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6"/>
        <v/>
      </c>
      <c r="AD518" s="7" t="str">
        <f t="shared" si="67"/>
        <v/>
      </c>
      <c r="AE518" s="7" t="str">
        <f t="shared" si="68"/>
        <v/>
      </c>
      <c r="AF518" s="7" t="str">
        <f t="shared" si="69"/>
        <v/>
      </c>
      <c r="AG518" s="7" t="str">
        <f t="shared" si="70"/>
        <v/>
      </c>
      <c r="AH518" s="7" t="str">
        <f t="shared" si="71"/>
        <v/>
      </c>
      <c r="AI518" s="4" t="str">
        <f t="shared" si="72"/>
        <v/>
      </c>
    </row>
    <row r="519" spans="1:35" x14ac:dyDescent="0.3">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6"/>
        <v/>
      </c>
      <c r="AD519" s="7" t="str">
        <f t="shared" si="67"/>
        <v/>
      </c>
      <c r="AE519" s="7" t="str">
        <f t="shared" si="68"/>
        <v/>
      </c>
      <c r="AF519" s="7" t="str">
        <f t="shared" si="69"/>
        <v/>
      </c>
      <c r="AG519" s="7" t="str">
        <f t="shared" si="70"/>
        <v/>
      </c>
      <c r="AH519" s="7" t="str">
        <f t="shared" si="71"/>
        <v/>
      </c>
      <c r="AI519" s="4" t="str">
        <f t="shared" si="72"/>
        <v/>
      </c>
    </row>
    <row r="520" spans="1:35" x14ac:dyDescent="0.3">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6"/>
        <v/>
      </c>
      <c r="AD520" s="7" t="str">
        <f t="shared" si="67"/>
        <v/>
      </c>
      <c r="AE520" s="7" t="str">
        <f t="shared" si="68"/>
        <v/>
      </c>
      <c r="AF520" s="7" t="str">
        <f t="shared" si="69"/>
        <v/>
      </c>
      <c r="AG520" s="7" t="str">
        <f t="shared" si="70"/>
        <v/>
      </c>
      <c r="AH520" s="7" t="str">
        <f t="shared" si="71"/>
        <v/>
      </c>
      <c r="AI520" s="4" t="str">
        <f t="shared" si="72"/>
        <v/>
      </c>
    </row>
    <row r="521" spans="1:35" x14ac:dyDescent="0.3">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6"/>
        <v/>
      </c>
      <c r="AD521" s="7" t="str">
        <f t="shared" si="67"/>
        <v/>
      </c>
      <c r="AE521" s="7" t="str">
        <f t="shared" si="68"/>
        <v/>
      </c>
      <c r="AF521" s="7" t="str">
        <f t="shared" si="69"/>
        <v/>
      </c>
      <c r="AG521" s="7" t="str">
        <f t="shared" si="70"/>
        <v/>
      </c>
      <c r="AH521" s="7" t="str">
        <f t="shared" si="71"/>
        <v/>
      </c>
      <c r="AI521" s="4" t="str">
        <f t="shared" si="72"/>
        <v/>
      </c>
    </row>
    <row r="522" spans="1:35" x14ac:dyDescent="0.3">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6"/>
        <v/>
      </c>
      <c r="AD522" s="7" t="str">
        <f t="shared" si="67"/>
        <v/>
      </c>
      <c r="AE522" s="7" t="str">
        <f t="shared" si="68"/>
        <v/>
      </c>
      <c r="AF522" s="7" t="str">
        <f t="shared" si="69"/>
        <v/>
      </c>
      <c r="AG522" s="7" t="str">
        <f t="shared" si="70"/>
        <v/>
      </c>
      <c r="AH522" s="7" t="str">
        <f t="shared" si="71"/>
        <v/>
      </c>
      <c r="AI522" s="4" t="str">
        <f t="shared" si="72"/>
        <v/>
      </c>
    </row>
    <row r="523" spans="1:35" x14ac:dyDescent="0.3">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6"/>
        <v/>
      </c>
      <c r="AD523" s="7" t="str">
        <f t="shared" si="67"/>
        <v/>
      </c>
      <c r="AE523" s="7" t="str">
        <f t="shared" si="68"/>
        <v/>
      </c>
      <c r="AF523" s="7" t="str">
        <f t="shared" si="69"/>
        <v/>
      </c>
      <c r="AG523" s="7" t="str">
        <f t="shared" si="70"/>
        <v/>
      </c>
      <c r="AH523" s="7" t="str">
        <f t="shared" si="71"/>
        <v/>
      </c>
      <c r="AI523" s="4" t="str">
        <f t="shared" si="72"/>
        <v/>
      </c>
    </row>
    <row r="524" spans="1:35" x14ac:dyDescent="0.3">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6"/>
        <v/>
      </c>
      <c r="AD524" s="7" t="str">
        <f t="shared" si="67"/>
        <v/>
      </c>
      <c r="AE524" s="7" t="str">
        <f t="shared" si="68"/>
        <v/>
      </c>
      <c r="AF524" s="7" t="str">
        <f t="shared" si="69"/>
        <v/>
      </c>
      <c r="AG524" s="7" t="str">
        <f t="shared" si="70"/>
        <v/>
      </c>
      <c r="AH524" s="7" t="str">
        <f t="shared" si="71"/>
        <v/>
      </c>
      <c r="AI524" s="4" t="str">
        <f t="shared" si="72"/>
        <v/>
      </c>
    </row>
    <row r="525" spans="1:35" x14ac:dyDescent="0.3">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6"/>
        <v/>
      </c>
      <c r="AD525" s="7" t="str">
        <f t="shared" si="67"/>
        <v/>
      </c>
      <c r="AE525" s="7" t="str">
        <f t="shared" si="68"/>
        <v/>
      </c>
      <c r="AF525" s="7" t="str">
        <f t="shared" si="69"/>
        <v/>
      </c>
      <c r="AG525" s="7" t="str">
        <f t="shared" si="70"/>
        <v/>
      </c>
      <c r="AH525" s="7" t="str">
        <f t="shared" si="71"/>
        <v/>
      </c>
      <c r="AI525" s="4" t="str">
        <f t="shared" si="72"/>
        <v/>
      </c>
    </row>
    <row r="526" spans="1:35" x14ac:dyDescent="0.3">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6"/>
        <v/>
      </c>
      <c r="AD526" s="7" t="str">
        <f t="shared" si="67"/>
        <v/>
      </c>
      <c r="AE526" s="7" t="str">
        <f t="shared" si="68"/>
        <v/>
      </c>
      <c r="AF526" s="7" t="str">
        <f t="shared" si="69"/>
        <v/>
      </c>
      <c r="AG526" s="7" t="str">
        <f t="shared" si="70"/>
        <v/>
      </c>
      <c r="AH526" s="7" t="str">
        <f t="shared" si="71"/>
        <v/>
      </c>
      <c r="AI526" s="4" t="str">
        <f t="shared" si="72"/>
        <v/>
      </c>
    </row>
    <row r="527" spans="1:35" x14ac:dyDescent="0.3">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6"/>
        <v/>
      </c>
      <c r="AD527" s="7" t="str">
        <f t="shared" si="67"/>
        <v/>
      </c>
      <c r="AE527" s="7" t="str">
        <f t="shared" si="68"/>
        <v/>
      </c>
      <c r="AF527" s="7" t="str">
        <f t="shared" si="69"/>
        <v/>
      </c>
      <c r="AG527" s="7" t="str">
        <f t="shared" si="70"/>
        <v/>
      </c>
      <c r="AH527" s="7" t="str">
        <f t="shared" si="71"/>
        <v/>
      </c>
      <c r="AI527" s="4" t="str">
        <f t="shared" si="72"/>
        <v/>
      </c>
    </row>
    <row r="528" spans="1:35" x14ac:dyDescent="0.3">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6"/>
        <v/>
      </c>
      <c r="AD528" s="7" t="str">
        <f t="shared" si="67"/>
        <v/>
      </c>
      <c r="AE528" s="7" t="str">
        <f t="shared" si="68"/>
        <v/>
      </c>
      <c r="AF528" s="7" t="str">
        <f t="shared" si="69"/>
        <v/>
      </c>
      <c r="AG528" s="7" t="str">
        <f t="shared" si="70"/>
        <v/>
      </c>
      <c r="AH528" s="7" t="str">
        <f t="shared" si="71"/>
        <v/>
      </c>
      <c r="AI528" s="4" t="str">
        <f t="shared" si="72"/>
        <v/>
      </c>
    </row>
    <row r="529" spans="1:35" x14ac:dyDescent="0.3">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6"/>
        <v/>
      </c>
      <c r="AD529" s="7" t="str">
        <f t="shared" si="67"/>
        <v/>
      </c>
      <c r="AE529" s="7" t="str">
        <f t="shared" si="68"/>
        <v/>
      </c>
      <c r="AF529" s="7" t="str">
        <f t="shared" si="69"/>
        <v/>
      </c>
      <c r="AG529" s="7" t="str">
        <f t="shared" si="70"/>
        <v/>
      </c>
      <c r="AH529" s="7" t="str">
        <f t="shared" si="71"/>
        <v/>
      </c>
      <c r="AI529" s="4" t="str">
        <f t="shared" si="72"/>
        <v/>
      </c>
    </row>
    <row r="530" spans="1:35" x14ac:dyDescent="0.3">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6"/>
        <v/>
      </c>
      <c r="AD530" s="7" t="str">
        <f t="shared" si="67"/>
        <v/>
      </c>
      <c r="AE530" s="7" t="str">
        <f t="shared" si="68"/>
        <v/>
      </c>
      <c r="AF530" s="7" t="str">
        <f t="shared" si="69"/>
        <v/>
      </c>
      <c r="AG530" s="7" t="str">
        <f t="shared" si="70"/>
        <v/>
      </c>
      <c r="AH530" s="7" t="str">
        <f t="shared" si="71"/>
        <v/>
      </c>
      <c r="AI530" s="4" t="str">
        <f t="shared" si="72"/>
        <v/>
      </c>
    </row>
    <row r="531" spans="1:35" x14ac:dyDescent="0.3">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6"/>
        <v/>
      </c>
      <c r="AD531" s="7" t="str">
        <f t="shared" si="67"/>
        <v/>
      </c>
      <c r="AE531" s="7" t="str">
        <f t="shared" si="68"/>
        <v/>
      </c>
      <c r="AF531" s="7" t="str">
        <f t="shared" si="69"/>
        <v/>
      </c>
      <c r="AG531" s="7" t="str">
        <f t="shared" si="70"/>
        <v/>
      </c>
      <c r="AH531" s="7" t="str">
        <f t="shared" si="71"/>
        <v/>
      </c>
      <c r="AI531" s="4" t="str">
        <f t="shared" si="72"/>
        <v/>
      </c>
    </row>
    <row r="532" spans="1:35" x14ac:dyDescent="0.3">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6"/>
        <v/>
      </c>
      <c r="AD532" s="7" t="str">
        <f t="shared" si="67"/>
        <v/>
      </c>
      <c r="AE532" s="7" t="str">
        <f t="shared" si="68"/>
        <v/>
      </c>
      <c r="AF532" s="7" t="str">
        <f t="shared" si="69"/>
        <v/>
      </c>
      <c r="AG532" s="7" t="str">
        <f t="shared" si="70"/>
        <v/>
      </c>
      <c r="AH532" s="7" t="str">
        <f t="shared" si="71"/>
        <v/>
      </c>
      <c r="AI532" s="4" t="str">
        <f t="shared" si="72"/>
        <v/>
      </c>
    </row>
    <row r="533" spans="1:35" x14ac:dyDescent="0.3">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6"/>
        <v/>
      </c>
      <c r="AD533" s="7" t="str">
        <f t="shared" si="67"/>
        <v/>
      </c>
      <c r="AE533" s="7" t="str">
        <f t="shared" si="68"/>
        <v/>
      </c>
      <c r="AF533" s="7" t="str">
        <f t="shared" si="69"/>
        <v/>
      </c>
      <c r="AG533" s="7" t="str">
        <f t="shared" si="70"/>
        <v/>
      </c>
      <c r="AH533" s="7" t="str">
        <f t="shared" si="71"/>
        <v/>
      </c>
      <c r="AI533" s="4" t="str">
        <f t="shared" si="72"/>
        <v/>
      </c>
    </row>
    <row r="534" spans="1:35" x14ac:dyDescent="0.3">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6"/>
        <v/>
      </c>
      <c r="AD534" s="7" t="str">
        <f t="shared" si="67"/>
        <v/>
      </c>
      <c r="AE534" s="7" t="str">
        <f t="shared" si="68"/>
        <v/>
      </c>
      <c r="AF534" s="7" t="str">
        <f t="shared" si="69"/>
        <v/>
      </c>
      <c r="AG534" s="7" t="str">
        <f t="shared" si="70"/>
        <v/>
      </c>
      <c r="AH534" s="7" t="str">
        <f t="shared" si="71"/>
        <v/>
      </c>
      <c r="AI534" s="4" t="str">
        <f t="shared" si="72"/>
        <v/>
      </c>
    </row>
    <row r="535" spans="1:35" x14ac:dyDescent="0.3">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6"/>
        <v/>
      </c>
      <c r="AD535" s="7" t="str">
        <f t="shared" si="67"/>
        <v/>
      </c>
      <c r="AE535" s="7" t="str">
        <f t="shared" si="68"/>
        <v/>
      </c>
      <c r="AF535" s="7" t="str">
        <f t="shared" si="69"/>
        <v/>
      </c>
      <c r="AG535" s="7" t="str">
        <f t="shared" si="70"/>
        <v/>
      </c>
      <c r="AH535" s="7" t="str">
        <f t="shared" si="71"/>
        <v/>
      </c>
      <c r="AI535" s="4" t="str">
        <f t="shared" si="72"/>
        <v/>
      </c>
    </row>
    <row r="536" spans="1:35" x14ac:dyDescent="0.3">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6"/>
        <v/>
      </c>
      <c r="AD536" s="7" t="str">
        <f t="shared" si="67"/>
        <v/>
      </c>
      <c r="AE536" s="7" t="str">
        <f t="shared" si="68"/>
        <v/>
      </c>
      <c r="AF536" s="7" t="str">
        <f t="shared" si="69"/>
        <v/>
      </c>
      <c r="AG536" s="7" t="str">
        <f t="shared" si="70"/>
        <v/>
      </c>
      <c r="AH536" s="7" t="str">
        <f t="shared" si="71"/>
        <v/>
      </c>
      <c r="AI536" s="4" t="str">
        <f t="shared" si="72"/>
        <v/>
      </c>
    </row>
    <row r="537" spans="1:35" x14ac:dyDescent="0.3">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6"/>
        <v/>
      </c>
      <c r="AD537" s="7" t="str">
        <f t="shared" si="67"/>
        <v/>
      </c>
      <c r="AE537" s="7" t="str">
        <f t="shared" si="68"/>
        <v/>
      </c>
      <c r="AF537" s="7" t="str">
        <f t="shared" si="69"/>
        <v/>
      </c>
      <c r="AG537" s="7" t="str">
        <f t="shared" si="70"/>
        <v/>
      </c>
      <c r="AH537" s="7" t="str">
        <f t="shared" si="71"/>
        <v/>
      </c>
      <c r="AI537" s="4" t="str">
        <f t="shared" si="72"/>
        <v/>
      </c>
    </row>
    <row r="538" spans="1:35" x14ac:dyDescent="0.3">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6"/>
        <v/>
      </c>
      <c r="AD538" s="7" t="str">
        <f t="shared" si="67"/>
        <v/>
      </c>
      <c r="AE538" s="7" t="str">
        <f t="shared" si="68"/>
        <v/>
      </c>
      <c r="AF538" s="7" t="str">
        <f t="shared" si="69"/>
        <v/>
      </c>
      <c r="AG538" s="7" t="str">
        <f t="shared" si="70"/>
        <v/>
      </c>
      <c r="AH538" s="7" t="str">
        <f t="shared" si="71"/>
        <v/>
      </c>
      <c r="AI538" s="4" t="str">
        <f t="shared" si="72"/>
        <v/>
      </c>
    </row>
    <row r="539" spans="1:35" x14ac:dyDescent="0.3">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6"/>
        <v/>
      </c>
      <c r="AD539" s="7" t="str">
        <f t="shared" si="67"/>
        <v/>
      </c>
      <c r="AE539" s="7" t="str">
        <f t="shared" si="68"/>
        <v/>
      </c>
      <c r="AF539" s="7" t="str">
        <f t="shared" si="69"/>
        <v/>
      </c>
      <c r="AG539" s="7" t="str">
        <f t="shared" si="70"/>
        <v/>
      </c>
      <c r="AH539" s="7" t="str">
        <f t="shared" si="71"/>
        <v/>
      </c>
      <c r="AI539" s="4" t="str">
        <f t="shared" si="72"/>
        <v/>
      </c>
    </row>
    <row r="540" spans="1:35" x14ac:dyDescent="0.3">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6"/>
        <v/>
      </c>
      <c r="AD540" s="7" t="str">
        <f t="shared" si="67"/>
        <v/>
      </c>
      <c r="AE540" s="7" t="str">
        <f t="shared" si="68"/>
        <v/>
      </c>
      <c r="AF540" s="7" t="str">
        <f t="shared" si="69"/>
        <v/>
      </c>
      <c r="AG540" s="7" t="str">
        <f t="shared" si="70"/>
        <v/>
      </c>
      <c r="AH540" s="7" t="str">
        <f t="shared" si="71"/>
        <v/>
      </c>
      <c r="AI540" s="4" t="str">
        <f t="shared" si="72"/>
        <v/>
      </c>
    </row>
    <row r="541" spans="1:35" x14ac:dyDescent="0.3">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6"/>
        <v/>
      </c>
      <c r="AD541" s="7" t="str">
        <f t="shared" si="67"/>
        <v/>
      </c>
      <c r="AE541" s="7" t="str">
        <f t="shared" si="68"/>
        <v/>
      </c>
      <c r="AF541" s="7" t="str">
        <f t="shared" si="69"/>
        <v/>
      </c>
      <c r="AG541" s="7" t="str">
        <f t="shared" si="70"/>
        <v/>
      </c>
      <c r="AH541" s="7" t="str">
        <f t="shared" si="71"/>
        <v/>
      </c>
      <c r="AI541" s="4" t="str">
        <f t="shared" si="72"/>
        <v/>
      </c>
    </row>
    <row r="542" spans="1:35" x14ac:dyDescent="0.3">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6"/>
        <v/>
      </c>
      <c r="AD542" s="7" t="str">
        <f t="shared" si="67"/>
        <v/>
      </c>
      <c r="AE542" s="7" t="str">
        <f t="shared" si="68"/>
        <v/>
      </c>
      <c r="AF542" s="7" t="str">
        <f t="shared" si="69"/>
        <v/>
      </c>
      <c r="AG542" s="7" t="str">
        <f t="shared" si="70"/>
        <v/>
      </c>
      <c r="AH542" s="7" t="str">
        <f t="shared" si="71"/>
        <v/>
      </c>
      <c r="AI542" s="4" t="str">
        <f t="shared" si="72"/>
        <v/>
      </c>
    </row>
    <row r="543" spans="1:35" x14ac:dyDescent="0.3">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6"/>
        <v/>
      </c>
      <c r="AD543" s="7" t="str">
        <f t="shared" si="67"/>
        <v/>
      </c>
      <c r="AE543" s="7" t="str">
        <f t="shared" si="68"/>
        <v/>
      </c>
      <c r="AF543" s="7" t="str">
        <f t="shared" si="69"/>
        <v/>
      </c>
      <c r="AG543" s="7" t="str">
        <f t="shared" si="70"/>
        <v/>
      </c>
      <c r="AH543" s="7" t="str">
        <f t="shared" si="71"/>
        <v/>
      </c>
      <c r="AI543" s="4" t="str">
        <f t="shared" si="72"/>
        <v/>
      </c>
    </row>
    <row r="544" spans="1:35" x14ac:dyDescent="0.3">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6"/>
        <v/>
      </c>
      <c r="AD544" s="7" t="str">
        <f t="shared" si="67"/>
        <v/>
      </c>
      <c r="AE544" s="7" t="str">
        <f t="shared" si="68"/>
        <v/>
      </c>
      <c r="AF544" s="7" t="str">
        <f t="shared" si="69"/>
        <v/>
      </c>
      <c r="AG544" s="7" t="str">
        <f t="shared" si="70"/>
        <v/>
      </c>
      <c r="AH544" s="7" t="str">
        <f t="shared" si="71"/>
        <v/>
      </c>
      <c r="AI544" s="4" t="str">
        <f t="shared" si="72"/>
        <v/>
      </c>
    </row>
    <row r="545" spans="1:35" x14ac:dyDescent="0.3">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6"/>
        <v/>
      </c>
      <c r="AD545" s="7" t="str">
        <f t="shared" si="67"/>
        <v/>
      </c>
      <c r="AE545" s="7" t="str">
        <f t="shared" si="68"/>
        <v/>
      </c>
      <c r="AF545" s="7" t="str">
        <f t="shared" si="69"/>
        <v/>
      </c>
      <c r="AG545" s="7" t="str">
        <f t="shared" si="70"/>
        <v/>
      </c>
      <c r="AH545" s="7" t="str">
        <f t="shared" si="71"/>
        <v/>
      </c>
      <c r="AI545" s="4" t="str">
        <f t="shared" si="72"/>
        <v/>
      </c>
    </row>
    <row r="546" spans="1:35" x14ac:dyDescent="0.3">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6"/>
        <v/>
      </c>
      <c r="AD546" s="7" t="str">
        <f t="shared" si="67"/>
        <v/>
      </c>
      <c r="AE546" s="7" t="str">
        <f t="shared" si="68"/>
        <v/>
      </c>
      <c r="AF546" s="7" t="str">
        <f t="shared" si="69"/>
        <v/>
      </c>
      <c r="AG546" s="7" t="str">
        <f t="shared" si="70"/>
        <v/>
      </c>
      <c r="AH546" s="7" t="str">
        <f t="shared" si="71"/>
        <v/>
      </c>
      <c r="AI546" s="4" t="str">
        <f t="shared" si="72"/>
        <v/>
      </c>
    </row>
    <row r="547" spans="1:35" x14ac:dyDescent="0.3">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6"/>
        <v/>
      </c>
      <c r="AD547" s="7" t="str">
        <f t="shared" si="67"/>
        <v/>
      </c>
      <c r="AE547" s="7" t="str">
        <f t="shared" si="68"/>
        <v/>
      </c>
      <c r="AF547" s="7" t="str">
        <f t="shared" si="69"/>
        <v/>
      </c>
      <c r="AG547" s="7" t="str">
        <f t="shared" si="70"/>
        <v/>
      </c>
      <c r="AH547" s="7" t="str">
        <f t="shared" si="71"/>
        <v/>
      </c>
      <c r="AI547" s="4" t="str">
        <f t="shared" si="72"/>
        <v/>
      </c>
    </row>
    <row r="548" spans="1:35" x14ac:dyDescent="0.3">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6"/>
        <v/>
      </c>
      <c r="AD548" s="7" t="str">
        <f t="shared" si="67"/>
        <v/>
      </c>
      <c r="AE548" s="7" t="str">
        <f t="shared" si="68"/>
        <v/>
      </c>
      <c r="AF548" s="7" t="str">
        <f t="shared" si="69"/>
        <v/>
      </c>
      <c r="AG548" s="7" t="str">
        <f t="shared" si="70"/>
        <v/>
      </c>
      <c r="AH548" s="7" t="str">
        <f t="shared" si="71"/>
        <v/>
      </c>
      <c r="AI548" s="4" t="str">
        <f t="shared" si="72"/>
        <v/>
      </c>
    </row>
    <row r="549" spans="1:35" x14ac:dyDescent="0.3">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6"/>
        <v/>
      </c>
      <c r="AD549" s="7" t="str">
        <f t="shared" si="67"/>
        <v/>
      </c>
      <c r="AE549" s="7" t="str">
        <f t="shared" si="68"/>
        <v/>
      </c>
      <c r="AF549" s="7" t="str">
        <f t="shared" si="69"/>
        <v/>
      </c>
      <c r="AG549" s="7" t="str">
        <f t="shared" si="70"/>
        <v/>
      </c>
      <c r="AH549" s="7" t="str">
        <f t="shared" si="71"/>
        <v/>
      </c>
      <c r="AI549" s="4" t="str">
        <f t="shared" si="72"/>
        <v/>
      </c>
    </row>
    <row r="550" spans="1:35" x14ac:dyDescent="0.3">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6"/>
        <v/>
      </c>
      <c r="AD550" s="7" t="str">
        <f t="shared" si="67"/>
        <v/>
      </c>
      <c r="AE550" s="7" t="str">
        <f t="shared" si="68"/>
        <v/>
      </c>
      <c r="AF550" s="7" t="str">
        <f t="shared" si="69"/>
        <v/>
      </c>
      <c r="AG550" s="7" t="str">
        <f t="shared" si="70"/>
        <v/>
      </c>
      <c r="AH550" s="7" t="str">
        <f t="shared" si="71"/>
        <v/>
      </c>
      <c r="AI550" s="4" t="str">
        <f t="shared" si="72"/>
        <v/>
      </c>
    </row>
    <row r="551" spans="1:35" x14ac:dyDescent="0.3">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6"/>
        <v/>
      </c>
      <c r="AD551" s="7" t="str">
        <f t="shared" si="67"/>
        <v/>
      </c>
      <c r="AE551" s="7" t="str">
        <f t="shared" si="68"/>
        <v/>
      </c>
      <c r="AF551" s="7" t="str">
        <f t="shared" si="69"/>
        <v/>
      </c>
      <c r="AG551" s="7" t="str">
        <f t="shared" si="70"/>
        <v/>
      </c>
      <c r="AH551" s="7" t="str">
        <f t="shared" si="71"/>
        <v/>
      </c>
      <c r="AI551" s="4" t="str">
        <f t="shared" si="72"/>
        <v/>
      </c>
    </row>
    <row r="552" spans="1:35" x14ac:dyDescent="0.3">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6"/>
        <v/>
      </c>
      <c r="AD552" s="7" t="str">
        <f t="shared" si="67"/>
        <v/>
      </c>
      <c r="AE552" s="7" t="str">
        <f t="shared" si="68"/>
        <v/>
      </c>
      <c r="AF552" s="7" t="str">
        <f t="shared" si="69"/>
        <v/>
      </c>
      <c r="AG552" s="7" t="str">
        <f t="shared" si="70"/>
        <v/>
      </c>
      <c r="AH552" s="7" t="str">
        <f t="shared" si="71"/>
        <v/>
      </c>
      <c r="AI552" s="4" t="str">
        <f t="shared" si="72"/>
        <v/>
      </c>
    </row>
    <row r="553" spans="1:35" x14ac:dyDescent="0.3">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6"/>
        <v/>
      </c>
      <c r="AD553" s="7" t="str">
        <f t="shared" si="67"/>
        <v/>
      </c>
      <c r="AE553" s="7" t="str">
        <f t="shared" si="68"/>
        <v/>
      </c>
      <c r="AF553" s="7" t="str">
        <f t="shared" si="69"/>
        <v/>
      </c>
      <c r="AG553" s="7" t="str">
        <f t="shared" si="70"/>
        <v/>
      </c>
      <c r="AH553" s="7" t="str">
        <f t="shared" si="71"/>
        <v/>
      </c>
      <c r="AI553" s="4" t="str">
        <f t="shared" si="72"/>
        <v/>
      </c>
    </row>
    <row r="554" spans="1:35" x14ac:dyDescent="0.3">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6"/>
        <v/>
      </c>
      <c r="AD554" s="7" t="str">
        <f t="shared" si="67"/>
        <v/>
      </c>
      <c r="AE554" s="7" t="str">
        <f t="shared" si="68"/>
        <v/>
      </c>
      <c r="AF554" s="7" t="str">
        <f t="shared" si="69"/>
        <v/>
      </c>
      <c r="AG554" s="7" t="str">
        <f t="shared" si="70"/>
        <v/>
      </c>
      <c r="AH554" s="7" t="str">
        <f t="shared" si="71"/>
        <v/>
      </c>
      <c r="AI554" s="4" t="str">
        <f t="shared" si="72"/>
        <v/>
      </c>
    </row>
    <row r="555" spans="1:35" x14ac:dyDescent="0.3">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6"/>
        <v/>
      </c>
      <c r="AD555" s="7" t="str">
        <f t="shared" si="67"/>
        <v/>
      </c>
      <c r="AE555" s="7" t="str">
        <f t="shared" si="68"/>
        <v/>
      </c>
      <c r="AF555" s="7" t="str">
        <f t="shared" si="69"/>
        <v/>
      </c>
      <c r="AG555" s="7" t="str">
        <f t="shared" si="70"/>
        <v/>
      </c>
      <c r="AH555" s="7" t="str">
        <f t="shared" si="71"/>
        <v/>
      </c>
      <c r="AI555" s="4" t="str">
        <f t="shared" si="72"/>
        <v/>
      </c>
    </row>
    <row r="556" spans="1:35" x14ac:dyDescent="0.3">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6"/>
        <v/>
      </c>
      <c r="AD556" s="7" t="str">
        <f t="shared" si="67"/>
        <v/>
      </c>
      <c r="AE556" s="7" t="str">
        <f t="shared" si="68"/>
        <v/>
      </c>
      <c r="AF556" s="7" t="str">
        <f t="shared" si="69"/>
        <v/>
      </c>
      <c r="AG556" s="7" t="str">
        <f t="shared" si="70"/>
        <v/>
      </c>
      <c r="AH556" s="7" t="str">
        <f t="shared" si="71"/>
        <v/>
      </c>
      <c r="AI556" s="4" t="str">
        <f t="shared" si="72"/>
        <v/>
      </c>
    </row>
    <row r="557" spans="1:35" x14ac:dyDescent="0.3">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6"/>
        <v/>
      </c>
      <c r="AD557" s="7" t="str">
        <f t="shared" si="67"/>
        <v/>
      </c>
      <c r="AE557" s="7" t="str">
        <f t="shared" si="68"/>
        <v/>
      </c>
      <c r="AF557" s="7" t="str">
        <f t="shared" si="69"/>
        <v/>
      </c>
      <c r="AG557" s="7" t="str">
        <f t="shared" si="70"/>
        <v/>
      </c>
      <c r="AH557" s="7" t="str">
        <f t="shared" si="71"/>
        <v/>
      </c>
      <c r="AI557" s="4" t="str">
        <f t="shared" si="72"/>
        <v/>
      </c>
    </row>
    <row r="558" spans="1:35" x14ac:dyDescent="0.3">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6"/>
        <v/>
      </c>
      <c r="AD558" s="7" t="str">
        <f t="shared" si="67"/>
        <v/>
      </c>
      <c r="AE558" s="7" t="str">
        <f t="shared" si="68"/>
        <v/>
      </c>
      <c r="AF558" s="7" t="str">
        <f t="shared" si="69"/>
        <v/>
      </c>
      <c r="AG558" s="7" t="str">
        <f t="shared" si="70"/>
        <v/>
      </c>
      <c r="AH558" s="7" t="str">
        <f t="shared" si="71"/>
        <v/>
      </c>
      <c r="AI558" s="4" t="str">
        <f t="shared" si="72"/>
        <v/>
      </c>
    </row>
    <row r="559" spans="1:35" x14ac:dyDescent="0.3">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6"/>
        <v/>
      </c>
      <c r="AD559" s="7" t="str">
        <f t="shared" si="67"/>
        <v/>
      </c>
      <c r="AE559" s="7" t="str">
        <f t="shared" si="68"/>
        <v/>
      </c>
      <c r="AF559" s="7" t="str">
        <f t="shared" si="69"/>
        <v/>
      </c>
      <c r="AG559" s="7" t="str">
        <f t="shared" si="70"/>
        <v/>
      </c>
      <c r="AH559" s="7" t="str">
        <f t="shared" si="71"/>
        <v/>
      </c>
      <c r="AI559" s="4" t="str">
        <f t="shared" si="72"/>
        <v/>
      </c>
    </row>
    <row r="560" spans="1:35" x14ac:dyDescent="0.3">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6"/>
        <v/>
      </c>
      <c r="AD560" s="7" t="str">
        <f t="shared" si="67"/>
        <v/>
      </c>
      <c r="AE560" s="7" t="str">
        <f t="shared" si="68"/>
        <v/>
      </c>
      <c r="AF560" s="7" t="str">
        <f t="shared" si="69"/>
        <v/>
      </c>
      <c r="AG560" s="7" t="str">
        <f t="shared" si="70"/>
        <v/>
      </c>
      <c r="AH560" s="7" t="str">
        <f t="shared" si="71"/>
        <v/>
      </c>
      <c r="AI560" s="4" t="str">
        <f t="shared" si="72"/>
        <v/>
      </c>
    </row>
    <row r="561" spans="1:35" x14ac:dyDescent="0.3">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6"/>
        <v/>
      </c>
      <c r="AD561" s="7" t="str">
        <f t="shared" si="67"/>
        <v/>
      </c>
      <c r="AE561" s="7" t="str">
        <f t="shared" si="68"/>
        <v/>
      </c>
      <c r="AF561" s="7" t="str">
        <f t="shared" si="69"/>
        <v/>
      </c>
      <c r="AG561" s="7" t="str">
        <f t="shared" si="70"/>
        <v/>
      </c>
      <c r="AH561" s="7" t="str">
        <f t="shared" si="71"/>
        <v/>
      </c>
      <c r="AI561" s="4" t="str">
        <f t="shared" si="72"/>
        <v/>
      </c>
    </row>
    <row r="562" spans="1:35" x14ac:dyDescent="0.3">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6"/>
        <v/>
      </c>
      <c r="AD562" s="7" t="str">
        <f t="shared" si="67"/>
        <v/>
      </c>
      <c r="AE562" s="7" t="str">
        <f t="shared" si="68"/>
        <v/>
      </c>
      <c r="AF562" s="7" t="str">
        <f t="shared" si="69"/>
        <v/>
      </c>
      <c r="AG562" s="7" t="str">
        <f t="shared" si="70"/>
        <v/>
      </c>
      <c r="AH562" s="7" t="str">
        <f t="shared" si="71"/>
        <v/>
      </c>
      <c r="AI562" s="4" t="str">
        <f t="shared" si="72"/>
        <v/>
      </c>
    </row>
    <row r="563" spans="1:35" x14ac:dyDescent="0.3">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6"/>
        <v/>
      </c>
      <c r="AD563" s="7" t="str">
        <f t="shared" si="67"/>
        <v/>
      </c>
      <c r="AE563" s="7" t="str">
        <f t="shared" si="68"/>
        <v/>
      </c>
      <c r="AF563" s="7" t="str">
        <f t="shared" si="69"/>
        <v/>
      </c>
      <c r="AG563" s="7" t="str">
        <f t="shared" si="70"/>
        <v/>
      </c>
      <c r="AH563" s="7" t="str">
        <f t="shared" si="71"/>
        <v/>
      </c>
      <c r="AI563" s="4" t="str">
        <f t="shared" si="72"/>
        <v/>
      </c>
    </row>
    <row r="564" spans="1:35" x14ac:dyDescent="0.3">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6"/>
        <v/>
      </c>
      <c r="AD564" s="7" t="str">
        <f t="shared" si="67"/>
        <v/>
      </c>
      <c r="AE564" s="7" t="str">
        <f t="shared" si="68"/>
        <v/>
      </c>
      <c r="AF564" s="7" t="str">
        <f t="shared" si="69"/>
        <v/>
      </c>
      <c r="AG564" s="7" t="str">
        <f t="shared" si="70"/>
        <v/>
      </c>
      <c r="AH564" s="7" t="str">
        <f t="shared" si="71"/>
        <v/>
      </c>
      <c r="AI564" s="4" t="str">
        <f t="shared" si="72"/>
        <v/>
      </c>
    </row>
    <row r="565" spans="1:35" x14ac:dyDescent="0.3">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6"/>
        <v/>
      </c>
      <c r="AD565" s="7" t="str">
        <f t="shared" si="67"/>
        <v/>
      </c>
      <c r="AE565" s="7" t="str">
        <f t="shared" si="68"/>
        <v/>
      </c>
      <c r="AF565" s="7" t="str">
        <f t="shared" si="69"/>
        <v/>
      </c>
      <c r="AG565" s="7" t="str">
        <f t="shared" si="70"/>
        <v/>
      </c>
      <c r="AH565" s="7" t="str">
        <f t="shared" si="71"/>
        <v/>
      </c>
      <c r="AI565" s="4" t="str">
        <f t="shared" si="72"/>
        <v/>
      </c>
    </row>
    <row r="566" spans="1:35" x14ac:dyDescent="0.3">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6"/>
        <v/>
      </c>
      <c r="AD566" s="7" t="str">
        <f t="shared" si="67"/>
        <v/>
      </c>
      <c r="AE566" s="7" t="str">
        <f t="shared" si="68"/>
        <v/>
      </c>
      <c r="AF566" s="7" t="str">
        <f t="shared" si="69"/>
        <v/>
      </c>
      <c r="AG566" s="7" t="str">
        <f t="shared" si="70"/>
        <v/>
      </c>
      <c r="AH566" s="7" t="str">
        <f t="shared" si="71"/>
        <v/>
      </c>
      <c r="AI566" s="4" t="str">
        <f t="shared" si="72"/>
        <v/>
      </c>
    </row>
    <row r="567" spans="1:35" x14ac:dyDescent="0.3">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6"/>
        <v/>
      </c>
      <c r="AD567" s="7" t="str">
        <f t="shared" si="67"/>
        <v/>
      </c>
      <c r="AE567" s="7" t="str">
        <f t="shared" si="68"/>
        <v/>
      </c>
      <c r="AF567" s="7" t="str">
        <f t="shared" si="69"/>
        <v/>
      </c>
      <c r="AG567" s="7" t="str">
        <f t="shared" si="70"/>
        <v/>
      </c>
      <c r="AH567" s="7" t="str">
        <f t="shared" si="71"/>
        <v/>
      </c>
      <c r="AI567" s="4" t="str">
        <f t="shared" si="72"/>
        <v/>
      </c>
    </row>
    <row r="568" spans="1:35" x14ac:dyDescent="0.3">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6"/>
        <v/>
      </c>
      <c r="AD568" s="7" t="str">
        <f t="shared" si="67"/>
        <v/>
      </c>
      <c r="AE568" s="7" t="str">
        <f t="shared" si="68"/>
        <v/>
      </c>
      <c r="AF568" s="7" t="str">
        <f t="shared" si="69"/>
        <v/>
      </c>
      <c r="AG568" s="7" t="str">
        <f t="shared" si="70"/>
        <v/>
      </c>
      <c r="AH568" s="7" t="str">
        <f t="shared" si="71"/>
        <v/>
      </c>
      <c r="AI568" s="4" t="str">
        <f t="shared" si="72"/>
        <v/>
      </c>
    </row>
    <row r="569" spans="1:35" x14ac:dyDescent="0.3">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6"/>
        <v/>
      </c>
      <c r="AD569" s="7" t="str">
        <f t="shared" si="67"/>
        <v/>
      </c>
      <c r="AE569" s="7" t="str">
        <f t="shared" si="68"/>
        <v/>
      </c>
      <c r="AF569" s="7" t="str">
        <f t="shared" si="69"/>
        <v/>
      </c>
      <c r="AG569" s="7" t="str">
        <f t="shared" si="70"/>
        <v/>
      </c>
      <c r="AH569" s="7" t="str">
        <f t="shared" si="71"/>
        <v/>
      </c>
      <c r="AI569" s="4" t="str">
        <f t="shared" si="72"/>
        <v/>
      </c>
    </row>
    <row r="570" spans="1:35" x14ac:dyDescent="0.3">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6"/>
        <v/>
      </c>
      <c r="AD570" s="7" t="str">
        <f t="shared" si="67"/>
        <v/>
      </c>
      <c r="AE570" s="7" t="str">
        <f t="shared" si="68"/>
        <v/>
      </c>
      <c r="AF570" s="7" t="str">
        <f t="shared" si="69"/>
        <v/>
      </c>
      <c r="AG570" s="7" t="str">
        <f t="shared" si="70"/>
        <v/>
      </c>
      <c r="AH570" s="7" t="str">
        <f t="shared" si="71"/>
        <v/>
      </c>
      <c r="AI570" s="4" t="str">
        <f t="shared" si="72"/>
        <v/>
      </c>
    </row>
    <row r="571" spans="1:35" x14ac:dyDescent="0.3">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6"/>
        <v/>
      </c>
      <c r="AD571" s="7" t="str">
        <f t="shared" si="67"/>
        <v/>
      </c>
      <c r="AE571" s="7" t="str">
        <f t="shared" si="68"/>
        <v/>
      </c>
      <c r="AF571" s="7" t="str">
        <f t="shared" si="69"/>
        <v/>
      </c>
      <c r="AG571" s="7" t="str">
        <f t="shared" si="70"/>
        <v/>
      </c>
      <c r="AH571" s="7" t="str">
        <f t="shared" si="71"/>
        <v/>
      </c>
      <c r="AI571" s="4" t="str">
        <f t="shared" si="72"/>
        <v/>
      </c>
    </row>
    <row r="572" spans="1:35" x14ac:dyDescent="0.3">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6"/>
        <v/>
      </c>
      <c r="AD572" s="7" t="str">
        <f t="shared" si="67"/>
        <v/>
      </c>
      <c r="AE572" s="7" t="str">
        <f t="shared" si="68"/>
        <v/>
      </c>
      <c r="AF572" s="7" t="str">
        <f t="shared" si="69"/>
        <v/>
      </c>
      <c r="AG572" s="7" t="str">
        <f t="shared" si="70"/>
        <v/>
      </c>
      <c r="AH572" s="7" t="str">
        <f t="shared" si="71"/>
        <v/>
      </c>
      <c r="AI572" s="4" t="str">
        <f t="shared" si="72"/>
        <v/>
      </c>
    </row>
    <row r="573" spans="1:35" x14ac:dyDescent="0.3">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6"/>
        <v/>
      </c>
      <c r="AD573" s="7" t="str">
        <f t="shared" si="67"/>
        <v/>
      </c>
      <c r="AE573" s="7" t="str">
        <f t="shared" si="68"/>
        <v/>
      </c>
      <c r="AF573" s="7" t="str">
        <f t="shared" si="69"/>
        <v/>
      </c>
      <c r="AG573" s="7" t="str">
        <f t="shared" si="70"/>
        <v/>
      </c>
      <c r="AH573" s="7" t="str">
        <f t="shared" si="71"/>
        <v/>
      </c>
      <c r="AI573" s="4" t="str">
        <f t="shared" si="72"/>
        <v/>
      </c>
    </row>
    <row r="574" spans="1:35" x14ac:dyDescent="0.3">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6"/>
        <v/>
      </c>
      <c r="AD574" s="7" t="str">
        <f t="shared" si="67"/>
        <v/>
      </c>
      <c r="AE574" s="7" t="str">
        <f t="shared" si="68"/>
        <v/>
      </c>
      <c r="AF574" s="7" t="str">
        <f t="shared" si="69"/>
        <v/>
      </c>
      <c r="AG574" s="7" t="str">
        <f t="shared" si="70"/>
        <v/>
      </c>
      <c r="AH574" s="7" t="str">
        <f t="shared" si="71"/>
        <v/>
      </c>
      <c r="AI574" s="4" t="str">
        <f t="shared" si="72"/>
        <v/>
      </c>
    </row>
    <row r="575" spans="1:35" x14ac:dyDescent="0.3">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6"/>
        <v/>
      </c>
      <c r="AD575" s="7" t="str">
        <f t="shared" si="67"/>
        <v/>
      </c>
      <c r="AE575" s="7" t="str">
        <f t="shared" si="68"/>
        <v/>
      </c>
      <c r="AF575" s="7" t="str">
        <f t="shared" si="69"/>
        <v/>
      </c>
      <c r="AG575" s="7" t="str">
        <f t="shared" si="70"/>
        <v/>
      </c>
      <c r="AH575" s="7" t="str">
        <f t="shared" si="71"/>
        <v/>
      </c>
      <c r="AI575" s="4" t="str">
        <f t="shared" si="72"/>
        <v/>
      </c>
    </row>
    <row r="576" spans="1:35" x14ac:dyDescent="0.3">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6"/>
        <v/>
      </c>
      <c r="AD576" s="7" t="str">
        <f t="shared" si="67"/>
        <v/>
      </c>
      <c r="AE576" s="7" t="str">
        <f t="shared" si="68"/>
        <v/>
      </c>
      <c r="AF576" s="7" t="str">
        <f t="shared" si="69"/>
        <v/>
      </c>
      <c r="AG576" s="7" t="str">
        <f t="shared" si="70"/>
        <v/>
      </c>
      <c r="AH576" s="7" t="str">
        <f t="shared" si="71"/>
        <v/>
      </c>
      <c r="AI576" s="4" t="str">
        <f t="shared" si="72"/>
        <v/>
      </c>
    </row>
    <row r="577" spans="1:35" x14ac:dyDescent="0.3">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6"/>
        <v/>
      </c>
      <c r="AD577" s="7" t="str">
        <f t="shared" si="67"/>
        <v/>
      </c>
      <c r="AE577" s="7" t="str">
        <f t="shared" si="68"/>
        <v/>
      </c>
      <c r="AF577" s="7" t="str">
        <f t="shared" si="69"/>
        <v/>
      </c>
      <c r="AG577" s="7" t="str">
        <f t="shared" si="70"/>
        <v/>
      </c>
      <c r="AH577" s="7" t="str">
        <f t="shared" si="71"/>
        <v/>
      </c>
      <c r="AI577" s="4" t="str">
        <f t="shared" si="72"/>
        <v/>
      </c>
    </row>
    <row r="578" spans="1:35" x14ac:dyDescent="0.3">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6"/>
        <v/>
      </c>
      <c r="AD578" s="7" t="str">
        <f t="shared" si="67"/>
        <v/>
      </c>
      <c r="AE578" s="7" t="str">
        <f t="shared" si="68"/>
        <v/>
      </c>
      <c r="AF578" s="7" t="str">
        <f t="shared" si="69"/>
        <v/>
      </c>
      <c r="AG578" s="7" t="str">
        <f t="shared" si="70"/>
        <v/>
      </c>
      <c r="AH578" s="7" t="str">
        <f t="shared" si="71"/>
        <v/>
      </c>
      <c r="AI578" s="4" t="str">
        <f t="shared" si="72"/>
        <v/>
      </c>
    </row>
    <row r="579" spans="1:35" x14ac:dyDescent="0.3">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6"/>
        <v/>
      </c>
      <c r="AD579" s="7" t="str">
        <f t="shared" si="67"/>
        <v/>
      </c>
      <c r="AE579" s="7" t="str">
        <f t="shared" si="68"/>
        <v/>
      </c>
      <c r="AF579" s="7" t="str">
        <f t="shared" si="69"/>
        <v/>
      </c>
      <c r="AG579" s="7" t="str">
        <f t="shared" si="70"/>
        <v/>
      </c>
      <c r="AH579" s="7" t="str">
        <f t="shared" si="71"/>
        <v/>
      </c>
      <c r="AI579" s="4" t="str">
        <f t="shared" si="72"/>
        <v/>
      </c>
    </row>
    <row r="580" spans="1:35" x14ac:dyDescent="0.3">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6"/>
        <v/>
      </c>
      <c r="AD580" s="7" t="str">
        <f t="shared" si="67"/>
        <v/>
      </c>
      <c r="AE580" s="7" t="str">
        <f t="shared" si="68"/>
        <v/>
      </c>
      <c r="AF580" s="7" t="str">
        <f t="shared" si="69"/>
        <v/>
      </c>
      <c r="AG580" s="7" t="str">
        <f t="shared" si="70"/>
        <v/>
      </c>
      <c r="AH580" s="7" t="str">
        <f t="shared" si="71"/>
        <v/>
      </c>
      <c r="AI580" s="4" t="str">
        <f t="shared" si="72"/>
        <v/>
      </c>
    </row>
    <row r="581" spans="1:35" x14ac:dyDescent="0.3">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3">IF((MAX(A581,L581,N581,P581,X581,Y581)-MIN(A581,L581,N581,P581,X581,Y581))&gt;3,1,"")</f>
        <v/>
      </c>
      <c r="AD581" s="7" t="str">
        <f t="shared" ref="AD581:AD644" si="74">IF((MAX(B581,D581,M581,U581)-MIN(B581,D581,M581,U581))&gt;3,1,"")</f>
        <v/>
      </c>
      <c r="AE581" s="7" t="str">
        <f t="shared" ref="AE581:AE644" si="75">IF((MAX(I581,T581,V581,W581)-MIN(I581,T581,V581,W581))&gt;3,1,"")</f>
        <v/>
      </c>
      <c r="AF581" s="7" t="str">
        <f t="shared" ref="AF581:AF644" si="76">IF((MAX(H581,K581,Q581,S581)-MIN(H581,K581,Q581,S581))&gt;3,1,"")</f>
        <v/>
      </c>
      <c r="AG581" s="7" t="str">
        <f t="shared" ref="AG581:AG644" si="77">IF((MAX(E581,F581,G581,R581)-MIN(E581,F581,G581,R581))&gt;3,1,"")</f>
        <v/>
      </c>
      <c r="AH581" s="7" t="str">
        <f t="shared" ref="AH581:AH644" si="78">IF((MAX(C581,J581,O581,Z581)-MIN(C581,J581,O581,Z581))&gt;3,1,"")</f>
        <v/>
      </c>
      <c r="AI581" s="4" t="str">
        <f t="shared" ref="AI581:AI644" si="79">IF(COUNT(A581:Z581)&gt;0,IF(COUNT(AC581,AD581,AE581,AF581,AG581,AH581)&gt;0,SUM(AC581,AD581,AE581,AF581,AG581,AH581),0),"")</f>
        <v/>
      </c>
    </row>
    <row r="582" spans="1:35" x14ac:dyDescent="0.3">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3"/>
        <v/>
      </c>
      <c r="AD582" s="7" t="str">
        <f t="shared" si="74"/>
        <v/>
      </c>
      <c r="AE582" s="7" t="str">
        <f t="shared" si="75"/>
        <v/>
      </c>
      <c r="AF582" s="7" t="str">
        <f t="shared" si="76"/>
        <v/>
      </c>
      <c r="AG582" s="7" t="str">
        <f t="shared" si="77"/>
        <v/>
      </c>
      <c r="AH582" s="7" t="str">
        <f t="shared" si="78"/>
        <v/>
      </c>
      <c r="AI582" s="4" t="str">
        <f t="shared" si="79"/>
        <v/>
      </c>
    </row>
    <row r="583" spans="1:35" x14ac:dyDescent="0.3">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3"/>
        <v/>
      </c>
      <c r="AD583" s="7" t="str">
        <f t="shared" si="74"/>
        <v/>
      </c>
      <c r="AE583" s="7" t="str">
        <f t="shared" si="75"/>
        <v/>
      </c>
      <c r="AF583" s="7" t="str">
        <f t="shared" si="76"/>
        <v/>
      </c>
      <c r="AG583" s="7" t="str">
        <f t="shared" si="77"/>
        <v/>
      </c>
      <c r="AH583" s="7" t="str">
        <f t="shared" si="78"/>
        <v/>
      </c>
      <c r="AI583" s="4" t="str">
        <f t="shared" si="79"/>
        <v/>
      </c>
    </row>
    <row r="584" spans="1:35" x14ac:dyDescent="0.3">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3"/>
        <v/>
      </c>
      <c r="AD584" s="7" t="str">
        <f t="shared" si="74"/>
        <v/>
      </c>
      <c r="AE584" s="7" t="str">
        <f t="shared" si="75"/>
        <v/>
      </c>
      <c r="AF584" s="7" t="str">
        <f t="shared" si="76"/>
        <v/>
      </c>
      <c r="AG584" s="7" t="str">
        <f t="shared" si="77"/>
        <v/>
      </c>
      <c r="AH584" s="7" t="str">
        <f t="shared" si="78"/>
        <v/>
      </c>
      <c r="AI584" s="4" t="str">
        <f t="shared" si="79"/>
        <v/>
      </c>
    </row>
    <row r="585" spans="1:35" x14ac:dyDescent="0.3">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3"/>
        <v/>
      </c>
      <c r="AD585" s="7" t="str">
        <f t="shared" si="74"/>
        <v/>
      </c>
      <c r="AE585" s="7" t="str">
        <f t="shared" si="75"/>
        <v/>
      </c>
      <c r="AF585" s="7" t="str">
        <f t="shared" si="76"/>
        <v/>
      </c>
      <c r="AG585" s="7" t="str">
        <f t="shared" si="77"/>
        <v/>
      </c>
      <c r="AH585" s="7" t="str">
        <f t="shared" si="78"/>
        <v/>
      </c>
      <c r="AI585" s="4" t="str">
        <f t="shared" si="79"/>
        <v/>
      </c>
    </row>
    <row r="586" spans="1:35" x14ac:dyDescent="0.3">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3"/>
        <v/>
      </c>
      <c r="AD586" s="7" t="str">
        <f t="shared" si="74"/>
        <v/>
      </c>
      <c r="AE586" s="7" t="str">
        <f t="shared" si="75"/>
        <v/>
      </c>
      <c r="AF586" s="7" t="str">
        <f t="shared" si="76"/>
        <v/>
      </c>
      <c r="AG586" s="7" t="str">
        <f t="shared" si="77"/>
        <v/>
      </c>
      <c r="AH586" s="7" t="str">
        <f t="shared" si="78"/>
        <v/>
      </c>
      <c r="AI586" s="4" t="str">
        <f t="shared" si="79"/>
        <v/>
      </c>
    </row>
    <row r="587" spans="1:35" x14ac:dyDescent="0.3">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3"/>
        <v/>
      </c>
      <c r="AD587" s="7" t="str">
        <f t="shared" si="74"/>
        <v/>
      </c>
      <c r="AE587" s="7" t="str">
        <f t="shared" si="75"/>
        <v/>
      </c>
      <c r="AF587" s="7" t="str">
        <f t="shared" si="76"/>
        <v/>
      </c>
      <c r="AG587" s="7" t="str">
        <f t="shared" si="77"/>
        <v/>
      </c>
      <c r="AH587" s="7" t="str">
        <f t="shared" si="78"/>
        <v/>
      </c>
      <c r="AI587" s="4" t="str">
        <f t="shared" si="79"/>
        <v/>
      </c>
    </row>
    <row r="588" spans="1:35" x14ac:dyDescent="0.3">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3"/>
        <v/>
      </c>
      <c r="AD588" s="7" t="str">
        <f t="shared" si="74"/>
        <v/>
      </c>
      <c r="AE588" s="7" t="str">
        <f t="shared" si="75"/>
        <v/>
      </c>
      <c r="AF588" s="7" t="str">
        <f t="shared" si="76"/>
        <v/>
      </c>
      <c r="AG588" s="7" t="str">
        <f t="shared" si="77"/>
        <v/>
      </c>
      <c r="AH588" s="7" t="str">
        <f t="shared" si="78"/>
        <v/>
      </c>
      <c r="AI588" s="4" t="str">
        <f t="shared" si="79"/>
        <v/>
      </c>
    </row>
    <row r="589" spans="1:35" x14ac:dyDescent="0.3">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3"/>
        <v/>
      </c>
      <c r="AD589" s="7" t="str">
        <f t="shared" si="74"/>
        <v/>
      </c>
      <c r="AE589" s="7" t="str">
        <f t="shared" si="75"/>
        <v/>
      </c>
      <c r="AF589" s="7" t="str">
        <f t="shared" si="76"/>
        <v/>
      </c>
      <c r="AG589" s="7" t="str">
        <f t="shared" si="77"/>
        <v/>
      </c>
      <c r="AH589" s="7" t="str">
        <f t="shared" si="78"/>
        <v/>
      </c>
      <c r="AI589" s="4" t="str">
        <f t="shared" si="79"/>
        <v/>
      </c>
    </row>
    <row r="590" spans="1:35" x14ac:dyDescent="0.3">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3"/>
        <v/>
      </c>
      <c r="AD590" s="7" t="str">
        <f t="shared" si="74"/>
        <v/>
      </c>
      <c r="AE590" s="7" t="str">
        <f t="shared" si="75"/>
        <v/>
      </c>
      <c r="AF590" s="7" t="str">
        <f t="shared" si="76"/>
        <v/>
      </c>
      <c r="AG590" s="7" t="str">
        <f t="shared" si="77"/>
        <v/>
      </c>
      <c r="AH590" s="7" t="str">
        <f t="shared" si="78"/>
        <v/>
      </c>
      <c r="AI590" s="4" t="str">
        <f t="shared" si="79"/>
        <v/>
      </c>
    </row>
    <row r="591" spans="1:35" x14ac:dyDescent="0.3">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3"/>
        <v/>
      </c>
      <c r="AD591" s="7" t="str">
        <f t="shared" si="74"/>
        <v/>
      </c>
      <c r="AE591" s="7" t="str">
        <f t="shared" si="75"/>
        <v/>
      </c>
      <c r="AF591" s="7" t="str">
        <f t="shared" si="76"/>
        <v/>
      </c>
      <c r="AG591" s="7" t="str">
        <f t="shared" si="77"/>
        <v/>
      </c>
      <c r="AH591" s="7" t="str">
        <f t="shared" si="78"/>
        <v/>
      </c>
      <c r="AI591" s="4" t="str">
        <f t="shared" si="79"/>
        <v/>
      </c>
    </row>
    <row r="592" spans="1:35" x14ac:dyDescent="0.3">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3"/>
        <v/>
      </c>
      <c r="AD592" s="7" t="str">
        <f t="shared" si="74"/>
        <v/>
      </c>
      <c r="AE592" s="7" t="str">
        <f t="shared" si="75"/>
        <v/>
      </c>
      <c r="AF592" s="7" t="str">
        <f t="shared" si="76"/>
        <v/>
      </c>
      <c r="AG592" s="7" t="str">
        <f t="shared" si="77"/>
        <v/>
      </c>
      <c r="AH592" s="7" t="str">
        <f t="shared" si="78"/>
        <v/>
      </c>
      <c r="AI592" s="4" t="str">
        <f t="shared" si="79"/>
        <v/>
      </c>
    </row>
    <row r="593" spans="1:35" x14ac:dyDescent="0.3">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3"/>
        <v/>
      </c>
      <c r="AD593" s="7" t="str">
        <f t="shared" si="74"/>
        <v/>
      </c>
      <c r="AE593" s="7" t="str">
        <f t="shared" si="75"/>
        <v/>
      </c>
      <c r="AF593" s="7" t="str">
        <f t="shared" si="76"/>
        <v/>
      </c>
      <c r="AG593" s="7" t="str">
        <f t="shared" si="77"/>
        <v/>
      </c>
      <c r="AH593" s="7" t="str">
        <f t="shared" si="78"/>
        <v/>
      </c>
      <c r="AI593" s="4" t="str">
        <f t="shared" si="79"/>
        <v/>
      </c>
    </row>
    <row r="594" spans="1:35" x14ac:dyDescent="0.3">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3"/>
        <v/>
      </c>
      <c r="AD594" s="7" t="str">
        <f t="shared" si="74"/>
        <v/>
      </c>
      <c r="AE594" s="7" t="str">
        <f t="shared" si="75"/>
        <v/>
      </c>
      <c r="AF594" s="7" t="str">
        <f t="shared" si="76"/>
        <v/>
      </c>
      <c r="AG594" s="7" t="str">
        <f t="shared" si="77"/>
        <v/>
      </c>
      <c r="AH594" s="7" t="str">
        <f t="shared" si="78"/>
        <v/>
      </c>
      <c r="AI594" s="4" t="str">
        <f t="shared" si="79"/>
        <v/>
      </c>
    </row>
    <row r="595" spans="1:35" x14ac:dyDescent="0.3">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3"/>
        <v/>
      </c>
      <c r="AD595" s="7" t="str">
        <f t="shared" si="74"/>
        <v/>
      </c>
      <c r="AE595" s="7" t="str">
        <f t="shared" si="75"/>
        <v/>
      </c>
      <c r="AF595" s="7" t="str">
        <f t="shared" si="76"/>
        <v/>
      </c>
      <c r="AG595" s="7" t="str">
        <f t="shared" si="77"/>
        <v/>
      </c>
      <c r="AH595" s="7" t="str">
        <f t="shared" si="78"/>
        <v/>
      </c>
      <c r="AI595" s="4" t="str">
        <f t="shared" si="79"/>
        <v/>
      </c>
    </row>
    <row r="596" spans="1:35" x14ac:dyDescent="0.3">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3"/>
        <v/>
      </c>
      <c r="AD596" s="7" t="str">
        <f t="shared" si="74"/>
        <v/>
      </c>
      <c r="AE596" s="7" t="str">
        <f t="shared" si="75"/>
        <v/>
      </c>
      <c r="AF596" s="7" t="str">
        <f t="shared" si="76"/>
        <v/>
      </c>
      <c r="AG596" s="7" t="str">
        <f t="shared" si="77"/>
        <v/>
      </c>
      <c r="AH596" s="7" t="str">
        <f t="shared" si="78"/>
        <v/>
      </c>
      <c r="AI596" s="4" t="str">
        <f t="shared" si="79"/>
        <v/>
      </c>
    </row>
    <row r="597" spans="1:35" x14ac:dyDescent="0.3">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3"/>
        <v/>
      </c>
      <c r="AD597" s="7" t="str">
        <f t="shared" si="74"/>
        <v/>
      </c>
      <c r="AE597" s="7" t="str">
        <f t="shared" si="75"/>
        <v/>
      </c>
      <c r="AF597" s="7" t="str">
        <f t="shared" si="76"/>
        <v/>
      </c>
      <c r="AG597" s="7" t="str">
        <f t="shared" si="77"/>
        <v/>
      </c>
      <c r="AH597" s="7" t="str">
        <f t="shared" si="78"/>
        <v/>
      </c>
      <c r="AI597" s="4" t="str">
        <f t="shared" si="79"/>
        <v/>
      </c>
    </row>
    <row r="598" spans="1:35" x14ac:dyDescent="0.3">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3"/>
        <v/>
      </c>
      <c r="AD598" s="7" t="str">
        <f t="shared" si="74"/>
        <v/>
      </c>
      <c r="AE598" s="7" t="str">
        <f t="shared" si="75"/>
        <v/>
      </c>
      <c r="AF598" s="7" t="str">
        <f t="shared" si="76"/>
        <v/>
      </c>
      <c r="AG598" s="7" t="str">
        <f t="shared" si="77"/>
        <v/>
      </c>
      <c r="AH598" s="7" t="str">
        <f t="shared" si="78"/>
        <v/>
      </c>
      <c r="AI598" s="4" t="str">
        <f t="shared" si="79"/>
        <v/>
      </c>
    </row>
    <row r="599" spans="1:35" x14ac:dyDescent="0.3">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3"/>
        <v/>
      </c>
      <c r="AD599" s="7" t="str">
        <f t="shared" si="74"/>
        <v/>
      </c>
      <c r="AE599" s="7" t="str">
        <f t="shared" si="75"/>
        <v/>
      </c>
      <c r="AF599" s="7" t="str">
        <f t="shared" si="76"/>
        <v/>
      </c>
      <c r="AG599" s="7" t="str">
        <f t="shared" si="77"/>
        <v/>
      </c>
      <c r="AH599" s="7" t="str">
        <f t="shared" si="78"/>
        <v/>
      </c>
      <c r="AI599" s="4" t="str">
        <f t="shared" si="79"/>
        <v/>
      </c>
    </row>
    <row r="600" spans="1:35" x14ac:dyDescent="0.3">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3"/>
        <v/>
      </c>
      <c r="AD600" s="7" t="str">
        <f t="shared" si="74"/>
        <v/>
      </c>
      <c r="AE600" s="7" t="str">
        <f t="shared" si="75"/>
        <v/>
      </c>
      <c r="AF600" s="7" t="str">
        <f t="shared" si="76"/>
        <v/>
      </c>
      <c r="AG600" s="7" t="str">
        <f t="shared" si="77"/>
        <v/>
      </c>
      <c r="AH600" s="7" t="str">
        <f t="shared" si="78"/>
        <v/>
      </c>
      <c r="AI600" s="4" t="str">
        <f t="shared" si="79"/>
        <v/>
      </c>
    </row>
    <row r="601" spans="1:35" x14ac:dyDescent="0.3">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3"/>
        <v/>
      </c>
      <c r="AD601" s="7" t="str">
        <f t="shared" si="74"/>
        <v/>
      </c>
      <c r="AE601" s="7" t="str">
        <f t="shared" si="75"/>
        <v/>
      </c>
      <c r="AF601" s="7" t="str">
        <f t="shared" si="76"/>
        <v/>
      </c>
      <c r="AG601" s="7" t="str">
        <f t="shared" si="77"/>
        <v/>
      </c>
      <c r="AH601" s="7" t="str">
        <f t="shared" si="78"/>
        <v/>
      </c>
      <c r="AI601" s="4" t="str">
        <f t="shared" si="79"/>
        <v/>
      </c>
    </row>
    <row r="602" spans="1:35" x14ac:dyDescent="0.3">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3"/>
        <v/>
      </c>
      <c r="AD602" s="7" t="str">
        <f t="shared" si="74"/>
        <v/>
      </c>
      <c r="AE602" s="7" t="str">
        <f t="shared" si="75"/>
        <v/>
      </c>
      <c r="AF602" s="7" t="str">
        <f t="shared" si="76"/>
        <v/>
      </c>
      <c r="AG602" s="7" t="str">
        <f t="shared" si="77"/>
        <v/>
      </c>
      <c r="AH602" s="7" t="str">
        <f t="shared" si="78"/>
        <v/>
      </c>
      <c r="AI602" s="4" t="str">
        <f t="shared" si="79"/>
        <v/>
      </c>
    </row>
    <row r="603" spans="1:35" x14ac:dyDescent="0.3">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3"/>
        <v/>
      </c>
      <c r="AD603" s="7" t="str">
        <f t="shared" si="74"/>
        <v/>
      </c>
      <c r="AE603" s="7" t="str">
        <f t="shared" si="75"/>
        <v/>
      </c>
      <c r="AF603" s="7" t="str">
        <f t="shared" si="76"/>
        <v/>
      </c>
      <c r="AG603" s="7" t="str">
        <f t="shared" si="77"/>
        <v/>
      </c>
      <c r="AH603" s="7" t="str">
        <f t="shared" si="78"/>
        <v/>
      </c>
      <c r="AI603" s="4" t="str">
        <f t="shared" si="79"/>
        <v/>
      </c>
    </row>
    <row r="604" spans="1:35" x14ac:dyDescent="0.3">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3"/>
        <v/>
      </c>
      <c r="AD604" s="7" t="str">
        <f t="shared" si="74"/>
        <v/>
      </c>
      <c r="AE604" s="7" t="str">
        <f t="shared" si="75"/>
        <v/>
      </c>
      <c r="AF604" s="7" t="str">
        <f t="shared" si="76"/>
        <v/>
      </c>
      <c r="AG604" s="7" t="str">
        <f t="shared" si="77"/>
        <v/>
      </c>
      <c r="AH604" s="7" t="str">
        <f t="shared" si="78"/>
        <v/>
      </c>
      <c r="AI604" s="4" t="str">
        <f t="shared" si="79"/>
        <v/>
      </c>
    </row>
    <row r="605" spans="1:35" x14ac:dyDescent="0.3">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3"/>
        <v/>
      </c>
      <c r="AD605" s="7" t="str">
        <f t="shared" si="74"/>
        <v/>
      </c>
      <c r="AE605" s="7" t="str">
        <f t="shared" si="75"/>
        <v/>
      </c>
      <c r="AF605" s="7" t="str">
        <f t="shared" si="76"/>
        <v/>
      </c>
      <c r="AG605" s="7" t="str">
        <f t="shared" si="77"/>
        <v/>
      </c>
      <c r="AH605" s="7" t="str">
        <f t="shared" si="78"/>
        <v/>
      </c>
      <c r="AI605" s="4" t="str">
        <f t="shared" si="79"/>
        <v/>
      </c>
    </row>
    <row r="606" spans="1:35" x14ac:dyDescent="0.3">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3"/>
        <v/>
      </c>
      <c r="AD606" s="7" t="str">
        <f t="shared" si="74"/>
        <v/>
      </c>
      <c r="AE606" s="7" t="str">
        <f t="shared" si="75"/>
        <v/>
      </c>
      <c r="AF606" s="7" t="str">
        <f t="shared" si="76"/>
        <v/>
      </c>
      <c r="AG606" s="7" t="str">
        <f t="shared" si="77"/>
        <v/>
      </c>
      <c r="AH606" s="7" t="str">
        <f t="shared" si="78"/>
        <v/>
      </c>
      <c r="AI606" s="4" t="str">
        <f t="shared" si="79"/>
        <v/>
      </c>
    </row>
    <row r="607" spans="1:35" x14ac:dyDescent="0.3">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3"/>
        <v/>
      </c>
      <c r="AD607" s="7" t="str">
        <f t="shared" si="74"/>
        <v/>
      </c>
      <c r="AE607" s="7" t="str">
        <f t="shared" si="75"/>
        <v/>
      </c>
      <c r="AF607" s="7" t="str">
        <f t="shared" si="76"/>
        <v/>
      </c>
      <c r="AG607" s="7" t="str">
        <f t="shared" si="77"/>
        <v/>
      </c>
      <c r="AH607" s="7" t="str">
        <f t="shared" si="78"/>
        <v/>
      </c>
      <c r="AI607" s="4" t="str">
        <f t="shared" si="79"/>
        <v/>
      </c>
    </row>
    <row r="608" spans="1:35" x14ac:dyDescent="0.3">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3"/>
        <v/>
      </c>
      <c r="AD608" s="7" t="str">
        <f t="shared" si="74"/>
        <v/>
      </c>
      <c r="AE608" s="7" t="str">
        <f t="shared" si="75"/>
        <v/>
      </c>
      <c r="AF608" s="7" t="str">
        <f t="shared" si="76"/>
        <v/>
      </c>
      <c r="AG608" s="7" t="str">
        <f t="shared" si="77"/>
        <v/>
      </c>
      <c r="AH608" s="7" t="str">
        <f t="shared" si="78"/>
        <v/>
      </c>
      <c r="AI608" s="4" t="str">
        <f t="shared" si="79"/>
        <v/>
      </c>
    </row>
    <row r="609" spans="1:35" x14ac:dyDescent="0.3">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3"/>
        <v/>
      </c>
      <c r="AD609" s="7" t="str">
        <f t="shared" si="74"/>
        <v/>
      </c>
      <c r="AE609" s="7" t="str">
        <f t="shared" si="75"/>
        <v/>
      </c>
      <c r="AF609" s="7" t="str">
        <f t="shared" si="76"/>
        <v/>
      </c>
      <c r="AG609" s="7" t="str">
        <f t="shared" si="77"/>
        <v/>
      </c>
      <c r="AH609" s="7" t="str">
        <f t="shared" si="78"/>
        <v/>
      </c>
      <c r="AI609" s="4" t="str">
        <f t="shared" si="79"/>
        <v/>
      </c>
    </row>
    <row r="610" spans="1:35" x14ac:dyDescent="0.3">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3"/>
        <v/>
      </c>
      <c r="AD610" s="7" t="str">
        <f t="shared" si="74"/>
        <v/>
      </c>
      <c r="AE610" s="7" t="str">
        <f t="shared" si="75"/>
        <v/>
      </c>
      <c r="AF610" s="7" t="str">
        <f t="shared" si="76"/>
        <v/>
      </c>
      <c r="AG610" s="7" t="str">
        <f t="shared" si="77"/>
        <v/>
      </c>
      <c r="AH610" s="7" t="str">
        <f t="shared" si="78"/>
        <v/>
      </c>
      <c r="AI610" s="4" t="str">
        <f t="shared" si="79"/>
        <v/>
      </c>
    </row>
    <row r="611" spans="1:35" x14ac:dyDescent="0.3">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3"/>
        <v/>
      </c>
      <c r="AD611" s="7" t="str">
        <f t="shared" si="74"/>
        <v/>
      </c>
      <c r="AE611" s="7" t="str">
        <f t="shared" si="75"/>
        <v/>
      </c>
      <c r="AF611" s="7" t="str">
        <f t="shared" si="76"/>
        <v/>
      </c>
      <c r="AG611" s="7" t="str">
        <f t="shared" si="77"/>
        <v/>
      </c>
      <c r="AH611" s="7" t="str">
        <f t="shared" si="78"/>
        <v/>
      </c>
      <c r="AI611" s="4" t="str">
        <f t="shared" si="79"/>
        <v/>
      </c>
    </row>
    <row r="612" spans="1:35" x14ac:dyDescent="0.3">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3"/>
        <v/>
      </c>
      <c r="AD612" s="7" t="str">
        <f t="shared" si="74"/>
        <v/>
      </c>
      <c r="AE612" s="7" t="str">
        <f t="shared" si="75"/>
        <v/>
      </c>
      <c r="AF612" s="7" t="str">
        <f t="shared" si="76"/>
        <v/>
      </c>
      <c r="AG612" s="7" t="str">
        <f t="shared" si="77"/>
        <v/>
      </c>
      <c r="AH612" s="7" t="str">
        <f t="shared" si="78"/>
        <v/>
      </c>
      <c r="AI612" s="4" t="str">
        <f t="shared" si="79"/>
        <v/>
      </c>
    </row>
    <row r="613" spans="1:35" x14ac:dyDescent="0.3">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3"/>
        <v/>
      </c>
      <c r="AD613" s="7" t="str">
        <f t="shared" si="74"/>
        <v/>
      </c>
      <c r="AE613" s="7" t="str">
        <f t="shared" si="75"/>
        <v/>
      </c>
      <c r="AF613" s="7" t="str">
        <f t="shared" si="76"/>
        <v/>
      </c>
      <c r="AG613" s="7" t="str">
        <f t="shared" si="77"/>
        <v/>
      </c>
      <c r="AH613" s="7" t="str">
        <f t="shared" si="78"/>
        <v/>
      </c>
      <c r="AI613" s="4" t="str">
        <f t="shared" si="79"/>
        <v/>
      </c>
    </row>
    <row r="614" spans="1:35" x14ac:dyDescent="0.3">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3"/>
        <v/>
      </c>
      <c r="AD614" s="7" t="str">
        <f t="shared" si="74"/>
        <v/>
      </c>
      <c r="AE614" s="7" t="str">
        <f t="shared" si="75"/>
        <v/>
      </c>
      <c r="AF614" s="7" t="str">
        <f t="shared" si="76"/>
        <v/>
      </c>
      <c r="AG614" s="7" t="str">
        <f t="shared" si="77"/>
        <v/>
      </c>
      <c r="AH614" s="7" t="str">
        <f t="shared" si="78"/>
        <v/>
      </c>
      <c r="AI614" s="4" t="str">
        <f t="shared" si="79"/>
        <v/>
      </c>
    </row>
    <row r="615" spans="1:35" x14ac:dyDescent="0.3">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3"/>
        <v/>
      </c>
      <c r="AD615" s="7" t="str">
        <f t="shared" si="74"/>
        <v/>
      </c>
      <c r="AE615" s="7" t="str">
        <f t="shared" si="75"/>
        <v/>
      </c>
      <c r="AF615" s="7" t="str">
        <f t="shared" si="76"/>
        <v/>
      </c>
      <c r="AG615" s="7" t="str">
        <f t="shared" si="77"/>
        <v/>
      </c>
      <c r="AH615" s="7" t="str">
        <f t="shared" si="78"/>
        <v/>
      </c>
      <c r="AI615" s="4" t="str">
        <f t="shared" si="79"/>
        <v/>
      </c>
    </row>
    <row r="616" spans="1:35" x14ac:dyDescent="0.3">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3"/>
        <v/>
      </c>
      <c r="AD616" s="7" t="str">
        <f t="shared" si="74"/>
        <v/>
      </c>
      <c r="AE616" s="7" t="str">
        <f t="shared" si="75"/>
        <v/>
      </c>
      <c r="AF616" s="7" t="str">
        <f t="shared" si="76"/>
        <v/>
      </c>
      <c r="AG616" s="7" t="str">
        <f t="shared" si="77"/>
        <v/>
      </c>
      <c r="AH616" s="7" t="str">
        <f t="shared" si="78"/>
        <v/>
      </c>
      <c r="AI616" s="4" t="str">
        <f t="shared" si="79"/>
        <v/>
      </c>
    </row>
    <row r="617" spans="1:35" x14ac:dyDescent="0.3">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3"/>
        <v/>
      </c>
      <c r="AD617" s="7" t="str">
        <f t="shared" si="74"/>
        <v/>
      </c>
      <c r="AE617" s="7" t="str">
        <f t="shared" si="75"/>
        <v/>
      </c>
      <c r="AF617" s="7" t="str">
        <f t="shared" si="76"/>
        <v/>
      </c>
      <c r="AG617" s="7" t="str">
        <f t="shared" si="77"/>
        <v/>
      </c>
      <c r="AH617" s="7" t="str">
        <f t="shared" si="78"/>
        <v/>
      </c>
      <c r="AI617" s="4" t="str">
        <f t="shared" si="79"/>
        <v/>
      </c>
    </row>
    <row r="618" spans="1:35" x14ac:dyDescent="0.3">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3"/>
        <v/>
      </c>
      <c r="AD618" s="7" t="str">
        <f t="shared" si="74"/>
        <v/>
      </c>
      <c r="AE618" s="7" t="str">
        <f t="shared" si="75"/>
        <v/>
      </c>
      <c r="AF618" s="7" t="str">
        <f t="shared" si="76"/>
        <v/>
      </c>
      <c r="AG618" s="7" t="str">
        <f t="shared" si="77"/>
        <v/>
      </c>
      <c r="AH618" s="7" t="str">
        <f t="shared" si="78"/>
        <v/>
      </c>
      <c r="AI618" s="4" t="str">
        <f t="shared" si="79"/>
        <v/>
      </c>
    </row>
    <row r="619" spans="1:35" x14ac:dyDescent="0.3">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3"/>
        <v/>
      </c>
      <c r="AD619" s="7" t="str">
        <f t="shared" si="74"/>
        <v/>
      </c>
      <c r="AE619" s="7" t="str">
        <f t="shared" si="75"/>
        <v/>
      </c>
      <c r="AF619" s="7" t="str">
        <f t="shared" si="76"/>
        <v/>
      </c>
      <c r="AG619" s="7" t="str">
        <f t="shared" si="77"/>
        <v/>
      </c>
      <c r="AH619" s="7" t="str">
        <f t="shared" si="78"/>
        <v/>
      </c>
      <c r="AI619" s="4" t="str">
        <f t="shared" si="79"/>
        <v/>
      </c>
    </row>
    <row r="620" spans="1:35" x14ac:dyDescent="0.3">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3"/>
        <v/>
      </c>
      <c r="AD620" s="7" t="str">
        <f t="shared" si="74"/>
        <v/>
      </c>
      <c r="AE620" s="7" t="str">
        <f t="shared" si="75"/>
        <v/>
      </c>
      <c r="AF620" s="7" t="str">
        <f t="shared" si="76"/>
        <v/>
      </c>
      <c r="AG620" s="7" t="str">
        <f t="shared" si="77"/>
        <v/>
      </c>
      <c r="AH620" s="7" t="str">
        <f t="shared" si="78"/>
        <v/>
      </c>
      <c r="AI620" s="4" t="str">
        <f t="shared" si="79"/>
        <v/>
      </c>
    </row>
    <row r="621" spans="1:35" x14ac:dyDescent="0.3">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3"/>
        <v/>
      </c>
      <c r="AD621" s="7" t="str">
        <f t="shared" si="74"/>
        <v/>
      </c>
      <c r="AE621" s="7" t="str">
        <f t="shared" si="75"/>
        <v/>
      </c>
      <c r="AF621" s="7" t="str">
        <f t="shared" si="76"/>
        <v/>
      </c>
      <c r="AG621" s="7" t="str">
        <f t="shared" si="77"/>
        <v/>
      </c>
      <c r="AH621" s="7" t="str">
        <f t="shared" si="78"/>
        <v/>
      </c>
      <c r="AI621" s="4" t="str">
        <f t="shared" si="79"/>
        <v/>
      </c>
    </row>
    <row r="622" spans="1:35" x14ac:dyDescent="0.3">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3"/>
        <v/>
      </c>
      <c r="AD622" s="7" t="str">
        <f t="shared" si="74"/>
        <v/>
      </c>
      <c r="AE622" s="7" t="str">
        <f t="shared" si="75"/>
        <v/>
      </c>
      <c r="AF622" s="7" t="str">
        <f t="shared" si="76"/>
        <v/>
      </c>
      <c r="AG622" s="7" t="str">
        <f t="shared" si="77"/>
        <v/>
      </c>
      <c r="AH622" s="7" t="str">
        <f t="shared" si="78"/>
        <v/>
      </c>
      <c r="AI622" s="4" t="str">
        <f t="shared" si="79"/>
        <v/>
      </c>
    </row>
    <row r="623" spans="1:35" x14ac:dyDescent="0.3">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3"/>
        <v/>
      </c>
      <c r="AD623" s="7" t="str">
        <f t="shared" si="74"/>
        <v/>
      </c>
      <c r="AE623" s="7" t="str">
        <f t="shared" si="75"/>
        <v/>
      </c>
      <c r="AF623" s="7" t="str">
        <f t="shared" si="76"/>
        <v/>
      </c>
      <c r="AG623" s="7" t="str">
        <f t="shared" si="77"/>
        <v/>
      </c>
      <c r="AH623" s="7" t="str">
        <f t="shared" si="78"/>
        <v/>
      </c>
      <c r="AI623" s="4" t="str">
        <f t="shared" si="79"/>
        <v/>
      </c>
    </row>
    <row r="624" spans="1:35" x14ac:dyDescent="0.3">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3"/>
        <v/>
      </c>
      <c r="AD624" s="7" t="str">
        <f t="shared" si="74"/>
        <v/>
      </c>
      <c r="AE624" s="7" t="str">
        <f t="shared" si="75"/>
        <v/>
      </c>
      <c r="AF624" s="7" t="str">
        <f t="shared" si="76"/>
        <v/>
      </c>
      <c r="AG624" s="7" t="str">
        <f t="shared" si="77"/>
        <v/>
      </c>
      <c r="AH624" s="7" t="str">
        <f t="shared" si="78"/>
        <v/>
      </c>
      <c r="AI624" s="4" t="str">
        <f t="shared" si="79"/>
        <v/>
      </c>
    </row>
    <row r="625" spans="1:35" x14ac:dyDescent="0.3">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3"/>
        <v/>
      </c>
      <c r="AD625" s="7" t="str">
        <f t="shared" si="74"/>
        <v/>
      </c>
      <c r="AE625" s="7" t="str">
        <f t="shared" si="75"/>
        <v/>
      </c>
      <c r="AF625" s="7" t="str">
        <f t="shared" si="76"/>
        <v/>
      </c>
      <c r="AG625" s="7" t="str">
        <f t="shared" si="77"/>
        <v/>
      </c>
      <c r="AH625" s="7" t="str">
        <f t="shared" si="78"/>
        <v/>
      </c>
      <c r="AI625" s="4" t="str">
        <f t="shared" si="79"/>
        <v/>
      </c>
    </row>
    <row r="626" spans="1:35" x14ac:dyDescent="0.3">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3"/>
        <v/>
      </c>
      <c r="AD626" s="7" t="str">
        <f t="shared" si="74"/>
        <v/>
      </c>
      <c r="AE626" s="7" t="str">
        <f t="shared" si="75"/>
        <v/>
      </c>
      <c r="AF626" s="7" t="str">
        <f t="shared" si="76"/>
        <v/>
      </c>
      <c r="AG626" s="7" t="str">
        <f t="shared" si="77"/>
        <v/>
      </c>
      <c r="AH626" s="7" t="str">
        <f t="shared" si="78"/>
        <v/>
      </c>
      <c r="AI626" s="4" t="str">
        <f t="shared" si="79"/>
        <v/>
      </c>
    </row>
    <row r="627" spans="1:35" x14ac:dyDescent="0.3">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3"/>
        <v/>
      </c>
      <c r="AD627" s="7" t="str">
        <f t="shared" si="74"/>
        <v/>
      </c>
      <c r="AE627" s="7" t="str">
        <f t="shared" si="75"/>
        <v/>
      </c>
      <c r="AF627" s="7" t="str">
        <f t="shared" si="76"/>
        <v/>
      </c>
      <c r="AG627" s="7" t="str">
        <f t="shared" si="77"/>
        <v/>
      </c>
      <c r="AH627" s="7" t="str">
        <f t="shared" si="78"/>
        <v/>
      </c>
      <c r="AI627" s="4" t="str">
        <f t="shared" si="79"/>
        <v/>
      </c>
    </row>
    <row r="628" spans="1:35" x14ac:dyDescent="0.3">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3"/>
        <v/>
      </c>
      <c r="AD628" s="7" t="str">
        <f t="shared" si="74"/>
        <v/>
      </c>
      <c r="AE628" s="7" t="str">
        <f t="shared" si="75"/>
        <v/>
      </c>
      <c r="AF628" s="7" t="str">
        <f t="shared" si="76"/>
        <v/>
      </c>
      <c r="AG628" s="7" t="str">
        <f t="shared" si="77"/>
        <v/>
      </c>
      <c r="AH628" s="7" t="str">
        <f t="shared" si="78"/>
        <v/>
      </c>
      <c r="AI628" s="4" t="str">
        <f t="shared" si="79"/>
        <v/>
      </c>
    </row>
    <row r="629" spans="1:35" x14ac:dyDescent="0.3">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3"/>
        <v/>
      </c>
      <c r="AD629" s="7" t="str">
        <f t="shared" si="74"/>
        <v/>
      </c>
      <c r="AE629" s="7" t="str">
        <f t="shared" si="75"/>
        <v/>
      </c>
      <c r="AF629" s="7" t="str">
        <f t="shared" si="76"/>
        <v/>
      </c>
      <c r="AG629" s="7" t="str">
        <f t="shared" si="77"/>
        <v/>
      </c>
      <c r="AH629" s="7" t="str">
        <f t="shared" si="78"/>
        <v/>
      </c>
      <c r="AI629" s="4" t="str">
        <f t="shared" si="79"/>
        <v/>
      </c>
    </row>
    <row r="630" spans="1:35" x14ac:dyDescent="0.3">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3"/>
        <v/>
      </c>
      <c r="AD630" s="7" t="str">
        <f t="shared" si="74"/>
        <v/>
      </c>
      <c r="AE630" s="7" t="str">
        <f t="shared" si="75"/>
        <v/>
      </c>
      <c r="AF630" s="7" t="str">
        <f t="shared" si="76"/>
        <v/>
      </c>
      <c r="AG630" s="7" t="str">
        <f t="shared" si="77"/>
        <v/>
      </c>
      <c r="AH630" s="7" t="str">
        <f t="shared" si="78"/>
        <v/>
      </c>
      <c r="AI630" s="4" t="str">
        <f t="shared" si="79"/>
        <v/>
      </c>
    </row>
    <row r="631" spans="1:35" x14ac:dyDescent="0.3">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3"/>
        <v/>
      </c>
      <c r="AD631" s="7" t="str">
        <f t="shared" si="74"/>
        <v/>
      </c>
      <c r="AE631" s="7" t="str">
        <f t="shared" si="75"/>
        <v/>
      </c>
      <c r="AF631" s="7" t="str">
        <f t="shared" si="76"/>
        <v/>
      </c>
      <c r="AG631" s="7" t="str">
        <f t="shared" si="77"/>
        <v/>
      </c>
      <c r="AH631" s="7" t="str">
        <f t="shared" si="78"/>
        <v/>
      </c>
      <c r="AI631" s="4" t="str">
        <f t="shared" si="79"/>
        <v/>
      </c>
    </row>
    <row r="632" spans="1:35" x14ac:dyDescent="0.3">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3"/>
        <v/>
      </c>
      <c r="AD632" s="7" t="str">
        <f t="shared" si="74"/>
        <v/>
      </c>
      <c r="AE632" s="7" t="str">
        <f t="shared" si="75"/>
        <v/>
      </c>
      <c r="AF632" s="7" t="str">
        <f t="shared" si="76"/>
        <v/>
      </c>
      <c r="AG632" s="7" t="str">
        <f t="shared" si="77"/>
        <v/>
      </c>
      <c r="AH632" s="7" t="str">
        <f t="shared" si="78"/>
        <v/>
      </c>
      <c r="AI632" s="4" t="str">
        <f t="shared" si="79"/>
        <v/>
      </c>
    </row>
    <row r="633" spans="1:35" x14ac:dyDescent="0.3">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3"/>
        <v/>
      </c>
      <c r="AD633" s="7" t="str">
        <f t="shared" si="74"/>
        <v/>
      </c>
      <c r="AE633" s="7" t="str">
        <f t="shared" si="75"/>
        <v/>
      </c>
      <c r="AF633" s="7" t="str">
        <f t="shared" si="76"/>
        <v/>
      </c>
      <c r="AG633" s="7" t="str">
        <f t="shared" si="77"/>
        <v/>
      </c>
      <c r="AH633" s="7" t="str">
        <f t="shared" si="78"/>
        <v/>
      </c>
      <c r="AI633" s="4" t="str">
        <f t="shared" si="79"/>
        <v/>
      </c>
    </row>
    <row r="634" spans="1:35" x14ac:dyDescent="0.3">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3"/>
        <v/>
      </c>
      <c r="AD634" s="7" t="str">
        <f t="shared" si="74"/>
        <v/>
      </c>
      <c r="AE634" s="7" t="str">
        <f t="shared" si="75"/>
        <v/>
      </c>
      <c r="AF634" s="7" t="str">
        <f t="shared" si="76"/>
        <v/>
      </c>
      <c r="AG634" s="7" t="str">
        <f t="shared" si="77"/>
        <v/>
      </c>
      <c r="AH634" s="7" t="str">
        <f t="shared" si="78"/>
        <v/>
      </c>
      <c r="AI634" s="4" t="str">
        <f t="shared" si="79"/>
        <v/>
      </c>
    </row>
    <row r="635" spans="1:35" x14ac:dyDescent="0.3">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3"/>
        <v/>
      </c>
      <c r="AD635" s="7" t="str">
        <f t="shared" si="74"/>
        <v/>
      </c>
      <c r="AE635" s="7" t="str">
        <f t="shared" si="75"/>
        <v/>
      </c>
      <c r="AF635" s="7" t="str">
        <f t="shared" si="76"/>
        <v/>
      </c>
      <c r="AG635" s="7" t="str">
        <f t="shared" si="77"/>
        <v/>
      </c>
      <c r="AH635" s="7" t="str">
        <f t="shared" si="78"/>
        <v/>
      </c>
      <c r="AI635" s="4" t="str">
        <f t="shared" si="79"/>
        <v/>
      </c>
    </row>
    <row r="636" spans="1:35" x14ac:dyDescent="0.3">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3"/>
        <v/>
      </c>
      <c r="AD636" s="7" t="str">
        <f t="shared" si="74"/>
        <v/>
      </c>
      <c r="AE636" s="7" t="str">
        <f t="shared" si="75"/>
        <v/>
      </c>
      <c r="AF636" s="7" t="str">
        <f t="shared" si="76"/>
        <v/>
      </c>
      <c r="AG636" s="7" t="str">
        <f t="shared" si="77"/>
        <v/>
      </c>
      <c r="AH636" s="7" t="str">
        <f t="shared" si="78"/>
        <v/>
      </c>
      <c r="AI636" s="4" t="str">
        <f t="shared" si="79"/>
        <v/>
      </c>
    </row>
    <row r="637" spans="1:35" x14ac:dyDescent="0.3">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3"/>
        <v/>
      </c>
      <c r="AD637" s="7" t="str">
        <f t="shared" si="74"/>
        <v/>
      </c>
      <c r="AE637" s="7" t="str">
        <f t="shared" si="75"/>
        <v/>
      </c>
      <c r="AF637" s="7" t="str">
        <f t="shared" si="76"/>
        <v/>
      </c>
      <c r="AG637" s="7" t="str">
        <f t="shared" si="77"/>
        <v/>
      </c>
      <c r="AH637" s="7" t="str">
        <f t="shared" si="78"/>
        <v/>
      </c>
      <c r="AI637" s="4" t="str">
        <f t="shared" si="79"/>
        <v/>
      </c>
    </row>
    <row r="638" spans="1:35" x14ac:dyDescent="0.3">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3"/>
        <v/>
      </c>
      <c r="AD638" s="7" t="str">
        <f t="shared" si="74"/>
        <v/>
      </c>
      <c r="AE638" s="7" t="str">
        <f t="shared" si="75"/>
        <v/>
      </c>
      <c r="AF638" s="7" t="str">
        <f t="shared" si="76"/>
        <v/>
      </c>
      <c r="AG638" s="7" t="str">
        <f t="shared" si="77"/>
        <v/>
      </c>
      <c r="AH638" s="7" t="str">
        <f t="shared" si="78"/>
        <v/>
      </c>
      <c r="AI638" s="4" t="str">
        <f t="shared" si="79"/>
        <v/>
      </c>
    </row>
    <row r="639" spans="1:35" x14ac:dyDescent="0.3">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3"/>
        <v/>
      </c>
      <c r="AD639" s="7" t="str">
        <f t="shared" si="74"/>
        <v/>
      </c>
      <c r="AE639" s="7" t="str">
        <f t="shared" si="75"/>
        <v/>
      </c>
      <c r="AF639" s="7" t="str">
        <f t="shared" si="76"/>
        <v/>
      </c>
      <c r="AG639" s="7" t="str">
        <f t="shared" si="77"/>
        <v/>
      </c>
      <c r="AH639" s="7" t="str">
        <f t="shared" si="78"/>
        <v/>
      </c>
      <c r="AI639" s="4" t="str">
        <f t="shared" si="79"/>
        <v/>
      </c>
    </row>
    <row r="640" spans="1:35" x14ac:dyDescent="0.3">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3"/>
        <v/>
      </c>
      <c r="AD640" s="7" t="str">
        <f t="shared" si="74"/>
        <v/>
      </c>
      <c r="AE640" s="7" t="str">
        <f t="shared" si="75"/>
        <v/>
      </c>
      <c r="AF640" s="7" t="str">
        <f t="shared" si="76"/>
        <v/>
      </c>
      <c r="AG640" s="7" t="str">
        <f t="shared" si="77"/>
        <v/>
      </c>
      <c r="AH640" s="7" t="str">
        <f t="shared" si="78"/>
        <v/>
      </c>
      <c r="AI640" s="4" t="str">
        <f t="shared" si="79"/>
        <v/>
      </c>
    </row>
    <row r="641" spans="1:35" x14ac:dyDescent="0.3">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3"/>
        <v/>
      </c>
      <c r="AD641" s="7" t="str">
        <f t="shared" si="74"/>
        <v/>
      </c>
      <c r="AE641" s="7" t="str">
        <f t="shared" si="75"/>
        <v/>
      </c>
      <c r="AF641" s="7" t="str">
        <f t="shared" si="76"/>
        <v/>
      </c>
      <c r="AG641" s="7" t="str">
        <f t="shared" si="77"/>
        <v/>
      </c>
      <c r="AH641" s="7" t="str">
        <f t="shared" si="78"/>
        <v/>
      </c>
      <c r="AI641" s="4" t="str">
        <f t="shared" si="79"/>
        <v/>
      </c>
    </row>
    <row r="642" spans="1:35" x14ac:dyDescent="0.3">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3"/>
        <v/>
      </c>
      <c r="AD642" s="7" t="str">
        <f t="shared" si="74"/>
        <v/>
      </c>
      <c r="AE642" s="7" t="str">
        <f t="shared" si="75"/>
        <v/>
      </c>
      <c r="AF642" s="7" t="str">
        <f t="shared" si="76"/>
        <v/>
      </c>
      <c r="AG642" s="7" t="str">
        <f t="shared" si="77"/>
        <v/>
      </c>
      <c r="AH642" s="7" t="str">
        <f t="shared" si="78"/>
        <v/>
      </c>
      <c r="AI642" s="4" t="str">
        <f t="shared" si="79"/>
        <v/>
      </c>
    </row>
    <row r="643" spans="1:35" x14ac:dyDescent="0.3">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3"/>
        <v/>
      </c>
      <c r="AD643" s="7" t="str">
        <f t="shared" si="74"/>
        <v/>
      </c>
      <c r="AE643" s="7" t="str">
        <f t="shared" si="75"/>
        <v/>
      </c>
      <c r="AF643" s="7" t="str">
        <f t="shared" si="76"/>
        <v/>
      </c>
      <c r="AG643" s="7" t="str">
        <f t="shared" si="77"/>
        <v/>
      </c>
      <c r="AH643" s="7" t="str">
        <f t="shared" si="78"/>
        <v/>
      </c>
      <c r="AI643" s="4" t="str">
        <f t="shared" si="79"/>
        <v/>
      </c>
    </row>
    <row r="644" spans="1:35" x14ac:dyDescent="0.3">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3"/>
        <v/>
      </c>
      <c r="AD644" s="7" t="str">
        <f t="shared" si="74"/>
        <v/>
      </c>
      <c r="AE644" s="7" t="str">
        <f t="shared" si="75"/>
        <v/>
      </c>
      <c r="AF644" s="7" t="str">
        <f t="shared" si="76"/>
        <v/>
      </c>
      <c r="AG644" s="7" t="str">
        <f t="shared" si="77"/>
        <v/>
      </c>
      <c r="AH644" s="7" t="str">
        <f t="shared" si="78"/>
        <v/>
      </c>
      <c r="AI644" s="4" t="str">
        <f t="shared" si="79"/>
        <v/>
      </c>
    </row>
    <row r="645" spans="1:35" x14ac:dyDescent="0.3">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0">IF((MAX(A645,L645,N645,P645,X645,Y645)-MIN(A645,L645,N645,P645,X645,Y645))&gt;3,1,"")</f>
        <v/>
      </c>
      <c r="AD645" s="7" t="str">
        <f t="shared" ref="AD645:AD708" si="81">IF((MAX(B645,D645,M645,U645)-MIN(B645,D645,M645,U645))&gt;3,1,"")</f>
        <v/>
      </c>
      <c r="AE645" s="7" t="str">
        <f t="shared" ref="AE645:AE708" si="82">IF((MAX(I645,T645,V645,W645)-MIN(I645,T645,V645,W645))&gt;3,1,"")</f>
        <v/>
      </c>
      <c r="AF645" s="7" t="str">
        <f t="shared" ref="AF645:AF708" si="83">IF((MAX(H645,K645,Q645,S645)-MIN(H645,K645,Q645,S645))&gt;3,1,"")</f>
        <v/>
      </c>
      <c r="AG645" s="7" t="str">
        <f t="shared" ref="AG645:AG708" si="84">IF((MAX(E645,F645,G645,R645)-MIN(E645,F645,G645,R645))&gt;3,1,"")</f>
        <v/>
      </c>
      <c r="AH645" s="7" t="str">
        <f t="shared" ref="AH645:AH708" si="85">IF((MAX(C645,J645,O645,Z645)-MIN(C645,J645,O645,Z645))&gt;3,1,"")</f>
        <v/>
      </c>
      <c r="AI645" s="4" t="str">
        <f t="shared" ref="AI645:AI708" si="86">IF(COUNT(A645:Z645)&gt;0,IF(COUNT(AC645,AD645,AE645,AF645,AG645,AH645)&gt;0,SUM(AC645,AD645,AE645,AF645,AG645,AH645),0),"")</f>
        <v/>
      </c>
    </row>
    <row r="646" spans="1:35" x14ac:dyDescent="0.3">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0"/>
        <v/>
      </c>
      <c r="AD646" s="7" t="str">
        <f t="shared" si="81"/>
        <v/>
      </c>
      <c r="AE646" s="7" t="str">
        <f t="shared" si="82"/>
        <v/>
      </c>
      <c r="AF646" s="7" t="str">
        <f t="shared" si="83"/>
        <v/>
      </c>
      <c r="AG646" s="7" t="str">
        <f t="shared" si="84"/>
        <v/>
      </c>
      <c r="AH646" s="7" t="str">
        <f t="shared" si="85"/>
        <v/>
      </c>
      <c r="AI646" s="4" t="str">
        <f t="shared" si="86"/>
        <v/>
      </c>
    </row>
    <row r="647" spans="1:35" x14ac:dyDescent="0.3">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0"/>
        <v/>
      </c>
      <c r="AD647" s="7" t="str">
        <f t="shared" si="81"/>
        <v/>
      </c>
      <c r="AE647" s="7" t="str">
        <f t="shared" si="82"/>
        <v/>
      </c>
      <c r="AF647" s="7" t="str">
        <f t="shared" si="83"/>
        <v/>
      </c>
      <c r="AG647" s="7" t="str">
        <f t="shared" si="84"/>
        <v/>
      </c>
      <c r="AH647" s="7" t="str">
        <f t="shared" si="85"/>
        <v/>
      </c>
      <c r="AI647" s="4" t="str">
        <f t="shared" si="86"/>
        <v/>
      </c>
    </row>
    <row r="648" spans="1:35" x14ac:dyDescent="0.3">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0"/>
        <v/>
      </c>
      <c r="AD648" s="7" t="str">
        <f t="shared" si="81"/>
        <v/>
      </c>
      <c r="AE648" s="7" t="str">
        <f t="shared" si="82"/>
        <v/>
      </c>
      <c r="AF648" s="7" t="str">
        <f t="shared" si="83"/>
        <v/>
      </c>
      <c r="AG648" s="7" t="str">
        <f t="shared" si="84"/>
        <v/>
      </c>
      <c r="AH648" s="7" t="str">
        <f t="shared" si="85"/>
        <v/>
      </c>
      <c r="AI648" s="4" t="str">
        <f t="shared" si="86"/>
        <v/>
      </c>
    </row>
    <row r="649" spans="1:35" x14ac:dyDescent="0.3">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0"/>
        <v/>
      </c>
      <c r="AD649" s="7" t="str">
        <f t="shared" si="81"/>
        <v/>
      </c>
      <c r="AE649" s="7" t="str">
        <f t="shared" si="82"/>
        <v/>
      </c>
      <c r="AF649" s="7" t="str">
        <f t="shared" si="83"/>
        <v/>
      </c>
      <c r="AG649" s="7" t="str">
        <f t="shared" si="84"/>
        <v/>
      </c>
      <c r="AH649" s="7" t="str">
        <f t="shared" si="85"/>
        <v/>
      </c>
      <c r="AI649" s="4" t="str">
        <f t="shared" si="86"/>
        <v/>
      </c>
    </row>
    <row r="650" spans="1:35" x14ac:dyDescent="0.3">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0"/>
        <v/>
      </c>
      <c r="AD650" s="7" t="str">
        <f t="shared" si="81"/>
        <v/>
      </c>
      <c r="AE650" s="7" t="str">
        <f t="shared" si="82"/>
        <v/>
      </c>
      <c r="AF650" s="7" t="str">
        <f t="shared" si="83"/>
        <v/>
      </c>
      <c r="AG650" s="7" t="str">
        <f t="shared" si="84"/>
        <v/>
      </c>
      <c r="AH650" s="7" t="str">
        <f t="shared" si="85"/>
        <v/>
      </c>
      <c r="AI650" s="4" t="str">
        <f t="shared" si="86"/>
        <v/>
      </c>
    </row>
    <row r="651" spans="1:35" x14ac:dyDescent="0.3">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0"/>
        <v/>
      </c>
      <c r="AD651" s="7" t="str">
        <f t="shared" si="81"/>
        <v/>
      </c>
      <c r="AE651" s="7" t="str">
        <f t="shared" si="82"/>
        <v/>
      </c>
      <c r="AF651" s="7" t="str">
        <f t="shared" si="83"/>
        <v/>
      </c>
      <c r="AG651" s="7" t="str">
        <f t="shared" si="84"/>
        <v/>
      </c>
      <c r="AH651" s="7" t="str">
        <f t="shared" si="85"/>
        <v/>
      </c>
      <c r="AI651" s="4" t="str">
        <f t="shared" si="86"/>
        <v/>
      </c>
    </row>
    <row r="652" spans="1:35" x14ac:dyDescent="0.3">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0"/>
        <v/>
      </c>
      <c r="AD652" s="7" t="str">
        <f t="shared" si="81"/>
        <v/>
      </c>
      <c r="AE652" s="7" t="str">
        <f t="shared" si="82"/>
        <v/>
      </c>
      <c r="AF652" s="7" t="str">
        <f t="shared" si="83"/>
        <v/>
      </c>
      <c r="AG652" s="7" t="str">
        <f t="shared" si="84"/>
        <v/>
      </c>
      <c r="AH652" s="7" t="str">
        <f t="shared" si="85"/>
        <v/>
      </c>
      <c r="AI652" s="4" t="str">
        <f t="shared" si="86"/>
        <v/>
      </c>
    </row>
    <row r="653" spans="1:35" x14ac:dyDescent="0.3">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0"/>
        <v/>
      </c>
      <c r="AD653" s="7" t="str">
        <f t="shared" si="81"/>
        <v/>
      </c>
      <c r="AE653" s="7" t="str">
        <f t="shared" si="82"/>
        <v/>
      </c>
      <c r="AF653" s="7" t="str">
        <f t="shared" si="83"/>
        <v/>
      </c>
      <c r="AG653" s="7" t="str">
        <f t="shared" si="84"/>
        <v/>
      </c>
      <c r="AH653" s="7" t="str">
        <f t="shared" si="85"/>
        <v/>
      </c>
      <c r="AI653" s="4" t="str">
        <f t="shared" si="86"/>
        <v/>
      </c>
    </row>
    <row r="654" spans="1:35" x14ac:dyDescent="0.3">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0"/>
        <v/>
      </c>
      <c r="AD654" s="7" t="str">
        <f t="shared" si="81"/>
        <v/>
      </c>
      <c r="AE654" s="7" t="str">
        <f t="shared" si="82"/>
        <v/>
      </c>
      <c r="AF654" s="7" t="str">
        <f t="shared" si="83"/>
        <v/>
      </c>
      <c r="AG654" s="7" t="str">
        <f t="shared" si="84"/>
        <v/>
      </c>
      <c r="AH654" s="7" t="str">
        <f t="shared" si="85"/>
        <v/>
      </c>
      <c r="AI654" s="4" t="str">
        <f t="shared" si="86"/>
        <v/>
      </c>
    </row>
    <row r="655" spans="1:35" x14ac:dyDescent="0.3">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0"/>
        <v/>
      </c>
      <c r="AD655" s="7" t="str">
        <f t="shared" si="81"/>
        <v/>
      </c>
      <c r="AE655" s="7" t="str">
        <f t="shared" si="82"/>
        <v/>
      </c>
      <c r="AF655" s="7" t="str">
        <f t="shared" si="83"/>
        <v/>
      </c>
      <c r="AG655" s="7" t="str">
        <f t="shared" si="84"/>
        <v/>
      </c>
      <c r="AH655" s="7" t="str">
        <f t="shared" si="85"/>
        <v/>
      </c>
      <c r="AI655" s="4" t="str">
        <f t="shared" si="86"/>
        <v/>
      </c>
    </row>
    <row r="656" spans="1:35" x14ac:dyDescent="0.3">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0"/>
        <v/>
      </c>
      <c r="AD656" s="7" t="str">
        <f t="shared" si="81"/>
        <v/>
      </c>
      <c r="AE656" s="7" t="str">
        <f t="shared" si="82"/>
        <v/>
      </c>
      <c r="AF656" s="7" t="str">
        <f t="shared" si="83"/>
        <v/>
      </c>
      <c r="AG656" s="7" t="str">
        <f t="shared" si="84"/>
        <v/>
      </c>
      <c r="AH656" s="7" t="str">
        <f t="shared" si="85"/>
        <v/>
      </c>
      <c r="AI656" s="4" t="str">
        <f t="shared" si="86"/>
        <v/>
      </c>
    </row>
    <row r="657" spans="1:35" x14ac:dyDescent="0.3">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0"/>
        <v/>
      </c>
      <c r="AD657" s="7" t="str">
        <f t="shared" si="81"/>
        <v/>
      </c>
      <c r="AE657" s="7" t="str">
        <f t="shared" si="82"/>
        <v/>
      </c>
      <c r="AF657" s="7" t="str">
        <f t="shared" si="83"/>
        <v/>
      </c>
      <c r="AG657" s="7" t="str">
        <f t="shared" si="84"/>
        <v/>
      </c>
      <c r="AH657" s="7" t="str">
        <f t="shared" si="85"/>
        <v/>
      </c>
      <c r="AI657" s="4" t="str">
        <f t="shared" si="86"/>
        <v/>
      </c>
    </row>
    <row r="658" spans="1:35" x14ac:dyDescent="0.3">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0"/>
        <v/>
      </c>
      <c r="AD658" s="7" t="str">
        <f t="shared" si="81"/>
        <v/>
      </c>
      <c r="AE658" s="7" t="str">
        <f t="shared" si="82"/>
        <v/>
      </c>
      <c r="AF658" s="7" t="str">
        <f t="shared" si="83"/>
        <v/>
      </c>
      <c r="AG658" s="7" t="str">
        <f t="shared" si="84"/>
        <v/>
      </c>
      <c r="AH658" s="7" t="str">
        <f t="shared" si="85"/>
        <v/>
      </c>
      <c r="AI658" s="4" t="str">
        <f t="shared" si="86"/>
        <v/>
      </c>
    </row>
    <row r="659" spans="1:35" x14ac:dyDescent="0.3">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0"/>
        <v/>
      </c>
      <c r="AD659" s="7" t="str">
        <f t="shared" si="81"/>
        <v/>
      </c>
      <c r="AE659" s="7" t="str">
        <f t="shared" si="82"/>
        <v/>
      </c>
      <c r="AF659" s="7" t="str">
        <f t="shared" si="83"/>
        <v/>
      </c>
      <c r="AG659" s="7" t="str">
        <f t="shared" si="84"/>
        <v/>
      </c>
      <c r="AH659" s="7" t="str">
        <f t="shared" si="85"/>
        <v/>
      </c>
      <c r="AI659" s="4" t="str">
        <f t="shared" si="86"/>
        <v/>
      </c>
    </row>
    <row r="660" spans="1:35" x14ac:dyDescent="0.3">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0"/>
        <v/>
      </c>
      <c r="AD660" s="7" t="str">
        <f t="shared" si="81"/>
        <v/>
      </c>
      <c r="AE660" s="7" t="str">
        <f t="shared" si="82"/>
        <v/>
      </c>
      <c r="AF660" s="7" t="str">
        <f t="shared" si="83"/>
        <v/>
      </c>
      <c r="AG660" s="7" t="str">
        <f t="shared" si="84"/>
        <v/>
      </c>
      <c r="AH660" s="7" t="str">
        <f t="shared" si="85"/>
        <v/>
      </c>
      <c r="AI660" s="4" t="str">
        <f t="shared" si="86"/>
        <v/>
      </c>
    </row>
    <row r="661" spans="1:35" x14ac:dyDescent="0.3">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0"/>
        <v/>
      </c>
      <c r="AD661" s="7" t="str">
        <f t="shared" si="81"/>
        <v/>
      </c>
      <c r="AE661" s="7" t="str">
        <f t="shared" si="82"/>
        <v/>
      </c>
      <c r="AF661" s="7" t="str">
        <f t="shared" si="83"/>
        <v/>
      </c>
      <c r="AG661" s="7" t="str">
        <f t="shared" si="84"/>
        <v/>
      </c>
      <c r="AH661" s="7" t="str">
        <f t="shared" si="85"/>
        <v/>
      </c>
      <c r="AI661" s="4" t="str">
        <f t="shared" si="86"/>
        <v/>
      </c>
    </row>
    <row r="662" spans="1:35" x14ac:dyDescent="0.3">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0"/>
        <v/>
      </c>
      <c r="AD662" s="7" t="str">
        <f t="shared" si="81"/>
        <v/>
      </c>
      <c r="AE662" s="7" t="str">
        <f t="shared" si="82"/>
        <v/>
      </c>
      <c r="AF662" s="7" t="str">
        <f t="shared" si="83"/>
        <v/>
      </c>
      <c r="AG662" s="7" t="str">
        <f t="shared" si="84"/>
        <v/>
      </c>
      <c r="AH662" s="7" t="str">
        <f t="shared" si="85"/>
        <v/>
      </c>
      <c r="AI662" s="4" t="str">
        <f t="shared" si="86"/>
        <v/>
      </c>
    </row>
    <row r="663" spans="1:35" x14ac:dyDescent="0.3">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0"/>
        <v/>
      </c>
      <c r="AD663" s="7" t="str">
        <f t="shared" si="81"/>
        <v/>
      </c>
      <c r="AE663" s="7" t="str">
        <f t="shared" si="82"/>
        <v/>
      </c>
      <c r="AF663" s="7" t="str">
        <f t="shared" si="83"/>
        <v/>
      </c>
      <c r="AG663" s="7" t="str">
        <f t="shared" si="84"/>
        <v/>
      </c>
      <c r="AH663" s="7" t="str">
        <f t="shared" si="85"/>
        <v/>
      </c>
      <c r="AI663" s="4" t="str">
        <f t="shared" si="86"/>
        <v/>
      </c>
    </row>
    <row r="664" spans="1:35" x14ac:dyDescent="0.3">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0"/>
        <v/>
      </c>
      <c r="AD664" s="7" t="str">
        <f t="shared" si="81"/>
        <v/>
      </c>
      <c r="AE664" s="7" t="str">
        <f t="shared" si="82"/>
        <v/>
      </c>
      <c r="AF664" s="7" t="str">
        <f t="shared" si="83"/>
        <v/>
      </c>
      <c r="AG664" s="7" t="str">
        <f t="shared" si="84"/>
        <v/>
      </c>
      <c r="AH664" s="7" t="str">
        <f t="shared" si="85"/>
        <v/>
      </c>
      <c r="AI664" s="4" t="str">
        <f t="shared" si="86"/>
        <v/>
      </c>
    </row>
    <row r="665" spans="1:35" x14ac:dyDescent="0.3">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0"/>
        <v/>
      </c>
      <c r="AD665" s="7" t="str">
        <f t="shared" si="81"/>
        <v/>
      </c>
      <c r="AE665" s="7" t="str">
        <f t="shared" si="82"/>
        <v/>
      </c>
      <c r="AF665" s="7" t="str">
        <f t="shared" si="83"/>
        <v/>
      </c>
      <c r="AG665" s="7" t="str">
        <f t="shared" si="84"/>
        <v/>
      </c>
      <c r="AH665" s="7" t="str">
        <f t="shared" si="85"/>
        <v/>
      </c>
      <c r="AI665" s="4" t="str">
        <f t="shared" si="86"/>
        <v/>
      </c>
    </row>
    <row r="666" spans="1:35" x14ac:dyDescent="0.3">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0"/>
        <v/>
      </c>
      <c r="AD666" s="7" t="str">
        <f t="shared" si="81"/>
        <v/>
      </c>
      <c r="AE666" s="7" t="str">
        <f t="shared" si="82"/>
        <v/>
      </c>
      <c r="AF666" s="7" t="str">
        <f t="shared" si="83"/>
        <v/>
      </c>
      <c r="AG666" s="7" t="str">
        <f t="shared" si="84"/>
        <v/>
      </c>
      <c r="AH666" s="7" t="str">
        <f t="shared" si="85"/>
        <v/>
      </c>
      <c r="AI666" s="4" t="str">
        <f t="shared" si="86"/>
        <v/>
      </c>
    </row>
    <row r="667" spans="1:35" x14ac:dyDescent="0.3">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0"/>
        <v/>
      </c>
      <c r="AD667" s="7" t="str">
        <f t="shared" si="81"/>
        <v/>
      </c>
      <c r="AE667" s="7" t="str">
        <f t="shared" si="82"/>
        <v/>
      </c>
      <c r="AF667" s="7" t="str">
        <f t="shared" si="83"/>
        <v/>
      </c>
      <c r="AG667" s="7" t="str">
        <f t="shared" si="84"/>
        <v/>
      </c>
      <c r="AH667" s="7" t="str">
        <f t="shared" si="85"/>
        <v/>
      </c>
      <c r="AI667" s="4" t="str">
        <f t="shared" si="86"/>
        <v/>
      </c>
    </row>
    <row r="668" spans="1:35" x14ac:dyDescent="0.3">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0"/>
        <v/>
      </c>
      <c r="AD668" s="7" t="str">
        <f t="shared" si="81"/>
        <v/>
      </c>
      <c r="AE668" s="7" t="str">
        <f t="shared" si="82"/>
        <v/>
      </c>
      <c r="AF668" s="7" t="str">
        <f t="shared" si="83"/>
        <v/>
      </c>
      <c r="AG668" s="7" t="str">
        <f t="shared" si="84"/>
        <v/>
      </c>
      <c r="AH668" s="7" t="str">
        <f t="shared" si="85"/>
        <v/>
      </c>
      <c r="AI668" s="4" t="str">
        <f t="shared" si="86"/>
        <v/>
      </c>
    </row>
    <row r="669" spans="1:35" x14ac:dyDescent="0.3">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0"/>
        <v/>
      </c>
      <c r="AD669" s="7" t="str">
        <f t="shared" si="81"/>
        <v/>
      </c>
      <c r="AE669" s="7" t="str">
        <f t="shared" si="82"/>
        <v/>
      </c>
      <c r="AF669" s="7" t="str">
        <f t="shared" si="83"/>
        <v/>
      </c>
      <c r="AG669" s="7" t="str">
        <f t="shared" si="84"/>
        <v/>
      </c>
      <c r="AH669" s="7" t="str">
        <f t="shared" si="85"/>
        <v/>
      </c>
      <c r="AI669" s="4" t="str">
        <f t="shared" si="86"/>
        <v/>
      </c>
    </row>
    <row r="670" spans="1:35" x14ac:dyDescent="0.3">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0"/>
        <v/>
      </c>
      <c r="AD670" s="7" t="str">
        <f t="shared" si="81"/>
        <v/>
      </c>
      <c r="AE670" s="7" t="str">
        <f t="shared" si="82"/>
        <v/>
      </c>
      <c r="AF670" s="7" t="str">
        <f t="shared" si="83"/>
        <v/>
      </c>
      <c r="AG670" s="7" t="str">
        <f t="shared" si="84"/>
        <v/>
      </c>
      <c r="AH670" s="7" t="str">
        <f t="shared" si="85"/>
        <v/>
      </c>
      <c r="AI670" s="4" t="str">
        <f t="shared" si="86"/>
        <v/>
      </c>
    </row>
    <row r="671" spans="1:35" x14ac:dyDescent="0.3">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0"/>
        <v/>
      </c>
      <c r="AD671" s="7" t="str">
        <f t="shared" si="81"/>
        <v/>
      </c>
      <c r="AE671" s="7" t="str">
        <f t="shared" si="82"/>
        <v/>
      </c>
      <c r="AF671" s="7" t="str">
        <f t="shared" si="83"/>
        <v/>
      </c>
      <c r="AG671" s="7" t="str">
        <f t="shared" si="84"/>
        <v/>
      </c>
      <c r="AH671" s="7" t="str">
        <f t="shared" si="85"/>
        <v/>
      </c>
      <c r="AI671" s="4" t="str">
        <f t="shared" si="86"/>
        <v/>
      </c>
    </row>
    <row r="672" spans="1:35" x14ac:dyDescent="0.3">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0"/>
        <v/>
      </c>
      <c r="AD672" s="7" t="str">
        <f t="shared" si="81"/>
        <v/>
      </c>
      <c r="AE672" s="7" t="str">
        <f t="shared" si="82"/>
        <v/>
      </c>
      <c r="AF672" s="7" t="str">
        <f t="shared" si="83"/>
        <v/>
      </c>
      <c r="AG672" s="7" t="str">
        <f t="shared" si="84"/>
        <v/>
      </c>
      <c r="AH672" s="7" t="str">
        <f t="shared" si="85"/>
        <v/>
      </c>
      <c r="AI672" s="4" t="str">
        <f t="shared" si="86"/>
        <v/>
      </c>
    </row>
    <row r="673" spans="1:35" x14ac:dyDescent="0.3">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0"/>
        <v/>
      </c>
      <c r="AD673" s="7" t="str">
        <f t="shared" si="81"/>
        <v/>
      </c>
      <c r="AE673" s="7" t="str">
        <f t="shared" si="82"/>
        <v/>
      </c>
      <c r="AF673" s="7" t="str">
        <f t="shared" si="83"/>
        <v/>
      </c>
      <c r="AG673" s="7" t="str">
        <f t="shared" si="84"/>
        <v/>
      </c>
      <c r="AH673" s="7" t="str">
        <f t="shared" si="85"/>
        <v/>
      </c>
      <c r="AI673" s="4" t="str">
        <f t="shared" si="86"/>
        <v/>
      </c>
    </row>
    <row r="674" spans="1:35" x14ac:dyDescent="0.3">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0"/>
        <v/>
      </c>
      <c r="AD674" s="7" t="str">
        <f t="shared" si="81"/>
        <v/>
      </c>
      <c r="AE674" s="7" t="str">
        <f t="shared" si="82"/>
        <v/>
      </c>
      <c r="AF674" s="7" t="str">
        <f t="shared" si="83"/>
        <v/>
      </c>
      <c r="AG674" s="7" t="str">
        <f t="shared" si="84"/>
        <v/>
      </c>
      <c r="AH674" s="7" t="str">
        <f t="shared" si="85"/>
        <v/>
      </c>
      <c r="AI674" s="4" t="str">
        <f t="shared" si="86"/>
        <v/>
      </c>
    </row>
    <row r="675" spans="1:35" x14ac:dyDescent="0.3">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0"/>
        <v/>
      </c>
      <c r="AD675" s="7" t="str">
        <f t="shared" si="81"/>
        <v/>
      </c>
      <c r="AE675" s="7" t="str">
        <f t="shared" si="82"/>
        <v/>
      </c>
      <c r="AF675" s="7" t="str">
        <f t="shared" si="83"/>
        <v/>
      </c>
      <c r="AG675" s="7" t="str">
        <f t="shared" si="84"/>
        <v/>
      </c>
      <c r="AH675" s="7" t="str">
        <f t="shared" si="85"/>
        <v/>
      </c>
      <c r="AI675" s="4" t="str">
        <f t="shared" si="86"/>
        <v/>
      </c>
    </row>
    <row r="676" spans="1:35" x14ac:dyDescent="0.3">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0"/>
        <v/>
      </c>
      <c r="AD676" s="7" t="str">
        <f t="shared" si="81"/>
        <v/>
      </c>
      <c r="AE676" s="7" t="str">
        <f t="shared" si="82"/>
        <v/>
      </c>
      <c r="AF676" s="7" t="str">
        <f t="shared" si="83"/>
        <v/>
      </c>
      <c r="AG676" s="7" t="str">
        <f t="shared" si="84"/>
        <v/>
      </c>
      <c r="AH676" s="7" t="str">
        <f t="shared" si="85"/>
        <v/>
      </c>
      <c r="AI676" s="4" t="str">
        <f t="shared" si="86"/>
        <v/>
      </c>
    </row>
    <row r="677" spans="1:35" x14ac:dyDescent="0.3">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0"/>
        <v/>
      </c>
      <c r="AD677" s="7" t="str">
        <f t="shared" si="81"/>
        <v/>
      </c>
      <c r="AE677" s="7" t="str">
        <f t="shared" si="82"/>
        <v/>
      </c>
      <c r="AF677" s="7" t="str">
        <f t="shared" si="83"/>
        <v/>
      </c>
      <c r="AG677" s="7" t="str">
        <f t="shared" si="84"/>
        <v/>
      </c>
      <c r="AH677" s="7" t="str">
        <f t="shared" si="85"/>
        <v/>
      </c>
      <c r="AI677" s="4" t="str">
        <f t="shared" si="86"/>
        <v/>
      </c>
    </row>
    <row r="678" spans="1:35" x14ac:dyDescent="0.3">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0"/>
        <v/>
      </c>
      <c r="AD678" s="7" t="str">
        <f t="shared" si="81"/>
        <v/>
      </c>
      <c r="AE678" s="7" t="str">
        <f t="shared" si="82"/>
        <v/>
      </c>
      <c r="AF678" s="7" t="str">
        <f t="shared" si="83"/>
        <v/>
      </c>
      <c r="AG678" s="7" t="str">
        <f t="shared" si="84"/>
        <v/>
      </c>
      <c r="AH678" s="7" t="str">
        <f t="shared" si="85"/>
        <v/>
      </c>
      <c r="AI678" s="4" t="str">
        <f t="shared" si="86"/>
        <v/>
      </c>
    </row>
    <row r="679" spans="1:35" x14ac:dyDescent="0.3">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0"/>
        <v/>
      </c>
      <c r="AD679" s="7" t="str">
        <f t="shared" si="81"/>
        <v/>
      </c>
      <c r="AE679" s="7" t="str">
        <f t="shared" si="82"/>
        <v/>
      </c>
      <c r="AF679" s="7" t="str">
        <f t="shared" si="83"/>
        <v/>
      </c>
      <c r="AG679" s="7" t="str">
        <f t="shared" si="84"/>
        <v/>
      </c>
      <c r="AH679" s="7" t="str">
        <f t="shared" si="85"/>
        <v/>
      </c>
      <c r="AI679" s="4" t="str">
        <f t="shared" si="86"/>
        <v/>
      </c>
    </row>
    <row r="680" spans="1:35" x14ac:dyDescent="0.3">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0"/>
        <v/>
      </c>
      <c r="AD680" s="7" t="str">
        <f t="shared" si="81"/>
        <v/>
      </c>
      <c r="AE680" s="7" t="str">
        <f t="shared" si="82"/>
        <v/>
      </c>
      <c r="AF680" s="7" t="str">
        <f t="shared" si="83"/>
        <v/>
      </c>
      <c r="AG680" s="7" t="str">
        <f t="shared" si="84"/>
        <v/>
      </c>
      <c r="AH680" s="7" t="str">
        <f t="shared" si="85"/>
        <v/>
      </c>
      <c r="AI680" s="4" t="str">
        <f t="shared" si="86"/>
        <v/>
      </c>
    </row>
    <row r="681" spans="1:35" x14ac:dyDescent="0.3">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0"/>
        <v/>
      </c>
      <c r="AD681" s="7" t="str">
        <f t="shared" si="81"/>
        <v/>
      </c>
      <c r="AE681" s="7" t="str">
        <f t="shared" si="82"/>
        <v/>
      </c>
      <c r="AF681" s="7" t="str">
        <f t="shared" si="83"/>
        <v/>
      </c>
      <c r="AG681" s="7" t="str">
        <f t="shared" si="84"/>
        <v/>
      </c>
      <c r="AH681" s="7" t="str">
        <f t="shared" si="85"/>
        <v/>
      </c>
      <c r="AI681" s="4" t="str">
        <f t="shared" si="86"/>
        <v/>
      </c>
    </row>
    <row r="682" spans="1:35" x14ac:dyDescent="0.3">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0"/>
        <v/>
      </c>
      <c r="AD682" s="7" t="str">
        <f t="shared" si="81"/>
        <v/>
      </c>
      <c r="AE682" s="7" t="str">
        <f t="shared" si="82"/>
        <v/>
      </c>
      <c r="AF682" s="7" t="str">
        <f t="shared" si="83"/>
        <v/>
      </c>
      <c r="AG682" s="7" t="str">
        <f t="shared" si="84"/>
        <v/>
      </c>
      <c r="AH682" s="7" t="str">
        <f t="shared" si="85"/>
        <v/>
      </c>
      <c r="AI682" s="4" t="str">
        <f t="shared" si="86"/>
        <v/>
      </c>
    </row>
    <row r="683" spans="1:35" x14ac:dyDescent="0.3">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0"/>
        <v/>
      </c>
      <c r="AD683" s="7" t="str">
        <f t="shared" si="81"/>
        <v/>
      </c>
      <c r="AE683" s="7" t="str">
        <f t="shared" si="82"/>
        <v/>
      </c>
      <c r="AF683" s="7" t="str">
        <f t="shared" si="83"/>
        <v/>
      </c>
      <c r="AG683" s="7" t="str">
        <f t="shared" si="84"/>
        <v/>
      </c>
      <c r="AH683" s="7" t="str">
        <f t="shared" si="85"/>
        <v/>
      </c>
      <c r="AI683" s="4" t="str">
        <f t="shared" si="86"/>
        <v/>
      </c>
    </row>
    <row r="684" spans="1:35" x14ac:dyDescent="0.3">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0"/>
        <v/>
      </c>
      <c r="AD684" s="7" t="str">
        <f t="shared" si="81"/>
        <v/>
      </c>
      <c r="AE684" s="7" t="str">
        <f t="shared" si="82"/>
        <v/>
      </c>
      <c r="AF684" s="7" t="str">
        <f t="shared" si="83"/>
        <v/>
      </c>
      <c r="AG684" s="7" t="str">
        <f t="shared" si="84"/>
        <v/>
      </c>
      <c r="AH684" s="7" t="str">
        <f t="shared" si="85"/>
        <v/>
      </c>
      <c r="AI684" s="4" t="str">
        <f t="shared" si="86"/>
        <v/>
      </c>
    </row>
    <row r="685" spans="1:35" x14ac:dyDescent="0.3">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0"/>
        <v/>
      </c>
      <c r="AD685" s="7" t="str">
        <f t="shared" si="81"/>
        <v/>
      </c>
      <c r="AE685" s="7" t="str">
        <f t="shared" si="82"/>
        <v/>
      </c>
      <c r="AF685" s="7" t="str">
        <f t="shared" si="83"/>
        <v/>
      </c>
      <c r="AG685" s="7" t="str">
        <f t="shared" si="84"/>
        <v/>
      </c>
      <c r="AH685" s="7" t="str">
        <f t="shared" si="85"/>
        <v/>
      </c>
      <c r="AI685" s="4" t="str">
        <f t="shared" si="86"/>
        <v/>
      </c>
    </row>
    <row r="686" spans="1:35" x14ac:dyDescent="0.3">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0"/>
        <v/>
      </c>
      <c r="AD686" s="7" t="str">
        <f t="shared" si="81"/>
        <v/>
      </c>
      <c r="AE686" s="7" t="str">
        <f t="shared" si="82"/>
        <v/>
      </c>
      <c r="AF686" s="7" t="str">
        <f t="shared" si="83"/>
        <v/>
      </c>
      <c r="AG686" s="7" t="str">
        <f t="shared" si="84"/>
        <v/>
      </c>
      <c r="AH686" s="7" t="str">
        <f t="shared" si="85"/>
        <v/>
      </c>
      <c r="AI686" s="4" t="str">
        <f t="shared" si="86"/>
        <v/>
      </c>
    </row>
    <row r="687" spans="1:35" x14ac:dyDescent="0.3">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0"/>
        <v/>
      </c>
      <c r="AD687" s="7" t="str">
        <f t="shared" si="81"/>
        <v/>
      </c>
      <c r="AE687" s="7" t="str">
        <f t="shared" si="82"/>
        <v/>
      </c>
      <c r="AF687" s="7" t="str">
        <f t="shared" si="83"/>
        <v/>
      </c>
      <c r="AG687" s="7" t="str">
        <f t="shared" si="84"/>
        <v/>
      </c>
      <c r="AH687" s="7" t="str">
        <f t="shared" si="85"/>
        <v/>
      </c>
      <c r="AI687" s="4" t="str">
        <f t="shared" si="86"/>
        <v/>
      </c>
    </row>
    <row r="688" spans="1:35" x14ac:dyDescent="0.3">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0"/>
        <v/>
      </c>
      <c r="AD688" s="7" t="str">
        <f t="shared" si="81"/>
        <v/>
      </c>
      <c r="AE688" s="7" t="str">
        <f t="shared" si="82"/>
        <v/>
      </c>
      <c r="AF688" s="7" t="str">
        <f t="shared" si="83"/>
        <v/>
      </c>
      <c r="AG688" s="7" t="str">
        <f t="shared" si="84"/>
        <v/>
      </c>
      <c r="AH688" s="7" t="str">
        <f t="shared" si="85"/>
        <v/>
      </c>
      <c r="AI688" s="4" t="str">
        <f t="shared" si="86"/>
        <v/>
      </c>
    </row>
    <row r="689" spans="1:35" x14ac:dyDescent="0.3">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0"/>
        <v/>
      </c>
      <c r="AD689" s="7" t="str">
        <f t="shared" si="81"/>
        <v/>
      </c>
      <c r="AE689" s="7" t="str">
        <f t="shared" si="82"/>
        <v/>
      </c>
      <c r="AF689" s="7" t="str">
        <f t="shared" si="83"/>
        <v/>
      </c>
      <c r="AG689" s="7" t="str">
        <f t="shared" si="84"/>
        <v/>
      </c>
      <c r="AH689" s="7" t="str">
        <f t="shared" si="85"/>
        <v/>
      </c>
      <c r="AI689" s="4" t="str">
        <f t="shared" si="86"/>
        <v/>
      </c>
    </row>
    <row r="690" spans="1:35" x14ac:dyDescent="0.3">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0"/>
        <v/>
      </c>
      <c r="AD690" s="7" t="str">
        <f t="shared" si="81"/>
        <v/>
      </c>
      <c r="AE690" s="7" t="str">
        <f t="shared" si="82"/>
        <v/>
      </c>
      <c r="AF690" s="7" t="str">
        <f t="shared" si="83"/>
        <v/>
      </c>
      <c r="AG690" s="7" t="str">
        <f t="shared" si="84"/>
        <v/>
      </c>
      <c r="AH690" s="7" t="str">
        <f t="shared" si="85"/>
        <v/>
      </c>
      <c r="AI690" s="4" t="str">
        <f t="shared" si="86"/>
        <v/>
      </c>
    </row>
    <row r="691" spans="1:35" x14ac:dyDescent="0.3">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0"/>
        <v/>
      </c>
      <c r="AD691" s="7" t="str">
        <f t="shared" si="81"/>
        <v/>
      </c>
      <c r="AE691" s="7" t="str">
        <f t="shared" si="82"/>
        <v/>
      </c>
      <c r="AF691" s="7" t="str">
        <f t="shared" si="83"/>
        <v/>
      </c>
      <c r="AG691" s="7" t="str">
        <f t="shared" si="84"/>
        <v/>
      </c>
      <c r="AH691" s="7" t="str">
        <f t="shared" si="85"/>
        <v/>
      </c>
      <c r="AI691" s="4" t="str">
        <f t="shared" si="86"/>
        <v/>
      </c>
    </row>
    <row r="692" spans="1:35" x14ac:dyDescent="0.3">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0"/>
        <v/>
      </c>
      <c r="AD692" s="7" t="str">
        <f t="shared" si="81"/>
        <v/>
      </c>
      <c r="AE692" s="7" t="str">
        <f t="shared" si="82"/>
        <v/>
      </c>
      <c r="AF692" s="7" t="str">
        <f t="shared" si="83"/>
        <v/>
      </c>
      <c r="AG692" s="7" t="str">
        <f t="shared" si="84"/>
        <v/>
      </c>
      <c r="AH692" s="7" t="str">
        <f t="shared" si="85"/>
        <v/>
      </c>
      <c r="AI692" s="4" t="str">
        <f t="shared" si="86"/>
        <v/>
      </c>
    </row>
    <row r="693" spans="1:35" x14ac:dyDescent="0.3">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0"/>
        <v/>
      </c>
      <c r="AD693" s="7" t="str">
        <f t="shared" si="81"/>
        <v/>
      </c>
      <c r="AE693" s="7" t="str">
        <f t="shared" si="82"/>
        <v/>
      </c>
      <c r="AF693" s="7" t="str">
        <f t="shared" si="83"/>
        <v/>
      </c>
      <c r="AG693" s="7" t="str">
        <f t="shared" si="84"/>
        <v/>
      </c>
      <c r="AH693" s="7" t="str">
        <f t="shared" si="85"/>
        <v/>
      </c>
      <c r="AI693" s="4" t="str">
        <f t="shared" si="86"/>
        <v/>
      </c>
    </row>
    <row r="694" spans="1:35" x14ac:dyDescent="0.3">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0"/>
        <v/>
      </c>
      <c r="AD694" s="7" t="str">
        <f t="shared" si="81"/>
        <v/>
      </c>
      <c r="AE694" s="7" t="str">
        <f t="shared" si="82"/>
        <v/>
      </c>
      <c r="AF694" s="7" t="str">
        <f t="shared" si="83"/>
        <v/>
      </c>
      <c r="AG694" s="7" t="str">
        <f t="shared" si="84"/>
        <v/>
      </c>
      <c r="AH694" s="7" t="str">
        <f t="shared" si="85"/>
        <v/>
      </c>
      <c r="AI694" s="4" t="str">
        <f t="shared" si="86"/>
        <v/>
      </c>
    </row>
    <row r="695" spans="1:35" x14ac:dyDescent="0.3">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0"/>
        <v/>
      </c>
      <c r="AD695" s="7" t="str">
        <f t="shared" si="81"/>
        <v/>
      </c>
      <c r="AE695" s="7" t="str">
        <f t="shared" si="82"/>
        <v/>
      </c>
      <c r="AF695" s="7" t="str">
        <f t="shared" si="83"/>
        <v/>
      </c>
      <c r="AG695" s="7" t="str">
        <f t="shared" si="84"/>
        <v/>
      </c>
      <c r="AH695" s="7" t="str">
        <f t="shared" si="85"/>
        <v/>
      </c>
      <c r="AI695" s="4" t="str">
        <f t="shared" si="86"/>
        <v/>
      </c>
    </row>
    <row r="696" spans="1:35" x14ac:dyDescent="0.3">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0"/>
        <v/>
      </c>
      <c r="AD696" s="7" t="str">
        <f t="shared" si="81"/>
        <v/>
      </c>
      <c r="AE696" s="7" t="str">
        <f t="shared" si="82"/>
        <v/>
      </c>
      <c r="AF696" s="7" t="str">
        <f t="shared" si="83"/>
        <v/>
      </c>
      <c r="AG696" s="7" t="str">
        <f t="shared" si="84"/>
        <v/>
      </c>
      <c r="AH696" s="7" t="str">
        <f t="shared" si="85"/>
        <v/>
      </c>
      <c r="AI696" s="4" t="str">
        <f t="shared" si="86"/>
        <v/>
      </c>
    </row>
    <row r="697" spans="1:35" x14ac:dyDescent="0.3">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0"/>
        <v/>
      </c>
      <c r="AD697" s="7" t="str">
        <f t="shared" si="81"/>
        <v/>
      </c>
      <c r="AE697" s="7" t="str">
        <f t="shared" si="82"/>
        <v/>
      </c>
      <c r="AF697" s="7" t="str">
        <f t="shared" si="83"/>
        <v/>
      </c>
      <c r="AG697" s="7" t="str">
        <f t="shared" si="84"/>
        <v/>
      </c>
      <c r="AH697" s="7" t="str">
        <f t="shared" si="85"/>
        <v/>
      </c>
      <c r="AI697" s="4" t="str">
        <f t="shared" si="86"/>
        <v/>
      </c>
    </row>
    <row r="698" spans="1:35" x14ac:dyDescent="0.3">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0"/>
        <v/>
      </c>
      <c r="AD698" s="7" t="str">
        <f t="shared" si="81"/>
        <v/>
      </c>
      <c r="AE698" s="7" t="str">
        <f t="shared" si="82"/>
        <v/>
      </c>
      <c r="AF698" s="7" t="str">
        <f t="shared" si="83"/>
        <v/>
      </c>
      <c r="AG698" s="7" t="str">
        <f t="shared" si="84"/>
        <v/>
      </c>
      <c r="AH698" s="7" t="str">
        <f t="shared" si="85"/>
        <v/>
      </c>
      <c r="AI698" s="4" t="str">
        <f t="shared" si="86"/>
        <v/>
      </c>
    </row>
    <row r="699" spans="1:35" x14ac:dyDescent="0.3">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0"/>
        <v/>
      </c>
      <c r="AD699" s="7" t="str">
        <f t="shared" si="81"/>
        <v/>
      </c>
      <c r="AE699" s="7" t="str">
        <f t="shared" si="82"/>
        <v/>
      </c>
      <c r="AF699" s="7" t="str">
        <f t="shared" si="83"/>
        <v/>
      </c>
      <c r="AG699" s="7" t="str">
        <f t="shared" si="84"/>
        <v/>
      </c>
      <c r="AH699" s="7" t="str">
        <f t="shared" si="85"/>
        <v/>
      </c>
      <c r="AI699" s="4" t="str">
        <f t="shared" si="86"/>
        <v/>
      </c>
    </row>
    <row r="700" spans="1:35" x14ac:dyDescent="0.3">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0"/>
        <v/>
      </c>
      <c r="AD700" s="7" t="str">
        <f t="shared" si="81"/>
        <v/>
      </c>
      <c r="AE700" s="7" t="str">
        <f t="shared" si="82"/>
        <v/>
      </c>
      <c r="AF700" s="7" t="str">
        <f t="shared" si="83"/>
        <v/>
      </c>
      <c r="AG700" s="7" t="str">
        <f t="shared" si="84"/>
        <v/>
      </c>
      <c r="AH700" s="7" t="str">
        <f t="shared" si="85"/>
        <v/>
      </c>
      <c r="AI700" s="4" t="str">
        <f t="shared" si="86"/>
        <v/>
      </c>
    </row>
    <row r="701" spans="1:35" x14ac:dyDescent="0.3">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0"/>
        <v/>
      </c>
      <c r="AD701" s="7" t="str">
        <f t="shared" si="81"/>
        <v/>
      </c>
      <c r="AE701" s="7" t="str">
        <f t="shared" si="82"/>
        <v/>
      </c>
      <c r="AF701" s="7" t="str">
        <f t="shared" si="83"/>
        <v/>
      </c>
      <c r="AG701" s="7" t="str">
        <f t="shared" si="84"/>
        <v/>
      </c>
      <c r="AH701" s="7" t="str">
        <f t="shared" si="85"/>
        <v/>
      </c>
      <c r="AI701" s="4" t="str">
        <f t="shared" si="86"/>
        <v/>
      </c>
    </row>
    <row r="702" spans="1:35" x14ac:dyDescent="0.3">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0"/>
        <v/>
      </c>
      <c r="AD702" s="7" t="str">
        <f t="shared" si="81"/>
        <v/>
      </c>
      <c r="AE702" s="7" t="str">
        <f t="shared" si="82"/>
        <v/>
      </c>
      <c r="AF702" s="7" t="str">
        <f t="shared" si="83"/>
        <v/>
      </c>
      <c r="AG702" s="7" t="str">
        <f t="shared" si="84"/>
        <v/>
      </c>
      <c r="AH702" s="7" t="str">
        <f t="shared" si="85"/>
        <v/>
      </c>
      <c r="AI702" s="4" t="str">
        <f t="shared" si="86"/>
        <v/>
      </c>
    </row>
    <row r="703" spans="1:35" x14ac:dyDescent="0.3">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0"/>
        <v/>
      </c>
      <c r="AD703" s="7" t="str">
        <f t="shared" si="81"/>
        <v/>
      </c>
      <c r="AE703" s="7" t="str">
        <f t="shared" si="82"/>
        <v/>
      </c>
      <c r="AF703" s="7" t="str">
        <f t="shared" si="83"/>
        <v/>
      </c>
      <c r="AG703" s="7" t="str">
        <f t="shared" si="84"/>
        <v/>
      </c>
      <c r="AH703" s="7" t="str">
        <f t="shared" si="85"/>
        <v/>
      </c>
      <c r="AI703" s="4" t="str">
        <f t="shared" si="86"/>
        <v/>
      </c>
    </row>
    <row r="704" spans="1:35" x14ac:dyDescent="0.3">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0"/>
        <v/>
      </c>
      <c r="AD704" s="7" t="str">
        <f t="shared" si="81"/>
        <v/>
      </c>
      <c r="AE704" s="7" t="str">
        <f t="shared" si="82"/>
        <v/>
      </c>
      <c r="AF704" s="7" t="str">
        <f t="shared" si="83"/>
        <v/>
      </c>
      <c r="AG704" s="7" t="str">
        <f t="shared" si="84"/>
        <v/>
      </c>
      <c r="AH704" s="7" t="str">
        <f t="shared" si="85"/>
        <v/>
      </c>
      <c r="AI704" s="4" t="str">
        <f t="shared" si="86"/>
        <v/>
      </c>
    </row>
    <row r="705" spans="1:35" x14ac:dyDescent="0.3">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0"/>
        <v/>
      </c>
      <c r="AD705" s="7" t="str">
        <f t="shared" si="81"/>
        <v/>
      </c>
      <c r="AE705" s="7" t="str">
        <f t="shared" si="82"/>
        <v/>
      </c>
      <c r="AF705" s="7" t="str">
        <f t="shared" si="83"/>
        <v/>
      </c>
      <c r="AG705" s="7" t="str">
        <f t="shared" si="84"/>
        <v/>
      </c>
      <c r="AH705" s="7" t="str">
        <f t="shared" si="85"/>
        <v/>
      </c>
      <c r="AI705" s="4" t="str">
        <f t="shared" si="86"/>
        <v/>
      </c>
    </row>
    <row r="706" spans="1:35" x14ac:dyDescent="0.3">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0"/>
        <v/>
      </c>
      <c r="AD706" s="7" t="str">
        <f t="shared" si="81"/>
        <v/>
      </c>
      <c r="AE706" s="7" t="str">
        <f t="shared" si="82"/>
        <v/>
      </c>
      <c r="AF706" s="7" t="str">
        <f t="shared" si="83"/>
        <v/>
      </c>
      <c r="AG706" s="7" t="str">
        <f t="shared" si="84"/>
        <v/>
      </c>
      <c r="AH706" s="7" t="str">
        <f t="shared" si="85"/>
        <v/>
      </c>
      <c r="AI706" s="4" t="str">
        <f t="shared" si="86"/>
        <v/>
      </c>
    </row>
    <row r="707" spans="1:35" x14ac:dyDescent="0.3">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0"/>
        <v/>
      </c>
      <c r="AD707" s="7" t="str">
        <f t="shared" si="81"/>
        <v/>
      </c>
      <c r="AE707" s="7" t="str">
        <f t="shared" si="82"/>
        <v/>
      </c>
      <c r="AF707" s="7" t="str">
        <f t="shared" si="83"/>
        <v/>
      </c>
      <c r="AG707" s="7" t="str">
        <f t="shared" si="84"/>
        <v/>
      </c>
      <c r="AH707" s="7" t="str">
        <f t="shared" si="85"/>
        <v/>
      </c>
      <c r="AI707" s="4" t="str">
        <f t="shared" si="86"/>
        <v/>
      </c>
    </row>
    <row r="708" spans="1:35" x14ac:dyDescent="0.3">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0"/>
        <v/>
      </c>
      <c r="AD708" s="7" t="str">
        <f t="shared" si="81"/>
        <v/>
      </c>
      <c r="AE708" s="7" t="str">
        <f t="shared" si="82"/>
        <v/>
      </c>
      <c r="AF708" s="7" t="str">
        <f t="shared" si="83"/>
        <v/>
      </c>
      <c r="AG708" s="7" t="str">
        <f t="shared" si="84"/>
        <v/>
      </c>
      <c r="AH708" s="7" t="str">
        <f t="shared" si="85"/>
        <v/>
      </c>
      <c r="AI708" s="4" t="str">
        <f t="shared" si="86"/>
        <v/>
      </c>
    </row>
    <row r="709" spans="1:35" x14ac:dyDescent="0.3">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7">IF((MAX(A709,L709,N709,P709,X709,Y709)-MIN(A709,L709,N709,P709,X709,Y709))&gt;3,1,"")</f>
        <v/>
      </c>
      <c r="AD709" s="7" t="str">
        <f t="shared" ref="AD709:AD772" si="88">IF((MAX(B709,D709,M709,U709)-MIN(B709,D709,M709,U709))&gt;3,1,"")</f>
        <v/>
      </c>
      <c r="AE709" s="7" t="str">
        <f t="shared" ref="AE709:AE772" si="89">IF((MAX(I709,T709,V709,W709)-MIN(I709,T709,V709,W709))&gt;3,1,"")</f>
        <v/>
      </c>
      <c r="AF709" s="7" t="str">
        <f t="shared" ref="AF709:AF772" si="90">IF((MAX(H709,K709,Q709,S709)-MIN(H709,K709,Q709,S709))&gt;3,1,"")</f>
        <v/>
      </c>
      <c r="AG709" s="7" t="str">
        <f t="shared" ref="AG709:AG772" si="91">IF((MAX(E709,F709,G709,R709)-MIN(E709,F709,G709,R709))&gt;3,1,"")</f>
        <v/>
      </c>
      <c r="AH709" s="7" t="str">
        <f t="shared" ref="AH709:AH772" si="92">IF((MAX(C709,J709,O709,Z709)-MIN(C709,J709,O709,Z709))&gt;3,1,"")</f>
        <v/>
      </c>
      <c r="AI709" s="4" t="str">
        <f t="shared" ref="AI709:AI772" si="93">IF(COUNT(A709:Z709)&gt;0,IF(COUNT(AC709,AD709,AE709,AF709,AG709,AH709)&gt;0,SUM(AC709,AD709,AE709,AF709,AG709,AH709),0),"")</f>
        <v/>
      </c>
    </row>
    <row r="710" spans="1:35" x14ac:dyDescent="0.3">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7"/>
        <v/>
      </c>
      <c r="AD710" s="7" t="str">
        <f t="shared" si="88"/>
        <v/>
      </c>
      <c r="AE710" s="7" t="str">
        <f t="shared" si="89"/>
        <v/>
      </c>
      <c r="AF710" s="7" t="str">
        <f t="shared" si="90"/>
        <v/>
      </c>
      <c r="AG710" s="7" t="str">
        <f t="shared" si="91"/>
        <v/>
      </c>
      <c r="AH710" s="7" t="str">
        <f t="shared" si="92"/>
        <v/>
      </c>
      <c r="AI710" s="4" t="str">
        <f t="shared" si="93"/>
        <v/>
      </c>
    </row>
    <row r="711" spans="1:35" x14ac:dyDescent="0.3">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7"/>
        <v/>
      </c>
      <c r="AD711" s="7" t="str">
        <f t="shared" si="88"/>
        <v/>
      </c>
      <c r="AE711" s="7" t="str">
        <f t="shared" si="89"/>
        <v/>
      </c>
      <c r="AF711" s="7" t="str">
        <f t="shared" si="90"/>
        <v/>
      </c>
      <c r="AG711" s="7" t="str">
        <f t="shared" si="91"/>
        <v/>
      </c>
      <c r="AH711" s="7" t="str">
        <f t="shared" si="92"/>
        <v/>
      </c>
      <c r="AI711" s="4" t="str">
        <f t="shared" si="93"/>
        <v/>
      </c>
    </row>
    <row r="712" spans="1:35" x14ac:dyDescent="0.3">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7"/>
        <v/>
      </c>
      <c r="AD712" s="7" t="str">
        <f t="shared" si="88"/>
        <v/>
      </c>
      <c r="AE712" s="7" t="str">
        <f t="shared" si="89"/>
        <v/>
      </c>
      <c r="AF712" s="7" t="str">
        <f t="shared" si="90"/>
        <v/>
      </c>
      <c r="AG712" s="7" t="str">
        <f t="shared" si="91"/>
        <v/>
      </c>
      <c r="AH712" s="7" t="str">
        <f t="shared" si="92"/>
        <v/>
      </c>
      <c r="AI712" s="4" t="str">
        <f t="shared" si="93"/>
        <v/>
      </c>
    </row>
    <row r="713" spans="1:35" x14ac:dyDescent="0.3">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7"/>
        <v/>
      </c>
      <c r="AD713" s="7" t="str">
        <f t="shared" si="88"/>
        <v/>
      </c>
      <c r="AE713" s="7" t="str">
        <f t="shared" si="89"/>
        <v/>
      </c>
      <c r="AF713" s="7" t="str">
        <f t="shared" si="90"/>
        <v/>
      </c>
      <c r="AG713" s="7" t="str">
        <f t="shared" si="91"/>
        <v/>
      </c>
      <c r="AH713" s="7" t="str">
        <f t="shared" si="92"/>
        <v/>
      </c>
      <c r="AI713" s="4" t="str">
        <f t="shared" si="93"/>
        <v/>
      </c>
    </row>
    <row r="714" spans="1:35" x14ac:dyDescent="0.3">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7"/>
        <v/>
      </c>
      <c r="AD714" s="7" t="str">
        <f t="shared" si="88"/>
        <v/>
      </c>
      <c r="AE714" s="7" t="str">
        <f t="shared" si="89"/>
        <v/>
      </c>
      <c r="AF714" s="7" t="str">
        <f t="shared" si="90"/>
        <v/>
      </c>
      <c r="AG714" s="7" t="str">
        <f t="shared" si="91"/>
        <v/>
      </c>
      <c r="AH714" s="7" t="str">
        <f t="shared" si="92"/>
        <v/>
      </c>
      <c r="AI714" s="4" t="str">
        <f t="shared" si="93"/>
        <v/>
      </c>
    </row>
    <row r="715" spans="1:35" x14ac:dyDescent="0.3">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7"/>
        <v/>
      </c>
      <c r="AD715" s="7" t="str">
        <f t="shared" si="88"/>
        <v/>
      </c>
      <c r="AE715" s="7" t="str">
        <f t="shared" si="89"/>
        <v/>
      </c>
      <c r="AF715" s="7" t="str">
        <f t="shared" si="90"/>
        <v/>
      </c>
      <c r="AG715" s="7" t="str">
        <f t="shared" si="91"/>
        <v/>
      </c>
      <c r="AH715" s="7" t="str">
        <f t="shared" si="92"/>
        <v/>
      </c>
      <c r="AI715" s="4" t="str">
        <f t="shared" si="93"/>
        <v/>
      </c>
    </row>
    <row r="716" spans="1:35" x14ac:dyDescent="0.3">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7"/>
        <v/>
      </c>
      <c r="AD716" s="7" t="str">
        <f t="shared" si="88"/>
        <v/>
      </c>
      <c r="AE716" s="7" t="str">
        <f t="shared" si="89"/>
        <v/>
      </c>
      <c r="AF716" s="7" t="str">
        <f t="shared" si="90"/>
        <v/>
      </c>
      <c r="AG716" s="7" t="str">
        <f t="shared" si="91"/>
        <v/>
      </c>
      <c r="AH716" s="7" t="str">
        <f t="shared" si="92"/>
        <v/>
      </c>
      <c r="AI716" s="4" t="str">
        <f t="shared" si="93"/>
        <v/>
      </c>
    </row>
    <row r="717" spans="1:35" x14ac:dyDescent="0.3">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7"/>
        <v/>
      </c>
      <c r="AD717" s="7" t="str">
        <f t="shared" si="88"/>
        <v/>
      </c>
      <c r="AE717" s="7" t="str">
        <f t="shared" si="89"/>
        <v/>
      </c>
      <c r="AF717" s="7" t="str">
        <f t="shared" si="90"/>
        <v/>
      </c>
      <c r="AG717" s="7" t="str">
        <f t="shared" si="91"/>
        <v/>
      </c>
      <c r="AH717" s="7" t="str">
        <f t="shared" si="92"/>
        <v/>
      </c>
      <c r="AI717" s="4" t="str">
        <f t="shared" si="93"/>
        <v/>
      </c>
    </row>
    <row r="718" spans="1:35" x14ac:dyDescent="0.3">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7"/>
        <v/>
      </c>
      <c r="AD718" s="7" t="str">
        <f t="shared" si="88"/>
        <v/>
      </c>
      <c r="AE718" s="7" t="str">
        <f t="shared" si="89"/>
        <v/>
      </c>
      <c r="AF718" s="7" t="str">
        <f t="shared" si="90"/>
        <v/>
      </c>
      <c r="AG718" s="7" t="str">
        <f t="shared" si="91"/>
        <v/>
      </c>
      <c r="AH718" s="7" t="str">
        <f t="shared" si="92"/>
        <v/>
      </c>
      <c r="AI718" s="4" t="str">
        <f t="shared" si="93"/>
        <v/>
      </c>
    </row>
    <row r="719" spans="1:35" x14ac:dyDescent="0.3">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7"/>
        <v/>
      </c>
      <c r="AD719" s="7" t="str">
        <f t="shared" si="88"/>
        <v/>
      </c>
      <c r="AE719" s="7" t="str">
        <f t="shared" si="89"/>
        <v/>
      </c>
      <c r="AF719" s="7" t="str">
        <f t="shared" si="90"/>
        <v/>
      </c>
      <c r="AG719" s="7" t="str">
        <f t="shared" si="91"/>
        <v/>
      </c>
      <c r="AH719" s="7" t="str">
        <f t="shared" si="92"/>
        <v/>
      </c>
      <c r="AI719" s="4" t="str">
        <f t="shared" si="93"/>
        <v/>
      </c>
    </row>
    <row r="720" spans="1:35" x14ac:dyDescent="0.3">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7"/>
        <v/>
      </c>
      <c r="AD720" s="7" t="str">
        <f t="shared" si="88"/>
        <v/>
      </c>
      <c r="AE720" s="7" t="str">
        <f t="shared" si="89"/>
        <v/>
      </c>
      <c r="AF720" s="7" t="str">
        <f t="shared" si="90"/>
        <v/>
      </c>
      <c r="AG720" s="7" t="str">
        <f t="shared" si="91"/>
        <v/>
      </c>
      <c r="AH720" s="7" t="str">
        <f t="shared" si="92"/>
        <v/>
      </c>
      <c r="AI720" s="4" t="str">
        <f t="shared" si="93"/>
        <v/>
      </c>
    </row>
    <row r="721" spans="1:35" x14ac:dyDescent="0.3">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7"/>
        <v/>
      </c>
      <c r="AD721" s="7" t="str">
        <f t="shared" si="88"/>
        <v/>
      </c>
      <c r="AE721" s="7" t="str">
        <f t="shared" si="89"/>
        <v/>
      </c>
      <c r="AF721" s="7" t="str">
        <f t="shared" si="90"/>
        <v/>
      </c>
      <c r="AG721" s="7" t="str">
        <f t="shared" si="91"/>
        <v/>
      </c>
      <c r="AH721" s="7" t="str">
        <f t="shared" si="92"/>
        <v/>
      </c>
      <c r="AI721" s="4" t="str">
        <f t="shared" si="93"/>
        <v/>
      </c>
    </row>
    <row r="722" spans="1:35" x14ac:dyDescent="0.3">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7"/>
        <v/>
      </c>
      <c r="AD722" s="7" t="str">
        <f t="shared" si="88"/>
        <v/>
      </c>
      <c r="AE722" s="7" t="str">
        <f t="shared" si="89"/>
        <v/>
      </c>
      <c r="AF722" s="7" t="str">
        <f t="shared" si="90"/>
        <v/>
      </c>
      <c r="AG722" s="7" t="str">
        <f t="shared" si="91"/>
        <v/>
      </c>
      <c r="AH722" s="7" t="str">
        <f t="shared" si="92"/>
        <v/>
      </c>
      <c r="AI722" s="4" t="str">
        <f t="shared" si="93"/>
        <v/>
      </c>
    </row>
    <row r="723" spans="1:35" x14ac:dyDescent="0.3">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7"/>
        <v/>
      </c>
      <c r="AD723" s="7" t="str">
        <f t="shared" si="88"/>
        <v/>
      </c>
      <c r="AE723" s="7" t="str">
        <f t="shared" si="89"/>
        <v/>
      </c>
      <c r="AF723" s="7" t="str">
        <f t="shared" si="90"/>
        <v/>
      </c>
      <c r="AG723" s="7" t="str">
        <f t="shared" si="91"/>
        <v/>
      </c>
      <c r="AH723" s="7" t="str">
        <f t="shared" si="92"/>
        <v/>
      </c>
      <c r="AI723" s="4" t="str">
        <f t="shared" si="93"/>
        <v/>
      </c>
    </row>
    <row r="724" spans="1:35" x14ac:dyDescent="0.3">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7"/>
        <v/>
      </c>
      <c r="AD724" s="7" t="str">
        <f t="shared" si="88"/>
        <v/>
      </c>
      <c r="AE724" s="7" t="str">
        <f t="shared" si="89"/>
        <v/>
      </c>
      <c r="AF724" s="7" t="str">
        <f t="shared" si="90"/>
        <v/>
      </c>
      <c r="AG724" s="7" t="str">
        <f t="shared" si="91"/>
        <v/>
      </c>
      <c r="AH724" s="7" t="str">
        <f t="shared" si="92"/>
        <v/>
      </c>
      <c r="AI724" s="4" t="str">
        <f t="shared" si="93"/>
        <v/>
      </c>
    </row>
    <row r="725" spans="1:35" x14ac:dyDescent="0.3">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7"/>
        <v/>
      </c>
      <c r="AD725" s="7" t="str">
        <f t="shared" si="88"/>
        <v/>
      </c>
      <c r="AE725" s="7" t="str">
        <f t="shared" si="89"/>
        <v/>
      </c>
      <c r="AF725" s="7" t="str">
        <f t="shared" si="90"/>
        <v/>
      </c>
      <c r="AG725" s="7" t="str">
        <f t="shared" si="91"/>
        <v/>
      </c>
      <c r="AH725" s="7" t="str">
        <f t="shared" si="92"/>
        <v/>
      </c>
      <c r="AI725" s="4" t="str">
        <f t="shared" si="93"/>
        <v/>
      </c>
    </row>
    <row r="726" spans="1:35" x14ac:dyDescent="0.3">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7"/>
        <v/>
      </c>
      <c r="AD726" s="7" t="str">
        <f t="shared" si="88"/>
        <v/>
      </c>
      <c r="AE726" s="7" t="str">
        <f t="shared" si="89"/>
        <v/>
      </c>
      <c r="AF726" s="7" t="str">
        <f t="shared" si="90"/>
        <v/>
      </c>
      <c r="AG726" s="7" t="str">
        <f t="shared" si="91"/>
        <v/>
      </c>
      <c r="AH726" s="7" t="str">
        <f t="shared" si="92"/>
        <v/>
      </c>
      <c r="AI726" s="4" t="str">
        <f t="shared" si="93"/>
        <v/>
      </c>
    </row>
    <row r="727" spans="1:35" x14ac:dyDescent="0.3">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7"/>
        <v/>
      </c>
      <c r="AD727" s="7" t="str">
        <f t="shared" si="88"/>
        <v/>
      </c>
      <c r="AE727" s="7" t="str">
        <f t="shared" si="89"/>
        <v/>
      </c>
      <c r="AF727" s="7" t="str">
        <f t="shared" si="90"/>
        <v/>
      </c>
      <c r="AG727" s="7" t="str">
        <f t="shared" si="91"/>
        <v/>
      </c>
      <c r="AH727" s="7" t="str">
        <f t="shared" si="92"/>
        <v/>
      </c>
      <c r="AI727" s="4" t="str">
        <f t="shared" si="93"/>
        <v/>
      </c>
    </row>
    <row r="728" spans="1:35" x14ac:dyDescent="0.3">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7"/>
        <v/>
      </c>
      <c r="AD728" s="7" t="str">
        <f t="shared" si="88"/>
        <v/>
      </c>
      <c r="AE728" s="7" t="str">
        <f t="shared" si="89"/>
        <v/>
      </c>
      <c r="AF728" s="7" t="str">
        <f t="shared" si="90"/>
        <v/>
      </c>
      <c r="AG728" s="7" t="str">
        <f t="shared" si="91"/>
        <v/>
      </c>
      <c r="AH728" s="7" t="str">
        <f t="shared" si="92"/>
        <v/>
      </c>
      <c r="AI728" s="4" t="str">
        <f t="shared" si="93"/>
        <v/>
      </c>
    </row>
    <row r="729" spans="1:35" x14ac:dyDescent="0.3">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7"/>
        <v/>
      </c>
      <c r="AD729" s="7" t="str">
        <f t="shared" si="88"/>
        <v/>
      </c>
      <c r="AE729" s="7" t="str">
        <f t="shared" si="89"/>
        <v/>
      </c>
      <c r="AF729" s="7" t="str">
        <f t="shared" si="90"/>
        <v/>
      </c>
      <c r="AG729" s="7" t="str">
        <f t="shared" si="91"/>
        <v/>
      </c>
      <c r="AH729" s="7" t="str">
        <f t="shared" si="92"/>
        <v/>
      </c>
      <c r="AI729" s="4" t="str">
        <f t="shared" si="93"/>
        <v/>
      </c>
    </row>
    <row r="730" spans="1:35" x14ac:dyDescent="0.3">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7"/>
        <v/>
      </c>
      <c r="AD730" s="7" t="str">
        <f t="shared" si="88"/>
        <v/>
      </c>
      <c r="AE730" s="7" t="str">
        <f t="shared" si="89"/>
        <v/>
      </c>
      <c r="AF730" s="7" t="str">
        <f t="shared" si="90"/>
        <v/>
      </c>
      <c r="AG730" s="7" t="str">
        <f t="shared" si="91"/>
        <v/>
      </c>
      <c r="AH730" s="7" t="str">
        <f t="shared" si="92"/>
        <v/>
      </c>
      <c r="AI730" s="4" t="str">
        <f t="shared" si="93"/>
        <v/>
      </c>
    </row>
    <row r="731" spans="1:35" x14ac:dyDescent="0.3">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7"/>
        <v/>
      </c>
      <c r="AD731" s="7" t="str">
        <f t="shared" si="88"/>
        <v/>
      </c>
      <c r="AE731" s="7" t="str">
        <f t="shared" si="89"/>
        <v/>
      </c>
      <c r="AF731" s="7" t="str">
        <f t="shared" si="90"/>
        <v/>
      </c>
      <c r="AG731" s="7" t="str">
        <f t="shared" si="91"/>
        <v/>
      </c>
      <c r="AH731" s="7" t="str">
        <f t="shared" si="92"/>
        <v/>
      </c>
      <c r="AI731" s="4" t="str">
        <f t="shared" si="93"/>
        <v/>
      </c>
    </row>
    <row r="732" spans="1:35" x14ac:dyDescent="0.3">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7"/>
        <v/>
      </c>
      <c r="AD732" s="7" t="str">
        <f t="shared" si="88"/>
        <v/>
      </c>
      <c r="AE732" s="7" t="str">
        <f t="shared" si="89"/>
        <v/>
      </c>
      <c r="AF732" s="7" t="str">
        <f t="shared" si="90"/>
        <v/>
      </c>
      <c r="AG732" s="7" t="str">
        <f t="shared" si="91"/>
        <v/>
      </c>
      <c r="AH732" s="7" t="str">
        <f t="shared" si="92"/>
        <v/>
      </c>
      <c r="AI732" s="4" t="str">
        <f t="shared" si="93"/>
        <v/>
      </c>
    </row>
    <row r="733" spans="1:35" x14ac:dyDescent="0.3">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7"/>
        <v/>
      </c>
      <c r="AD733" s="7" t="str">
        <f t="shared" si="88"/>
        <v/>
      </c>
      <c r="AE733" s="7" t="str">
        <f t="shared" si="89"/>
        <v/>
      </c>
      <c r="AF733" s="7" t="str">
        <f t="shared" si="90"/>
        <v/>
      </c>
      <c r="AG733" s="7" t="str">
        <f t="shared" si="91"/>
        <v/>
      </c>
      <c r="AH733" s="7" t="str">
        <f t="shared" si="92"/>
        <v/>
      </c>
      <c r="AI733" s="4" t="str">
        <f t="shared" si="93"/>
        <v/>
      </c>
    </row>
    <row r="734" spans="1:35" x14ac:dyDescent="0.3">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7"/>
        <v/>
      </c>
      <c r="AD734" s="7" t="str">
        <f t="shared" si="88"/>
        <v/>
      </c>
      <c r="AE734" s="7" t="str">
        <f t="shared" si="89"/>
        <v/>
      </c>
      <c r="AF734" s="7" t="str">
        <f t="shared" si="90"/>
        <v/>
      </c>
      <c r="AG734" s="7" t="str">
        <f t="shared" si="91"/>
        <v/>
      </c>
      <c r="AH734" s="7" t="str">
        <f t="shared" si="92"/>
        <v/>
      </c>
      <c r="AI734" s="4" t="str">
        <f t="shared" si="93"/>
        <v/>
      </c>
    </row>
    <row r="735" spans="1:35" x14ac:dyDescent="0.3">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7"/>
        <v/>
      </c>
      <c r="AD735" s="7" t="str">
        <f t="shared" si="88"/>
        <v/>
      </c>
      <c r="AE735" s="7" t="str">
        <f t="shared" si="89"/>
        <v/>
      </c>
      <c r="AF735" s="7" t="str">
        <f t="shared" si="90"/>
        <v/>
      </c>
      <c r="AG735" s="7" t="str">
        <f t="shared" si="91"/>
        <v/>
      </c>
      <c r="AH735" s="7" t="str">
        <f t="shared" si="92"/>
        <v/>
      </c>
      <c r="AI735" s="4" t="str">
        <f t="shared" si="93"/>
        <v/>
      </c>
    </row>
    <row r="736" spans="1:35" x14ac:dyDescent="0.3">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7"/>
        <v/>
      </c>
      <c r="AD736" s="7" t="str">
        <f t="shared" si="88"/>
        <v/>
      </c>
      <c r="AE736" s="7" t="str">
        <f t="shared" si="89"/>
        <v/>
      </c>
      <c r="AF736" s="7" t="str">
        <f t="shared" si="90"/>
        <v/>
      </c>
      <c r="AG736" s="7" t="str">
        <f t="shared" si="91"/>
        <v/>
      </c>
      <c r="AH736" s="7" t="str">
        <f t="shared" si="92"/>
        <v/>
      </c>
      <c r="AI736" s="4" t="str">
        <f t="shared" si="93"/>
        <v/>
      </c>
    </row>
    <row r="737" spans="1:35" x14ac:dyDescent="0.3">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7"/>
        <v/>
      </c>
      <c r="AD737" s="7" t="str">
        <f t="shared" si="88"/>
        <v/>
      </c>
      <c r="AE737" s="7" t="str">
        <f t="shared" si="89"/>
        <v/>
      </c>
      <c r="AF737" s="7" t="str">
        <f t="shared" si="90"/>
        <v/>
      </c>
      <c r="AG737" s="7" t="str">
        <f t="shared" si="91"/>
        <v/>
      </c>
      <c r="AH737" s="7" t="str">
        <f t="shared" si="92"/>
        <v/>
      </c>
      <c r="AI737" s="4" t="str">
        <f t="shared" si="93"/>
        <v/>
      </c>
    </row>
    <row r="738" spans="1:35" x14ac:dyDescent="0.3">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7"/>
        <v/>
      </c>
      <c r="AD738" s="7" t="str">
        <f t="shared" si="88"/>
        <v/>
      </c>
      <c r="AE738" s="7" t="str">
        <f t="shared" si="89"/>
        <v/>
      </c>
      <c r="AF738" s="7" t="str">
        <f t="shared" si="90"/>
        <v/>
      </c>
      <c r="AG738" s="7" t="str">
        <f t="shared" si="91"/>
        <v/>
      </c>
      <c r="AH738" s="7" t="str">
        <f t="shared" si="92"/>
        <v/>
      </c>
      <c r="AI738" s="4" t="str">
        <f t="shared" si="93"/>
        <v/>
      </c>
    </row>
    <row r="739" spans="1:35" x14ac:dyDescent="0.3">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7"/>
        <v/>
      </c>
      <c r="AD739" s="7" t="str">
        <f t="shared" si="88"/>
        <v/>
      </c>
      <c r="AE739" s="7" t="str">
        <f t="shared" si="89"/>
        <v/>
      </c>
      <c r="AF739" s="7" t="str">
        <f t="shared" si="90"/>
        <v/>
      </c>
      <c r="AG739" s="7" t="str">
        <f t="shared" si="91"/>
        <v/>
      </c>
      <c r="AH739" s="7" t="str">
        <f t="shared" si="92"/>
        <v/>
      </c>
      <c r="AI739" s="4" t="str">
        <f t="shared" si="93"/>
        <v/>
      </c>
    </row>
    <row r="740" spans="1:35" x14ac:dyDescent="0.3">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7"/>
        <v/>
      </c>
      <c r="AD740" s="7" t="str">
        <f t="shared" si="88"/>
        <v/>
      </c>
      <c r="AE740" s="7" t="str">
        <f t="shared" si="89"/>
        <v/>
      </c>
      <c r="AF740" s="7" t="str">
        <f t="shared" si="90"/>
        <v/>
      </c>
      <c r="AG740" s="7" t="str">
        <f t="shared" si="91"/>
        <v/>
      </c>
      <c r="AH740" s="7" t="str">
        <f t="shared" si="92"/>
        <v/>
      </c>
      <c r="AI740" s="4" t="str">
        <f t="shared" si="93"/>
        <v/>
      </c>
    </row>
    <row r="741" spans="1:35" x14ac:dyDescent="0.3">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7"/>
        <v/>
      </c>
      <c r="AD741" s="7" t="str">
        <f t="shared" si="88"/>
        <v/>
      </c>
      <c r="AE741" s="7" t="str">
        <f t="shared" si="89"/>
        <v/>
      </c>
      <c r="AF741" s="7" t="str">
        <f t="shared" si="90"/>
        <v/>
      </c>
      <c r="AG741" s="7" t="str">
        <f t="shared" si="91"/>
        <v/>
      </c>
      <c r="AH741" s="7" t="str">
        <f t="shared" si="92"/>
        <v/>
      </c>
      <c r="AI741" s="4" t="str">
        <f t="shared" si="93"/>
        <v/>
      </c>
    </row>
    <row r="742" spans="1:35" x14ac:dyDescent="0.3">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7"/>
        <v/>
      </c>
      <c r="AD742" s="7" t="str">
        <f t="shared" si="88"/>
        <v/>
      </c>
      <c r="AE742" s="7" t="str">
        <f t="shared" si="89"/>
        <v/>
      </c>
      <c r="AF742" s="7" t="str">
        <f t="shared" si="90"/>
        <v/>
      </c>
      <c r="AG742" s="7" t="str">
        <f t="shared" si="91"/>
        <v/>
      </c>
      <c r="AH742" s="7" t="str">
        <f t="shared" si="92"/>
        <v/>
      </c>
      <c r="AI742" s="4" t="str">
        <f t="shared" si="93"/>
        <v/>
      </c>
    </row>
    <row r="743" spans="1:35" x14ac:dyDescent="0.3">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7"/>
        <v/>
      </c>
      <c r="AD743" s="7" t="str">
        <f t="shared" si="88"/>
        <v/>
      </c>
      <c r="AE743" s="7" t="str">
        <f t="shared" si="89"/>
        <v/>
      </c>
      <c r="AF743" s="7" t="str">
        <f t="shared" si="90"/>
        <v/>
      </c>
      <c r="AG743" s="7" t="str">
        <f t="shared" si="91"/>
        <v/>
      </c>
      <c r="AH743" s="7" t="str">
        <f t="shared" si="92"/>
        <v/>
      </c>
      <c r="AI743" s="4" t="str">
        <f t="shared" si="93"/>
        <v/>
      </c>
    </row>
    <row r="744" spans="1:35" x14ac:dyDescent="0.3">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7"/>
        <v/>
      </c>
      <c r="AD744" s="7" t="str">
        <f t="shared" si="88"/>
        <v/>
      </c>
      <c r="AE744" s="7" t="str">
        <f t="shared" si="89"/>
        <v/>
      </c>
      <c r="AF744" s="7" t="str">
        <f t="shared" si="90"/>
        <v/>
      </c>
      <c r="AG744" s="7" t="str">
        <f t="shared" si="91"/>
        <v/>
      </c>
      <c r="AH744" s="7" t="str">
        <f t="shared" si="92"/>
        <v/>
      </c>
      <c r="AI744" s="4" t="str">
        <f t="shared" si="93"/>
        <v/>
      </c>
    </row>
    <row r="745" spans="1:35" x14ac:dyDescent="0.3">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7"/>
        <v/>
      </c>
      <c r="AD745" s="7" t="str">
        <f t="shared" si="88"/>
        <v/>
      </c>
      <c r="AE745" s="7" t="str">
        <f t="shared" si="89"/>
        <v/>
      </c>
      <c r="AF745" s="7" t="str">
        <f t="shared" si="90"/>
        <v/>
      </c>
      <c r="AG745" s="7" t="str">
        <f t="shared" si="91"/>
        <v/>
      </c>
      <c r="AH745" s="7" t="str">
        <f t="shared" si="92"/>
        <v/>
      </c>
      <c r="AI745" s="4" t="str">
        <f t="shared" si="93"/>
        <v/>
      </c>
    </row>
    <row r="746" spans="1:35" x14ac:dyDescent="0.3">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7"/>
        <v/>
      </c>
      <c r="AD746" s="7" t="str">
        <f t="shared" si="88"/>
        <v/>
      </c>
      <c r="AE746" s="7" t="str">
        <f t="shared" si="89"/>
        <v/>
      </c>
      <c r="AF746" s="7" t="str">
        <f t="shared" si="90"/>
        <v/>
      </c>
      <c r="AG746" s="7" t="str">
        <f t="shared" si="91"/>
        <v/>
      </c>
      <c r="AH746" s="7" t="str">
        <f t="shared" si="92"/>
        <v/>
      </c>
      <c r="AI746" s="4" t="str">
        <f t="shared" si="93"/>
        <v/>
      </c>
    </row>
    <row r="747" spans="1:35" x14ac:dyDescent="0.3">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7"/>
        <v/>
      </c>
      <c r="AD747" s="7" t="str">
        <f t="shared" si="88"/>
        <v/>
      </c>
      <c r="AE747" s="7" t="str">
        <f t="shared" si="89"/>
        <v/>
      </c>
      <c r="AF747" s="7" t="str">
        <f t="shared" si="90"/>
        <v/>
      </c>
      <c r="AG747" s="7" t="str">
        <f t="shared" si="91"/>
        <v/>
      </c>
      <c r="AH747" s="7" t="str">
        <f t="shared" si="92"/>
        <v/>
      </c>
      <c r="AI747" s="4" t="str">
        <f t="shared" si="93"/>
        <v/>
      </c>
    </row>
    <row r="748" spans="1:35" x14ac:dyDescent="0.3">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7"/>
        <v/>
      </c>
      <c r="AD748" s="7" t="str">
        <f t="shared" si="88"/>
        <v/>
      </c>
      <c r="AE748" s="7" t="str">
        <f t="shared" si="89"/>
        <v/>
      </c>
      <c r="AF748" s="7" t="str">
        <f t="shared" si="90"/>
        <v/>
      </c>
      <c r="AG748" s="7" t="str">
        <f t="shared" si="91"/>
        <v/>
      </c>
      <c r="AH748" s="7" t="str">
        <f t="shared" si="92"/>
        <v/>
      </c>
      <c r="AI748" s="4" t="str">
        <f t="shared" si="93"/>
        <v/>
      </c>
    </row>
    <row r="749" spans="1:35" x14ac:dyDescent="0.3">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7"/>
        <v/>
      </c>
      <c r="AD749" s="7" t="str">
        <f t="shared" si="88"/>
        <v/>
      </c>
      <c r="AE749" s="7" t="str">
        <f t="shared" si="89"/>
        <v/>
      </c>
      <c r="AF749" s="7" t="str">
        <f t="shared" si="90"/>
        <v/>
      </c>
      <c r="AG749" s="7" t="str">
        <f t="shared" si="91"/>
        <v/>
      </c>
      <c r="AH749" s="7" t="str">
        <f t="shared" si="92"/>
        <v/>
      </c>
      <c r="AI749" s="4" t="str">
        <f t="shared" si="93"/>
        <v/>
      </c>
    </row>
    <row r="750" spans="1:35" x14ac:dyDescent="0.3">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7"/>
        <v/>
      </c>
      <c r="AD750" s="7" t="str">
        <f t="shared" si="88"/>
        <v/>
      </c>
      <c r="AE750" s="7" t="str">
        <f t="shared" si="89"/>
        <v/>
      </c>
      <c r="AF750" s="7" t="str">
        <f t="shared" si="90"/>
        <v/>
      </c>
      <c r="AG750" s="7" t="str">
        <f t="shared" si="91"/>
        <v/>
      </c>
      <c r="AH750" s="7" t="str">
        <f t="shared" si="92"/>
        <v/>
      </c>
      <c r="AI750" s="4" t="str">
        <f t="shared" si="93"/>
        <v/>
      </c>
    </row>
    <row r="751" spans="1:35" x14ac:dyDescent="0.3">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7"/>
        <v/>
      </c>
      <c r="AD751" s="7" t="str">
        <f t="shared" si="88"/>
        <v/>
      </c>
      <c r="AE751" s="7" t="str">
        <f t="shared" si="89"/>
        <v/>
      </c>
      <c r="AF751" s="7" t="str">
        <f t="shared" si="90"/>
        <v/>
      </c>
      <c r="AG751" s="7" t="str">
        <f t="shared" si="91"/>
        <v/>
      </c>
      <c r="AH751" s="7" t="str">
        <f t="shared" si="92"/>
        <v/>
      </c>
      <c r="AI751" s="4" t="str">
        <f t="shared" si="93"/>
        <v/>
      </c>
    </row>
    <row r="752" spans="1:35" x14ac:dyDescent="0.3">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7"/>
        <v/>
      </c>
      <c r="AD752" s="7" t="str">
        <f t="shared" si="88"/>
        <v/>
      </c>
      <c r="AE752" s="7" t="str">
        <f t="shared" si="89"/>
        <v/>
      </c>
      <c r="AF752" s="7" t="str">
        <f t="shared" si="90"/>
        <v/>
      </c>
      <c r="AG752" s="7" t="str">
        <f t="shared" si="91"/>
        <v/>
      </c>
      <c r="AH752" s="7" t="str">
        <f t="shared" si="92"/>
        <v/>
      </c>
      <c r="AI752" s="4" t="str">
        <f t="shared" si="93"/>
        <v/>
      </c>
    </row>
    <row r="753" spans="1:35" x14ac:dyDescent="0.3">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7"/>
        <v/>
      </c>
      <c r="AD753" s="7" t="str">
        <f t="shared" si="88"/>
        <v/>
      </c>
      <c r="AE753" s="7" t="str">
        <f t="shared" si="89"/>
        <v/>
      </c>
      <c r="AF753" s="7" t="str">
        <f t="shared" si="90"/>
        <v/>
      </c>
      <c r="AG753" s="7" t="str">
        <f t="shared" si="91"/>
        <v/>
      </c>
      <c r="AH753" s="7" t="str">
        <f t="shared" si="92"/>
        <v/>
      </c>
      <c r="AI753" s="4" t="str">
        <f t="shared" si="93"/>
        <v/>
      </c>
    </row>
    <row r="754" spans="1:35" x14ac:dyDescent="0.3">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7"/>
        <v/>
      </c>
      <c r="AD754" s="7" t="str">
        <f t="shared" si="88"/>
        <v/>
      </c>
      <c r="AE754" s="7" t="str">
        <f t="shared" si="89"/>
        <v/>
      </c>
      <c r="AF754" s="7" t="str">
        <f t="shared" si="90"/>
        <v/>
      </c>
      <c r="AG754" s="7" t="str">
        <f t="shared" si="91"/>
        <v/>
      </c>
      <c r="AH754" s="7" t="str">
        <f t="shared" si="92"/>
        <v/>
      </c>
      <c r="AI754" s="4" t="str">
        <f t="shared" si="93"/>
        <v/>
      </c>
    </row>
    <row r="755" spans="1:35" x14ac:dyDescent="0.3">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7"/>
        <v/>
      </c>
      <c r="AD755" s="7" t="str">
        <f t="shared" si="88"/>
        <v/>
      </c>
      <c r="AE755" s="7" t="str">
        <f t="shared" si="89"/>
        <v/>
      </c>
      <c r="AF755" s="7" t="str">
        <f t="shared" si="90"/>
        <v/>
      </c>
      <c r="AG755" s="7" t="str">
        <f t="shared" si="91"/>
        <v/>
      </c>
      <c r="AH755" s="7" t="str">
        <f t="shared" si="92"/>
        <v/>
      </c>
      <c r="AI755" s="4" t="str">
        <f t="shared" si="93"/>
        <v/>
      </c>
    </row>
    <row r="756" spans="1:35" x14ac:dyDescent="0.3">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7"/>
        <v/>
      </c>
      <c r="AD756" s="7" t="str">
        <f t="shared" si="88"/>
        <v/>
      </c>
      <c r="AE756" s="7" t="str">
        <f t="shared" si="89"/>
        <v/>
      </c>
      <c r="AF756" s="7" t="str">
        <f t="shared" si="90"/>
        <v/>
      </c>
      <c r="AG756" s="7" t="str">
        <f t="shared" si="91"/>
        <v/>
      </c>
      <c r="AH756" s="7" t="str">
        <f t="shared" si="92"/>
        <v/>
      </c>
      <c r="AI756" s="4" t="str">
        <f t="shared" si="93"/>
        <v/>
      </c>
    </row>
    <row r="757" spans="1:35" x14ac:dyDescent="0.3">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7"/>
        <v/>
      </c>
      <c r="AD757" s="7" t="str">
        <f t="shared" si="88"/>
        <v/>
      </c>
      <c r="AE757" s="7" t="str">
        <f t="shared" si="89"/>
        <v/>
      </c>
      <c r="AF757" s="7" t="str">
        <f t="shared" si="90"/>
        <v/>
      </c>
      <c r="AG757" s="7" t="str">
        <f t="shared" si="91"/>
        <v/>
      </c>
      <c r="AH757" s="7" t="str">
        <f t="shared" si="92"/>
        <v/>
      </c>
      <c r="AI757" s="4" t="str">
        <f t="shared" si="93"/>
        <v/>
      </c>
    </row>
    <row r="758" spans="1:35" x14ac:dyDescent="0.3">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7"/>
        <v/>
      </c>
      <c r="AD758" s="7" t="str">
        <f t="shared" si="88"/>
        <v/>
      </c>
      <c r="AE758" s="7" t="str">
        <f t="shared" si="89"/>
        <v/>
      </c>
      <c r="AF758" s="7" t="str">
        <f t="shared" si="90"/>
        <v/>
      </c>
      <c r="AG758" s="7" t="str">
        <f t="shared" si="91"/>
        <v/>
      </c>
      <c r="AH758" s="7" t="str">
        <f t="shared" si="92"/>
        <v/>
      </c>
      <c r="AI758" s="4" t="str">
        <f t="shared" si="93"/>
        <v/>
      </c>
    </row>
    <row r="759" spans="1:35" x14ac:dyDescent="0.3">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7"/>
        <v/>
      </c>
      <c r="AD759" s="7" t="str">
        <f t="shared" si="88"/>
        <v/>
      </c>
      <c r="AE759" s="7" t="str">
        <f t="shared" si="89"/>
        <v/>
      </c>
      <c r="AF759" s="7" t="str">
        <f t="shared" si="90"/>
        <v/>
      </c>
      <c r="AG759" s="7" t="str">
        <f t="shared" si="91"/>
        <v/>
      </c>
      <c r="AH759" s="7" t="str">
        <f t="shared" si="92"/>
        <v/>
      </c>
      <c r="AI759" s="4" t="str">
        <f t="shared" si="93"/>
        <v/>
      </c>
    </row>
    <row r="760" spans="1:35" x14ac:dyDescent="0.3">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7"/>
        <v/>
      </c>
      <c r="AD760" s="7" t="str">
        <f t="shared" si="88"/>
        <v/>
      </c>
      <c r="AE760" s="7" t="str">
        <f t="shared" si="89"/>
        <v/>
      </c>
      <c r="AF760" s="7" t="str">
        <f t="shared" si="90"/>
        <v/>
      </c>
      <c r="AG760" s="7" t="str">
        <f t="shared" si="91"/>
        <v/>
      </c>
      <c r="AH760" s="7" t="str">
        <f t="shared" si="92"/>
        <v/>
      </c>
      <c r="AI760" s="4" t="str">
        <f t="shared" si="93"/>
        <v/>
      </c>
    </row>
    <row r="761" spans="1:35" x14ac:dyDescent="0.3">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7"/>
        <v/>
      </c>
      <c r="AD761" s="7" t="str">
        <f t="shared" si="88"/>
        <v/>
      </c>
      <c r="AE761" s="7" t="str">
        <f t="shared" si="89"/>
        <v/>
      </c>
      <c r="AF761" s="7" t="str">
        <f t="shared" si="90"/>
        <v/>
      </c>
      <c r="AG761" s="7" t="str">
        <f t="shared" si="91"/>
        <v/>
      </c>
      <c r="AH761" s="7" t="str">
        <f t="shared" si="92"/>
        <v/>
      </c>
      <c r="AI761" s="4" t="str">
        <f t="shared" si="93"/>
        <v/>
      </c>
    </row>
    <row r="762" spans="1:35" x14ac:dyDescent="0.3">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7"/>
        <v/>
      </c>
      <c r="AD762" s="7" t="str">
        <f t="shared" si="88"/>
        <v/>
      </c>
      <c r="AE762" s="7" t="str">
        <f t="shared" si="89"/>
        <v/>
      </c>
      <c r="AF762" s="7" t="str">
        <f t="shared" si="90"/>
        <v/>
      </c>
      <c r="AG762" s="7" t="str">
        <f t="shared" si="91"/>
        <v/>
      </c>
      <c r="AH762" s="7" t="str">
        <f t="shared" si="92"/>
        <v/>
      </c>
      <c r="AI762" s="4" t="str">
        <f t="shared" si="93"/>
        <v/>
      </c>
    </row>
    <row r="763" spans="1:35" x14ac:dyDescent="0.3">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7"/>
        <v/>
      </c>
      <c r="AD763" s="7" t="str">
        <f t="shared" si="88"/>
        <v/>
      </c>
      <c r="AE763" s="7" t="str">
        <f t="shared" si="89"/>
        <v/>
      </c>
      <c r="AF763" s="7" t="str">
        <f t="shared" si="90"/>
        <v/>
      </c>
      <c r="AG763" s="7" t="str">
        <f t="shared" si="91"/>
        <v/>
      </c>
      <c r="AH763" s="7" t="str">
        <f t="shared" si="92"/>
        <v/>
      </c>
      <c r="AI763" s="4" t="str">
        <f t="shared" si="93"/>
        <v/>
      </c>
    </row>
    <row r="764" spans="1:35" x14ac:dyDescent="0.3">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7"/>
        <v/>
      </c>
      <c r="AD764" s="7" t="str">
        <f t="shared" si="88"/>
        <v/>
      </c>
      <c r="AE764" s="7" t="str">
        <f t="shared" si="89"/>
        <v/>
      </c>
      <c r="AF764" s="7" t="str">
        <f t="shared" si="90"/>
        <v/>
      </c>
      <c r="AG764" s="7" t="str">
        <f t="shared" si="91"/>
        <v/>
      </c>
      <c r="AH764" s="7" t="str">
        <f t="shared" si="92"/>
        <v/>
      </c>
      <c r="AI764" s="4" t="str">
        <f t="shared" si="93"/>
        <v/>
      </c>
    </row>
    <row r="765" spans="1:35" x14ac:dyDescent="0.3">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7"/>
        <v/>
      </c>
      <c r="AD765" s="7" t="str">
        <f t="shared" si="88"/>
        <v/>
      </c>
      <c r="AE765" s="7" t="str">
        <f t="shared" si="89"/>
        <v/>
      </c>
      <c r="AF765" s="7" t="str">
        <f t="shared" si="90"/>
        <v/>
      </c>
      <c r="AG765" s="7" t="str">
        <f t="shared" si="91"/>
        <v/>
      </c>
      <c r="AH765" s="7" t="str">
        <f t="shared" si="92"/>
        <v/>
      </c>
      <c r="AI765" s="4" t="str">
        <f t="shared" si="93"/>
        <v/>
      </c>
    </row>
    <row r="766" spans="1:35" x14ac:dyDescent="0.3">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7"/>
        <v/>
      </c>
      <c r="AD766" s="7" t="str">
        <f t="shared" si="88"/>
        <v/>
      </c>
      <c r="AE766" s="7" t="str">
        <f t="shared" si="89"/>
        <v/>
      </c>
      <c r="AF766" s="7" t="str">
        <f t="shared" si="90"/>
        <v/>
      </c>
      <c r="AG766" s="7" t="str">
        <f t="shared" si="91"/>
        <v/>
      </c>
      <c r="AH766" s="7" t="str">
        <f t="shared" si="92"/>
        <v/>
      </c>
      <c r="AI766" s="4" t="str">
        <f t="shared" si="93"/>
        <v/>
      </c>
    </row>
    <row r="767" spans="1:35" x14ac:dyDescent="0.3">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7"/>
        <v/>
      </c>
      <c r="AD767" s="7" t="str">
        <f t="shared" si="88"/>
        <v/>
      </c>
      <c r="AE767" s="7" t="str">
        <f t="shared" si="89"/>
        <v/>
      </c>
      <c r="AF767" s="7" t="str">
        <f t="shared" si="90"/>
        <v/>
      </c>
      <c r="AG767" s="7" t="str">
        <f t="shared" si="91"/>
        <v/>
      </c>
      <c r="AH767" s="7" t="str">
        <f t="shared" si="92"/>
        <v/>
      </c>
      <c r="AI767" s="4" t="str">
        <f t="shared" si="93"/>
        <v/>
      </c>
    </row>
    <row r="768" spans="1:35" x14ac:dyDescent="0.3">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7"/>
        <v/>
      </c>
      <c r="AD768" s="7" t="str">
        <f t="shared" si="88"/>
        <v/>
      </c>
      <c r="AE768" s="7" t="str">
        <f t="shared" si="89"/>
        <v/>
      </c>
      <c r="AF768" s="7" t="str">
        <f t="shared" si="90"/>
        <v/>
      </c>
      <c r="AG768" s="7" t="str">
        <f t="shared" si="91"/>
        <v/>
      </c>
      <c r="AH768" s="7" t="str">
        <f t="shared" si="92"/>
        <v/>
      </c>
      <c r="AI768" s="4" t="str">
        <f t="shared" si="93"/>
        <v/>
      </c>
    </row>
    <row r="769" spans="1:35" x14ac:dyDescent="0.3">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7"/>
        <v/>
      </c>
      <c r="AD769" s="7" t="str">
        <f t="shared" si="88"/>
        <v/>
      </c>
      <c r="AE769" s="7" t="str">
        <f t="shared" si="89"/>
        <v/>
      </c>
      <c r="AF769" s="7" t="str">
        <f t="shared" si="90"/>
        <v/>
      </c>
      <c r="AG769" s="7" t="str">
        <f t="shared" si="91"/>
        <v/>
      </c>
      <c r="AH769" s="7" t="str">
        <f t="shared" si="92"/>
        <v/>
      </c>
      <c r="AI769" s="4" t="str">
        <f t="shared" si="93"/>
        <v/>
      </c>
    </row>
    <row r="770" spans="1:35" x14ac:dyDescent="0.3">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7"/>
        <v/>
      </c>
      <c r="AD770" s="7" t="str">
        <f t="shared" si="88"/>
        <v/>
      </c>
      <c r="AE770" s="7" t="str">
        <f t="shared" si="89"/>
        <v/>
      </c>
      <c r="AF770" s="7" t="str">
        <f t="shared" si="90"/>
        <v/>
      </c>
      <c r="AG770" s="7" t="str">
        <f t="shared" si="91"/>
        <v/>
      </c>
      <c r="AH770" s="7" t="str">
        <f t="shared" si="92"/>
        <v/>
      </c>
      <c r="AI770" s="4" t="str">
        <f t="shared" si="93"/>
        <v/>
      </c>
    </row>
    <row r="771" spans="1:35" x14ac:dyDescent="0.3">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7"/>
        <v/>
      </c>
      <c r="AD771" s="7" t="str">
        <f t="shared" si="88"/>
        <v/>
      </c>
      <c r="AE771" s="7" t="str">
        <f t="shared" si="89"/>
        <v/>
      </c>
      <c r="AF771" s="7" t="str">
        <f t="shared" si="90"/>
        <v/>
      </c>
      <c r="AG771" s="7" t="str">
        <f t="shared" si="91"/>
        <v/>
      </c>
      <c r="AH771" s="7" t="str">
        <f t="shared" si="92"/>
        <v/>
      </c>
      <c r="AI771" s="4" t="str">
        <f t="shared" si="93"/>
        <v/>
      </c>
    </row>
    <row r="772" spans="1:35" x14ac:dyDescent="0.3">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7"/>
        <v/>
      </c>
      <c r="AD772" s="7" t="str">
        <f t="shared" si="88"/>
        <v/>
      </c>
      <c r="AE772" s="7" t="str">
        <f t="shared" si="89"/>
        <v/>
      </c>
      <c r="AF772" s="7" t="str">
        <f t="shared" si="90"/>
        <v/>
      </c>
      <c r="AG772" s="7" t="str">
        <f t="shared" si="91"/>
        <v/>
      </c>
      <c r="AH772" s="7" t="str">
        <f t="shared" si="92"/>
        <v/>
      </c>
      <c r="AI772" s="4" t="str">
        <f t="shared" si="93"/>
        <v/>
      </c>
    </row>
    <row r="773" spans="1:35" x14ac:dyDescent="0.3">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4">IF((MAX(A773,L773,N773,P773,X773,Y773)-MIN(A773,L773,N773,P773,X773,Y773))&gt;3,1,"")</f>
        <v/>
      </c>
      <c r="AD773" s="7" t="str">
        <f t="shared" ref="AD773:AD836" si="95">IF((MAX(B773,D773,M773,U773)-MIN(B773,D773,M773,U773))&gt;3,1,"")</f>
        <v/>
      </c>
      <c r="AE773" s="7" t="str">
        <f t="shared" ref="AE773:AE836" si="96">IF((MAX(I773,T773,V773,W773)-MIN(I773,T773,V773,W773))&gt;3,1,"")</f>
        <v/>
      </c>
      <c r="AF773" s="7" t="str">
        <f t="shared" ref="AF773:AF836" si="97">IF((MAX(H773,K773,Q773,S773)-MIN(H773,K773,Q773,S773))&gt;3,1,"")</f>
        <v/>
      </c>
      <c r="AG773" s="7" t="str">
        <f t="shared" ref="AG773:AG836" si="98">IF((MAX(E773,F773,G773,R773)-MIN(E773,F773,G773,R773))&gt;3,1,"")</f>
        <v/>
      </c>
      <c r="AH773" s="7" t="str">
        <f t="shared" ref="AH773:AH836" si="99">IF((MAX(C773,J773,O773,Z773)-MIN(C773,J773,O773,Z773))&gt;3,1,"")</f>
        <v/>
      </c>
      <c r="AI773" s="4" t="str">
        <f t="shared" ref="AI773:AI836" si="100">IF(COUNT(A773:Z773)&gt;0,IF(COUNT(AC773,AD773,AE773,AF773,AG773,AH773)&gt;0,SUM(AC773,AD773,AE773,AF773,AG773,AH773),0),"")</f>
        <v/>
      </c>
    </row>
    <row r="774" spans="1:35" x14ac:dyDescent="0.3">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4"/>
        <v/>
      </c>
      <c r="AD774" s="7" t="str">
        <f t="shared" si="95"/>
        <v/>
      </c>
      <c r="AE774" s="7" t="str">
        <f t="shared" si="96"/>
        <v/>
      </c>
      <c r="AF774" s="7" t="str">
        <f t="shared" si="97"/>
        <v/>
      </c>
      <c r="AG774" s="7" t="str">
        <f t="shared" si="98"/>
        <v/>
      </c>
      <c r="AH774" s="7" t="str">
        <f t="shared" si="99"/>
        <v/>
      </c>
      <c r="AI774" s="4" t="str">
        <f t="shared" si="100"/>
        <v/>
      </c>
    </row>
    <row r="775" spans="1:35" x14ac:dyDescent="0.3">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4"/>
        <v/>
      </c>
      <c r="AD775" s="7" t="str">
        <f t="shared" si="95"/>
        <v/>
      </c>
      <c r="AE775" s="7" t="str">
        <f t="shared" si="96"/>
        <v/>
      </c>
      <c r="AF775" s="7" t="str">
        <f t="shared" si="97"/>
        <v/>
      </c>
      <c r="AG775" s="7" t="str">
        <f t="shared" si="98"/>
        <v/>
      </c>
      <c r="AH775" s="7" t="str">
        <f t="shared" si="99"/>
        <v/>
      </c>
      <c r="AI775" s="4" t="str">
        <f t="shared" si="100"/>
        <v/>
      </c>
    </row>
    <row r="776" spans="1:35" x14ac:dyDescent="0.3">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4"/>
        <v/>
      </c>
      <c r="AD776" s="7" t="str">
        <f t="shared" si="95"/>
        <v/>
      </c>
      <c r="AE776" s="7" t="str">
        <f t="shared" si="96"/>
        <v/>
      </c>
      <c r="AF776" s="7" t="str">
        <f t="shared" si="97"/>
        <v/>
      </c>
      <c r="AG776" s="7" t="str">
        <f t="shared" si="98"/>
        <v/>
      </c>
      <c r="AH776" s="7" t="str">
        <f t="shared" si="99"/>
        <v/>
      </c>
      <c r="AI776" s="4" t="str">
        <f t="shared" si="100"/>
        <v/>
      </c>
    </row>
    <row r="777" spans="1:35" x14ac:dyDescent="0.3">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4"/>
        <v/>
      </c>
      <c r="AD777" s="7" t="str">
        <f t="shared" si="95"/>
        <v/>
      </c>
      <c r="AE777" s="7" t="str">
        <f t="shared" si="96"/>
        <v/>
      </c>
      <c r="AF777" s="7" t="str">
        <f t="shared" si="97"/>
        <v/>
      </c>
      <c r="AG777" s="7" t="str">
        <f t="shared" si="98"/>
        <v/>
      </c>
      <c r="AH777" s="7" t="str">
        <f t="shared" si="99"/>
        <v/>
      </c>
      <c r="AI777" s="4" t="str">
        <f t="shared" si="100"/>
        <v/>
      </c>
    </row>
    <row r="778" spans="1:35" x14ac:dyDescent="0.3">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4"/>
        <v/>
      </c>
      <c r="AD778" s="7" t="str">
        <f t="shared" si="95"/>
        <v/>
      </c>
      <c r="AE778" s="7" t="str">
        <f t="shared" si="96"/>
        <v/>
      </c>
      <c r="AF778" s="7" t="str">
        <f t="shared" si="97"/>
        <v/>
      </c>
      <c r="AG778" s="7" t="str">
        <f t="shared" si="98"/>
        <v/>
      </c>
      <c r="AH778" s="7" t="str">
        <f t="shared" si="99"/>
        <v/>
      </c>
      <c r="AI778" s="4" t="str">
        <f t="shared" si="100"/>
        <v/>
      </c>
    </row>
    <row r="779" spans="1:35" x14ac:dyDescent="0.3">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4"/>
        <v/>
      </c>
      <c r="AD779" s="7" t="str">
        <f t="shared" si="95"/>
        <v/>
      </c>
      <c r="AE779" s="7" t="str">
        <f t="shared" si="96"/>
        <v/>
      </c>
      <c r="AF779" s="7" t="str">
        <f t="shared" si="97"/>
        <v/>
      </c>
      <c r="AG779" s="7" t="str">
        <f t="shared" si="98"/>
        <v/>
      </c>
      <c r="AH779" s="7" t="str">
        <f t="shared" si="99"/>
        <v/>
      </c>
      <c r="AI779" s="4" t="str">
        <f t="shared" si="100"/>
        <v/>
      </c>
    </row>
    <row r="780" spans="1:35" x14ac:dyDescent="0.3">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4"/>
        <v/>
      </c>
      <c r="AD780" s="7" t="str">
        <f t="shared" si="95"/>
        <v/>
      </c>
      <c r="AE780" s="7" t="str">
        <f t="shared" si="96"/>
        <v/>
      </c>
      <c r="AF780" s="7" t="str">
        <f t="shared" si="97"/>
        <v/>
      </c>
      <c r="AG780" s="7" t="str">
        <f t="shared" si="98"/>
        <v/>
      </c>
      <c r="AH780" s="7" t="str">
        <f t="shared" si="99"/>
        <v/>
      </c>
      <c r="AI780" s="4" t="str">
        <f t="shared" si="100"/>
        <v/>
      </c>
    </row>
    <row r="781" spans="1:35" x14ac:dyDescent="0.3">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4"/>
        <v/>
      </c>
      <c r="AD781" s="7" t="str">
        <f t="shared" si="95"/>
        <v/>
      </c>
      <c r="AE781" s="7" t="str">
        <f t="shared" si="96"/>
        <v/>
      </c>
      <c r="AF781" s="7" t="str">
        <f t="shared" si="97"/>
        <v/>
      </c>
      <c r="AG781" s="7" t="str">
        <f t="shared" si="98"/>
        <v/>
      </c>
      <c r="AH781" s="7" t="str">
        <f t="shared" si="99"/>
        <v/>
      </c>
      <c r="AI781" s="4" t="str">
        <f t="shared" si="100"/>
        <v/>
      </c>
    </row>
    <row r="782" spans="1:35" x14ac:dyDescent="0.3">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4"/>
        <v/>
      </c>
      <c r="AD782" s="7" t="str">
        <f t="shared" si="95"/>
        <v/>
      </c>
      <c r="AE782" s="7" t="str">
        <f t="shared" si="96"/>
        <v/>
      </c>
      <c r="AF782" s="7" t="str">
        <f t="shared" si="97"/>
        <v/>
      </c>
      <c r="AG782" s="7" t="str">
        <f t="shared" si="98"/>
        <v/>
      </c>
      <c r="AH782" s="7" t="str">
        <f t="shared" si="99"/>
        <v/>
      </c>
      <c r="AI782" s="4" t="str">
        <f t="shared" si="100"/>
        <v/>
      </c>
    </row>
    <row r="783" spans="1:35" x14ac:dyDescent="0.3">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4"/>
        <v/>
      </c>
      <c r="AD783" s="7" t="str">
        <f t="shared" si="95"/>
        <v/>
      </c>
      <c r="AE783" s="7" t="str">
        <f t="shared" si="96"/>
        <v/>
      </c>
      <c r="AF783" s="7" t="str">
        <f t="shared" si="97"/>
        <v/>
      </c>
      <c r="AG783" s="7" t="str">
        <f t="shared" si="98"/>
        <v/>
      </c>
      <c r="AH783" s="7" t="str">
        <f t="shared" si="99"/>
        <v/>
      </c>
      <c r="AI783" s="4" t="str">
        <f t="shared" si="100"/>
        <v/>
      </c>
    </row>
    <row r="784" spans="1:35" x14ac:dyDescent="0.3">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4"/>
        <v/>
      </c>
      <c r="AD784" s="7" t="str">
        <f t="shared" si="95"/>
        <v/>
      </c>
      <c r="AE784" s="7" t="str">
        <f t="shared" si="96"/>
        <v/>
      </c>
      <c r="AF784" s="7" t="str">
        <f t="shared" si="97"/>
        <v/>
      </c>
      <c r="AG784" s="7" t="str">
        <f t="shared" si="98"/>
        <v/>
      </c>
      <c r="AH784" s="7" t="str">
        <f t="shared" si="99"/>
        <v/>
      </c>
      <c r="AI784" s="4" t="str">
        <f t="shared" si="100"/>
        <v/>
      </c>
    </row>
    <row r="785" spans="1:35" x14ac:dyDescent="0.3">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4"/>
        <v/>
      </c>
      <c r="AD785" s="7" t="str">
        <f t="shared" si="95"/>
        <v/>
      </c>
      <c r="AE785" s="7" t="str">
        <f t="shared" si="96"/>
        <v/>
      </c>
      <c r="AF785" s="7" t="str">
        <f t="shared" si="97"/>
        <v/>
      </c>
      <c r="AG785" s="7" t="str">
        <f t="shared" si="98"/>
        <v/>
      </c>
      <c r="AH785" s="7" t="str">
        <f t="shared" si="99"/>
        <v/>
      </c>
      <c r="AI785" s="4" t="str">
        <f t="shared" si="100"/>
        <v/>
      </c>
    </row>
    <row r="786" spans="1:35" x14ac:dyDescent="0.3">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4"/>
        <v/>
      </c>
      <c r="AD786" s="7" t="str">
        <f t="shared" si="95"/>
        <v/>
      </c>
      <c r="AE786" s="7" t="str">
        <f t="shared" si="96"/>
        <v/>
      </c>
      <c r="AF786" s="7" t="str">
        <f t="shared" si="97"/>
        <v/>
      </c>
      <c r="AG786" s="7" t="str">
        <f t="shared" si="98"/>
        <v/>
      </c>
      <c r="AH786" s="7" t="str">
        <f t="shared" si="99"/>
        <v/>
      </c>
      <c r="AI786" s="4" t="str">
        <f t="shared" si="100"/>
        <v/>
      </c>
    </row>
    <row r="787" spans="1:35" x14ac:dyDescent="0.3">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4"/>
        <v/>
      </c>
      <c r="AD787" s="7" t="str">
        <f t="shared" si="95"/>
        <v/>
      </c>
      <c r="AE787" s="7" t="str">
        <f t="shared" si="96"/>
        <v/>
      </c>
      <c r="AF787" s="7" t="str">
        <f t="shared" si="97"/>
        <v/>
      </c>
      <c r="AG787" s="7" t="str">
        <f t="shared" si="98"/>
        <v/>
      </c>
      <c r="AH787" s="7" t="str">
        <f t="shared" si="99"/>
        <v/>
      </c>
      <c r="AI787" s="4" t="str">
        <f t="shared" si="100"/>
        <v/>
      </c>
    </row>
    <row r="788" spans="1:35" x14ac:dyDescent="0.3">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4"/>
        <v/>
      </c>
      <c r="AD788" s="7" t="str">
        <f t="shared" si="95"/>
        <v/>
      </c>
      <c r="AE788" s="7" t="str">
        <f t="shared" si="96"/>
        <v/>
      </c>
      <c r="AF788" s="7" t="str">
        <f t="shared" si="97"/>
        <v/>
      </c>
      <c r="AG788" s="7" t="str">
        <f t="shared" si="98"/>
        <v/>
      </c>
      <c r="AH788" s="7" t="str">
        <f t="shared" si="99"/>
        <v/>
      </c>
      <c r="AI788" s="4" t="str">
        <f t="shared" si="100"/>
        <v/>
      </c>
    </row>
    <row r="789" spans="1:35" x14ac:dyDescent="0.3">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4"/>
        <v/>
      </c>
      <c r="AD789" s="7" t="str">
        <f t="shared" si="95"/>
        <v/>
      </c>
      <c r="AE789" s="7" t="str">
        <f t="shared" si="96"/>
        <v/>
      </c>
      <c r="AF789" s="7" t="str">
        <f t="shared" si="97"/>
        <v/>
      </c>
      <c r="AG789" s="7" t="str">
        <f t="shared" si="98"/>
        <v/>
      </c>
      <c r="AH789" s="7" t="str">
        <f t="shared" si="99"/>
        <v/>
      </c>
      <c r="AI789" s="4" t="str">
        <f t="shared" si="100"/>
        <v/>
      </c>
    </row>
    <row r="790" spans="1:35" x14ac:dyDescent="0.3">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4"/>
        <v/>
      </c>
      <c r="AD790" s="7" t="str">
        <f t="shared" si="95"/>
        <v/>
      </c>
      <c r="AE790" s="7" t="str">
        <f t="shared" si="96"/>
        <v/>
      </c>
      <c r="AF790" s="7" t="str">
        <f t="shared" si="97"/>
        <v/>
      </c>
      <c r="AG790" s="7" t="str">
        <f t="shared" si="98"/>
        <v/>
      </c>
      <c r="AH790" s="7" t="str">
        <f t="shared" si="99"/>
        <v/>
      </c>
      <c r="AI790" s="4" t="str">
        <f t="shared" si="100"/>
        <v/>
      </c>
    </row>
    <row r="791" spans="1:35" x14ac:dyDescent="0.3">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4"/>
        <v/>
      </c>
      <c r="AD791" s="7" t="str">
        <f t="shared" si="95"/>
        <v/>
      </c>
      <c r="AE791" s="7" t="str">
        <f t="shared" si="96"/>
        <v/>
      </c>
      <c r="AF791" s="7" t="str">
        <f t="shared" si="97"/>
        <v/>
      </c>
      <c r="AG791" s="7" t="str">
        <f t="shared" si="98"/>
        <v/>
      </c>
      <c r="AH791" s="7" t="str">
        <f t="shared" si="99"/>
        <v/>
      </c>
      <c r="AI791" s="4" t="str">
        <f t="shared" si="100"/>
        <v/>
      </c>
    </row>
    <row r="792" spans="1:35" x14ac:dyDescent="0.3">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4"/>
        <v/>
      </c>
      <c r="AD792" s="7" t="str">
        <f t="shared" si="95"/>
        <v/>
      </c>
      <c r="AE792" s="7" t="str">
        <f t="shared" si="96"/>
        <v/>
      </c>
      <c r="AF792" s="7" t="str">
        <f t="shared" si="97"/>
        <v/>
      </c>
      <c r="AG792" s="7" t="str">
        <f t="shared" si="98"/>
        <v/>
      </c>
      <c r="AH792" s="7" t="str">
        <f t="shared" si="99"/>
        <v/>
      </c>
      <c r="AI792" s="4" t="str">
        <f t="shared" si="100"/>
        <v/>
      </c>
    </row>
    <row r="793" spans="1:35" x14ac:dyDescent="0.3">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4"/>
        <v/>
      </c>
      <c r="AD793" s="7" t="str">
        <f t="shared" si="95"/>
        <v/>
      </c>
      <c r="AE793" s="7" t="str">
        <f t="shared" si="96"/>
        <v/>
      </c>
      <c r="AF793" s="7" t="str">
        <f t="shared" si="97"/>
        <v/>
      </c>
      <c r="AG793" s="7" t="str">
        <f t="shared" si="98"/>
        <v/>
      </c>
      <c r="AH793" s="7" t="str">
        <f t="shared" si="99"/>
        <v/>
      </c>
      <c r="AI793" s="4" t="str">
        <f t="shared" si="100"/>
        <v/>
      </c>
    </row>
    <row r="794" spans="1:35" x14ac:dyDescent="0.3">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4"/>
        <v/>
      </c>
      <c r="AD794" s="7" t="str">
        <f t="shared" si="95"/>
        <v/>
      </c>
      <c r="AE794" s="7" t="str">
        <f t="shared" si="96"/>
        <v/>
      </c>
      <c r="AF794" s="7" t="str">
        <f t="shared" si="97"/>
        <v/>
      </c>
      <c r="AG794" s="7" t="str">
        <f t="shared" si="98"/>
        <v/>
      </c>
      <c r="AH794" s="7" t="str">
        <f t="shared" si="99"/>
        <v/>
      </c>
      <c r="AI794" s="4" t="str">
        <f t="shared" si="100"/>
        <v/>
      </c>
    </row>
    <row r="795" spans="1:35" x14ac:dyDescent="0.3">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4"/>
        <v/>
      </c>
      <c r="AD795" s="7" t="str">
        <f t="shared" si="95"/>
        <v/>
      </c>
      <c r="AE795" s="7" t="str">
        <f t="shared" si="96"/>
        <v/>
      </c>
      <c r="AF795" s="7" t="str">
        <f t="shared" si="97"/>
        <v/>
      </c>
      <c r="AG795" s="7" t="str">
        <f t="shared" si="98"/>
        <v/>
      </c>
      <c r="AH795" s="7" t="str">
        <f t="shared" si="99"/>
        <v/>
      </c>
      <c r="AI795" s="4" t="str">
        <f t="shared" si="100"/>
        <v/>
      </c>
    </row>
    <row r="796" spans="1:35" x14ac:dyDescent="0.3">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4"/>
        <v/>
      </c>
      <c r="AD796" s="7" t="str">
        <f t="shared" si="95"/>
        <v/>
      </c>
      <c r="AE796" s="7" t="str">
        <f t="shared" si="96"/>
        <v/>
      </c>
      <c r="AF796" s="7" t="str">
        <f t="shared" si="97"/>
        <v/>
      </c>
      <c r="AG796" s="7" t="str">
        <f t="shared" si="98"/>
        <v/>
      </c>
      <c r="AH796" s="7" t="str">
        <f t="shared" si="99"/>
        <v/>
      </c>
      <c r="AI796" s="4" t="str">
        <f t="shared" si="100"/>
        <v/>
      </c>
    </row>
    <row r="797" spans="1:35" x14ac:dyDescent="0.3">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4"/>
        <v/>
      </c>
      <c r="AD797" s="7" t="str">
        <f t="shared" si="95"/>
        <v/>
      </c>
      <c r="AE797" s="7" t="str">
        <f t="shared" si="96"/>
        <v/>
      </c>
      <c r="AF797" s="7" t="str">
        <f t="shared" si="97"/>
        <v/>
      </c>
      <c r="AG797" s="7" t="str">
        <f t="shared" si="98"/>
        <v/>
      </c>
      <c r="AH797" s="7" t="str">
        <f t="shared" si="99"/>
        <v/>
      </c>
      <c r="AI797" s="4" t="str">
        <f t="shared" si="100"/>
        <v/>
      </c>
    </row>
    <row r="798" spans="1:35" x14ac:dyDescent="0.3">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4"/>
        <v/>
      </c>
      <c r="AD798" s="7" t="str">
        <f t="shared" si="95"/>
        <v/>
      </c>
      <c r="AE798" s="7" t="str">
        <f t="shared" si="96"/>
        <v/>
      </c>
      <c r="AF798" s="7" t="str">
        <f t="shared" si="97"/>
        <v/>
      </c>
      <c r="AG798" s="7" t="str">
        <f t="shared" si="98"/>
        <v/>
      </c>
      <c r="AH798" s="7" t="str">
        <f t="shared" si="99"/>
        <v/>
      </c>
      <c r="AI798" s="4" t="str">
        <f t="shared" si="100"/>
        <v/>
      </c>
    </row>
    <row r="799" spans="1:35" x14ac:dyDescent="0.3">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4"/>
        <v/>
      </c>
      <c r="AD799" s="7" t="str">
        <f t="shared" si="95"/>
        <v/>
      </c>
      <c r="AE799" s="7" t="str">
        <f t="shared" si="96"/>
        <v/>
      </c>
      <c r="AF799" s="7" t="str">
        <f t="shared" si="97"/>
        <v/>
      </c>
      <c r="AG799" s="7" t="str">
        <f t="shared" si="98"/>
        <v/>
      </c>
      <c r="AH799" s="7" t="str">
        <f t="shared" si="99"/>
        <v/>
      </c>
      <c r="AI799" s="4" t="str">
        <f t="shared" si="100"/>
        <v/>
      </c>
    </row>
    <row r="800" spans="1:35" x14ac:dyDescent="0.3">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4"/>
        <v/>
      </c>
      <c r="AD800" s="7" t="str">
        <f t="shared" si="95"/>
        <v/>
      </c>
      <c r="AE800" s="7" t="str">
        <f t="shared" si="96"/>
        <v/>
      </c>
      <c r="AF800" s="7" t="str">
        <f t="shared" si="97"/>
        <v/>
      </c>
      <c r="AG800" s="7" t="str">
        <f t="shared" si="98"/>
        <v/>
      </c>
      <c r="AH800" s="7" t="str">
        <f t="shared" si="99"/>
        <v/>
      </c>
      <c r="AI800" s="4" t="str">
        <f t="shared" si="100"/>
        <v/>
      </c>
    </row>
    <row r="801" spans="1:35" x14ac:dyDescent="0.3">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4"/>
        <v/>
      </c>
      <c r="AD801" s="7" t="str">
        <f t="shared" si="95"/>
        <v/>
      </c>
      <c r="AE801" s="7" t="str">
        <f t="shared" si="96"/>
        <v/>
      </c>
      <c r="AF801" s="7" t="str">
        <f t="shared" si="97"/>
        <v/>
      </c>
      <c r="AG801" s="7" t="str">
        <f t="shared" si="98"/>
        <v/>
      </c>
      <c r="AH801" s="7" t="str">
        <f t="shared" si="99"/>
        <v/>
      </c>
      <c r="AI801" s="4" t="str">
        <f t="shared" si="100"/>
        <v/>
      </c>
    </row>
    <row r="802" spans="1:35" x14ac:dyDescent="0.3">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4"/>
        <v/>
      </c>
      <c r="AD802" s="7" t="str">
        <f t="shared" si="95"/>
        <v/>
      </c>
      <c r="AE802" s="7" t="str">
        <f t="shared" si="96"/>
        <v/>
      </c>
      <c r="AF802" s="7" t="str">
        <f t="shared" si="97"/>
        <v/>
      </c>
      <c r="AG802" s="7" t="str">
        <f t="shared" si="98"/>
        <v/>
      </c>
      <c r="AH802" s="7" t="str">
        <f t="shared" si="99"/>
        <v/>
      </c>
      <c r="AI802" s="4" t="str">
        <f t="shared" si="100"/>
        <v/>
      </c>
    </row>
    <row r="803" spans="1:35" x14ac:dyDescent="0.3">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4"/>
        <v/>
      </c>
      <c r="AD803" s="7" t="str">
        <f t="shared" si="95"/>
        <v/>
      </c>
      <c r="AE803" s="7" t="str">
        <f t="shared" si="96"/>
        <v/>
      </c>
      <c r="AF803" s="7" t="str">
        <f t="shared" si="97"/>
        <v/>
      </c>
      <c r="AG803" s="7" t="str">
        <f t="shared" si="98"/>
        <v/>
      </c>
      <c r="AH803" s="7" t="str">
        <f t="shared" si="99"/>
        <v/>
      </c>
      <c r="AI803" s="4" t="str">
        <f t="shared" si="100"/>
        <v/>
      </c>
    </row>
    <row r="804" spans="1:35" x14ac:dyDescent="0.3">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4"/>
        <v/>
      </c>
      <c r="AD804" s="7" t="str">
        <f t="shared" si="95"/>
        <v/>
      </c>
      <c r="AE804" s="7" t="str">
        <f t="shared" si="96"/>
        <v/>
      </c>
      <c r="AF804" s="7" t="str">
        <f t="shared" si="97"/>
        <v/>
      </c>
      <c r="AG804" s="7" t="str">
        <f t="shared" si="98"/>
        <v/>
      </c>
      <c r="AH804" s="7" t="str">
        <f t="shared" si="99"/>
        <v/>
      </c>
      <c r="AI804" s="4" t="str">
        <f t="shared" si="100"/>
        <v/>
      </c>
    </row>
    <row r="805" spans="1:35" x14ac:dyDescent="0.3">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4"/>
        <v/>
      </c>
      <c r="AD805" s="7" t="str">
        <f t="shared" si="95"/>
        <v/>
      </c>
      <c r="AE805" s="7" t="str">
        <f t="shared" si="96"/>
        <v/>
      </c>
      <c r="AF805" s="7" t="str">
        <f t="shared" si="97"/>
        <v/>
      </c>
      <c r="AG805" s="7" t="str">
        <f t="shared" si="98"/>
        <v/>
      </c>
      <c r="AH805" s="7" t="str">
        <f t="shared" si="99"/>
        <v/>
      </c>
      <c r="AI805" s="4" t="str">
        <f t="shared" si="100"/>
        <v/>
      </c>
    </row>
    <row r="806" spans="1:35" x14ac:dyDescent="0.3">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4"/>
        <v/>
      </c>
      <c r="AD806" s="7" t="str">
        <f t="shared" si="95"/>
        <v/>
      </c>
      <c r="AE806" s="7" t="str">
        <f t="shared" si="96"/>
        <v/>
      </c>
      <c r="AF806" s="7" t="str">
        <f t="shared" si="97"/>
        <v/>
      </c>
      <c r="AG806" s="7" t="str">
        <f t="shared" si="98"/>
        <v/>
      </c>
      <c r="AH806" s="7" t="str">
        <f t="shared" si="99"/>
        <v/>
      </c>
      <c r="AI806" s="4" t="str">
        <f t="shared" si="100"/>
        <v/>
      </c>
    </row>
    <row r="807" spans="1:35" x14ac:dyDescent="0.3">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4"/>
        <v/>
      </c>
      <c r="AD807" s="7" t="str">
        <f t="shared" si="95"/>
        <v/>
      </c>
      <c r="AE807" s="7" t="str">
        <f t="shared" si="96"/>
        <v/>
      </c>
      <c r="AF807" s="7" t="str">
        <f t="shared" si="97"/>
        <v/>
      </c>
      <c r="AG807" s="7" t="str">
        <f t="shared" si="98"/>
        <v/>
      </c>
      <c r="AH807" s="7" t="str">
        <f t="shared" si="99"/>
        <v/>
      </c>
      <c r="AI807" s="4" t="str">
        <f t="shared" si="100"/>
        <v/>
      </c>
    </row>
    <row r="808" spans="1:35" x14ac:dyDescent="0.3">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4"/>
        <v/>
      </c>
      <c r="AD808" s="7" t="str">
        <f t="shared" si="95"/>
        <v/>
      </c>
      <c r="AE808" s="7" t="str">
        <f t="shared" si="96"/>
        <v/>
      </c>
      <c r="AF808" s="7" t="str">
        <f t="shared" si="97"/>
        <v/>
      </c>
      <c r="AG808" s="7" t="str">
        <f t="shared" si="98"/>
        <v/>
      </c>
      <c r="AH808" s="7" t="str">
        <f t="shared" si="99"/>
        <v/>
      </c>
      <c r="AI808" s="4" t="str">
        <f t="shared" si="100"/>
        <v/>
      </c>
    </row>
    <row r="809" spans="1:35" x14ac:dyDescent="0.3">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4"/>
        <v/>
      </c>
      <c r="AD809" s="7" t="str">
        <f t="shared" si="95"/>
        <v/>
      </c>
      <c r="AE809" s="7" t="str">
        <f t="shared" si="96"/>
        <v/>
      </c>
      <c r="AF809" s="7" t="str">
        <f t="shared" si="97"/>
        <v/>
      </c>
      <c r="AG809" s="7" t="str">
        <f t="shared" si="98"/>
        <v/>
      </c>
      <c r="AH809" s="7" t="str">
        <f t="shared" si="99"/>
        <v/>
      </c>
      <c r="AI809" s="4" t="str">
        <f t="shared" si="100"/>
        <v/>
      </c>
    </row>
    <row r="810" spans="1:35" x14ac:dyDescent="0.3">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4"/>
        <v/>
      </c>
      <c r="AD810" s="7" t="str">
        <f t="shared" si="95"/>
        <v/>
      </c>
      <c r="AE810" s="7" t="str">
        <f t="shared" si="96"/>
        <v/>
      </c>
      <c r="AF810" s="7" t="str">
        <f t="shared" si="97"/>
        <v/>
      </c>
      <c r="AG810" s="7" t="str">
        <f t="shared" si="98"/>
        <v/>
      </c>
      <c r="AH810" s="7" t="str">
        <f t="shared" si="99"/>
        <v/>
      </c>
      <c r="AI810" s="4" t="str">
        <f t="shared" si="100"/>
        <v/>
      </c>
    </row>
    <row r="811" spans="1:35" x14ac:dyDescent="0.3">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4"/>
        <v/>
      </c>
      <c r="AD811" s="7" t="str">
        <f t="shared" si="95"/>
        <v/>
      </c>
      <c r="AE811" s="7" t="str">
        <f t="shared" si="96"/>
        <v/>
      </c>
      <c r="AF811" s="7" t="str">
        <f t="shared" si="97"/>
        <v/>
      </c>
      <c r="AG811" s="7" t="str">
        <f t="shared" si="98"/>
        <v/>
      </c>
      <c r="AH811" s="7" t="str">
        <f t="shared" si="99"/>
        <v/>
      </c>
      <c r="AI811" s="4" t="str">
        <f t="shared" si="100"/>
        <v/>
      </c>
    </row>
    <row r="812" spans="1:35" x14ac:dyDescent="0.3">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4"/>
        <v/>
      </c>
      <c r="AD812" s="7" t="str">
        <f t="shared" si="95"/>
        <v/>
      </c>
      <c r="AE812" s="7" t="str">
        <f t="shared" si="96"/>
        <v/>
      </c>
      <c r="AF812" s="7" t="str">
        <f t="shared" si="97"/>
        <v/>
      </c>
      <c r="AG812" s="7" t="str">
        <f t="shared" si="98"/>
        <v/>
      </c>
      <c r="AH812" s="7" t="str">
        <f t="shared" si="99"/>
        <v/>
      </c>
      <c r="AI812" s="4" t="str">
        <f t="shared" si="100"/>
        <v/>
      </c>
    </row>
    <row r="813" spans="1:35" x14ac:dyDescent="0.3">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4"/>
        <v/>
      </c>
      <c r="AD813" s="7" t="str">
        <f t="shared" si="95"/>
        <v/>
      </c>
      <c r="AE813" s="7" t="str">
        <f t="shared" si="96"/>
        <v/>
      </c>
      <c r="AF813" s="7" t="str">
        <f t="shared" si="97"/>
        <v/>
      </c>
      <c r="AG813" s="7" t="str">
        <f t="shared" si="98"/>
        <v/>
      </c>
      <c r="AH813" s="7" t="str">
        <f t="shared" si="99"/>
        <v/>
      </c>
      <c r="AI813" s="4" t="str">
        <f t="shared" si="100"/>
        <v/>
      </c>
    </row>
    <row r="814" spans="1:35" x14ac:dyDescent="0.3">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4"/>
        <v/>
      </c>
      <c r="AD814" s="7" t="str">
        <f t="shared" si="95"/>
        <v/>
      </c>
      <c r="AE814" s="7" t="str">
        <f t="shared" si="96"/>
        <v/>
      </c>
      <c r="AF814" s="7" t="str">
        <f t="shared" si="97"/>
        <v/>
      </c>
      <c r="AG814" s="7" t="str">
        <f t="shared" si="98"/>
        <v/>
      </c>
      <c r="AH814" s="7" t="str">
        <f t="shared" si="99"/>
        <v/>
      </c>
      <c r="AI814" s="4" t="str">
        <f t="shared" si="100"/>
        <v/>
      </c>
    </row>
    <row r="815" spans="1:35" x14ac:dyDescent="0.3">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4"/>
        <v/>
      </c>
      <c r="AD815" s="7" t="str">
        <f t="shared" si="95"/>
        <v/>
      </c>
      <c r="AE815" s="7" t="str">
        <f t="shared" si="96"/>
        <v/>
      </c>
      <c r="AF815" s="7" t="str">
        <f t="shared" si="97"/>
        <v/>
      </c>
      <c r="AG815" s="7" t="str">
        <f t="shared" si="98"/>
        <v/>
      </c>
      <c r="AH815" s="7" t="str">
        <f t="shared" si="99"/>
        <v/>
      </c>
      <c r="AI815" s="4" t="str">
        <f t="shared" si="100"/>
        <v/>
      </c>
    </row>
    <row r="816" spans="1:35" x14ac:dyDescent="0.3">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4"/>
        <v/>
      </c>
      <c r="AD816" s="7" t="str">
        <f t="shared" si="95"/>
        <v/>
      </c>
      <c r="AE816" s="7" t="str">
        <f t="shared" si="96"/>
        <v/>
      </c>
      <c r="AF816" s="7" t="str">
        <f t="shared" si="97"/>
        <v/>
      </c>
      <c r="AG816" s="7" t="str">
        <f t="shared" si="98"/>
        <v/>
      </c>
      <c r="AH816" s="7" t="str">
        <f t="shared" si="99"/>
        <v/>
      </c>
      <c r="AI816" s="4" t="str">
        <f t="shared" si="100"/>
        <v/>
      </c>
    </row>
    <row r="817" spans="1:35" x14ac:dyDescent="0.3">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4"/>
        <v/>
      </c>
      <c r="AD817" s="7" t="str">
        <f t="shared" si="95"/>
        <v/>
      </c>
      <c r="AE817" s="7" t="str">
        <f t="shared" si="96"/>
        <v/>
      </c>
      <c r="AF817" s="7" t="str">
        <f t="shared" si="97"/>
        <v/>
      </c>
      <c r="AG817" s="7" t="str">
        <f t="shared" si="98"/>
        <v/>
      </c>
      <c r="AH817" s="7" t="str">
        <f t="shared" si="99"/>
        <v/>
      </c>
      <c r="AI817" s="4" t="str">
        <f t="shared" si="100"/>
        <v/>
      </c>
    </row>
    <row r="818" spans="1:35" x14ac:dyDescent="0.3">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4"/>
        <v/>
      </c>
      <c r="AD818" s="7" t="str">
        <f t="shared" si="95"/>
        <v/>
      </c>
      <c r="AE818" s="7" t="str">
        <f t="shared" si="96"/>
        <v/>
      </c>
      <c r="AF818" s="7" t="str">
        <f t="shared" si="97"/>
        <v/>
      </c>
      <c r="AG818" s="7" t="str">
        <f t="shared" si="98"/>
        <v/>
      </c>
      <c r="AH818" s="7" t="str">
        <f t="shared" si="99"/>
        <v/>
      </c>
      <c r="AI818" s="4" t="str">
        <f t="shared" si="100"/>
        <v/>
      </c>
    </row>
    <row r="819" spans="1:35" x14ac:dyDescent="0.3">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4"/>
        <v/>
      </c>
      <c r="AD819" s="7" t="str">
        <f t="shared" si="95"/>
        <v/>
      </c>
      <c r="AE819" s="7" t="str">
        <f t="shared" si="96"/>
        <v/>
      </c>
      <c r="AF819" s="7" t="str">
        <f t="shared" si="97"/>
        <v/>
      </c>
      <c r="AG819" s="7" t="str">
        <f t="shared" si="98"/>
        <v/>
      </c>
      <c r="AH819" s="7" t="str">
        <f t="shared" si="99"/>
        <v/>
      </c>
      <c r="AI819" s="4" t="str">
        <f t="shared" si="100"/>
        <v/>
      </c>
    </row>
    <row r="820" spans="1:35" x14ac:dyDescent="0.3">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4"/>
        <v/>
      </c>
      <c r="AD820" s="7" t="str">
        <f t="shared" si="95"/>
        <v/>
      </c>
      <c r="AE820" s="7" t="str">
        <f t="shared" si="96"/>
        <v/>
      </c>
      <c r="AF820" s="7" t="str">
        <f t="shared" si="97"/>
        <v/>
      </c>
      <c r="AG820" s="7" t="str">
        <f t="shared" si="98"/>
        <v/>
      </c>
      <c r="AH820" s="7" t="str">
        <f t="shared" si="99"/>
        <v/>
      </c>
      <c r="AI820" s="4" t="str">
        <f t="shared" si="100"/>
        <v/>
      </c>
    </row>
    <row r="821" spans="1:35" x14ac:dyDescent="0.3">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4"/>
        <v/>
      </c>
      <c r="AD821" s="7" t="str">
        <f t="shared" si="95"/>
        <v/>
      </c>
      <c r="AE821" s="7" t="str">
        <f t="shared" si="96"/>
        <v/>
      </c>
      <c r="AF821" s="7" t="str">
        <f t="shared" si="97"/>
        <v/>
      </c>
      <c r="AG821" s="7" t="str">
        <f t="shared" si="98"/>
        <v/>
      </c>
      <c r="AH821" s="7" t="str">
        <f t="shared" si="99"/>
        <v/>
      </c>
      <c r="AI821" s="4" t="str">
        <f t="shared" si="100"/>
        <v/>
      </c>
    </row>
    <row r="822" spans="1:35" x14ac:dyDescent="0.3">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4"/>
        <v/>
      </c>
      <c r="AD822" s="7" t="str">
        <f t="shared" si="95"/>
        <v/>
      </c>
      <c r="AE822" s="7" t="str">
        <f t="shared" si="96"/>
        <v/>
      </c>
      <c r="AF822" s="7" t="str">
        <f t="shared" si="97"/>
        <v/>
      </c>
      <c r="AG822" s="7" t="str">
        <f t="shared" si="98"/>
        <v/>
      </c>
      <c r="AH822" s="7" t="str">
        <f t="shared" si="99"/>
        <v/>
      </c>
      <c r="AI822" s="4" t="str">
        <f t="shared" si="100"/>
        <v/>
      </c>
    </row>
    <row r="823" spans="1:35" x14ac:dyDescent="0.3">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4"/>
        <v/>
      </c>
      <c r="AD823" s="7" t="str">
        <f t="shared" si="95"/>
        <v/>
      </c>
      <c r="AE823" s="7" t="str">
        <f t="shared" si="96"/>
        <v/>
      </c>
      <c r="AF823" s="7" t="str">
        <f t="shared" si="97"/>
        <v/>
      </c>
      <c r="AG823" s="7" t="str">
        <f t="shared" si="98"/>
        <v/>
      </c>
      <c r="AH823" s="7" t="str">
        <f t="shared" si="99"/>
        <v/>
      </c>
      <c r="AI823" s="4" t="str">
        <f t="shared" si="100"/>
        <v/>
      </c>
    </row>
    <row r="824" spans="1:35" x14ac:dyDescent="0.3">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4"/>
        <v/>
      </c>
      <c r="AD824" s="7" t="str">
        <f t="shared" si="95"/>
        <v/>
      </c>
      <c r="AE824" s="7" t="str">
        <f t="shared" si="96"/>
        <v/>
      </c>
      <c r="AF824" s="7" t="str">
        <f t="shared" si="97"/>
        <v/>
      </c>
      <c r="AG824" s="7" t="str">
        <f t="shared" si="98"/>
        <v/>
      </c>
      <c r="AH824" s="7" t="str">
        <f t="shared" si="99"/>
        <v/>
      </c>
      <c r="AI824" s="4" t="str">
        <f t="shared" si="100"/>
        <v/>
      </c>
    </row>
    <row r="825" spans="1:35" x14ac:dyDescent="0.3">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4"/>
        <v/>
      </c>
      <c r="AD825" s="7" t="str">
        <f t="shared" si="95"/>
        <v/>
      </c>
      <c r="AE825" s="7" t="str">
        <f t="shared" si="96"/>
        <v/>
      </c>
      <c r="AF825" s="7" t="str">
        <f t="shared" si="97"/>
        <v/>
      </c>
      <c r="AG825" s="7" t="str">
        <f t="shared" si="98"/>
        <v/>
      </c>
      <c r="AH825" s="7" t="str">
        <f t="shared" si="99"/>
        <v/>
      </c>
      <c r="AI825" s="4" t="str">
        <f t="shared" si="100"/>
        <v/>
      </c>
    </row>
    <row r="826" spans="1:35" x14ac:dyDescent="0.3">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4"/>
        <v/>
      </c>
      <c r="AD826" s="7" t="str">
        <f t="shared" si="95"/>
        <v/>
      </c>
      <c r="AE826" s="7" t="str">
        <f t="shared" si="96"/>
        <v/>
      </c>
      <c r="AF826" s="7" t="str">
        <f t="shared" si="97"/>
        <v/>
      </c>
      <c r="AG826" s="7" t="str">
        <f t="shared" si="98"/>
        <v/>
      </c>
      <c r="AH826" s="7" t="str">
        <f t="shared" si="99"/>
        <v/>
      </c>
      <c r="AI826" s="4" t="str">
        <f t="shared" si="100"/>
        <v/>
      </c>
    </row>
    <row r="827" spans="1:35" x14ac:dyDescent="0.3">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4"/>
        <v/>
      </c>
      <c r="AD827" s="7" t="str">
        <f t="shared" si="95"/>
        <v/>
      </c>
      <c r="AE827" s="7" t="str">
        <f t="shared" si="96"/>
        <v/>
      </c>
      <c r="AF827" s="7" t="str">
        <f t="shared" si="97"/>
        <v/>
      </c>
      <c r="AG827" s="7" t="str">
        <f t="shared" si="98"/>
        <v/>
      </c>
      <c r="AH827" s="7" t="str">
        <f t="shared" si="99"/>
        <v/>
      </c>
      <c r="AI827" s="4" t="str">
        <f t="shared" si="100"/>
        <v/>
      </c>
    </row>
    <row r="828" spans="1:35" x14ac:dyDescent="0.3">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4"/>
        <v/>
      </c>
      <c r="AD828" s="7" t="str">
        <f t="shared" si="95"/>
        <v/>
      </c>
      <c r="AE828" s="7" t="str">
        <f t="shared" si="96"/>
        <v/>
      </c>
      <c r="AF828" s="7" t="str">
        <f t="shared" si="97"/>
        <v/>
      </c>
      <c r="AG828" s="7" t="str">
        <f t="shared" si="98"/>
        <v/>
      </c>
      <c r="AH828" s="7" t="str">
        <f t="shared" si="99"/>
        <v/>
      </c>
      <c r="AI828" s="4" t="str">
        <f t="shared" si="100"/>
        <v/>
      </c>
    </row>
    <row r="829" spans="1:35" x14ac:dyDescent="0.3">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4"/>
        <v/>
      </c>
      <c r="AD829" s="7" t="str">
        <f t="shared" si="95"/>
        <v/>
      </c>
      <c r="AE829" s="7" t="str">
        <f t="shared" si="96"/>
        <v/>
      </c>
      <c r="AF829" s="7" t="str">
        <f t="shared" si="97"/>
        <v/>
      </c>
      <c r="AG829" s="7" t="str">
        <f t="shared" si="98"/>
        <v/>
      </c>
      <c r="AH829" s="7" t="str">
        <f t="shared" si="99"/>
        <v/>
      </c>
      <c r="AI829" s="4" t="str">
        <f t="shared" si="100"/>
        <v/>
      </c>
    </row>
    <row r="830" spans="1:35" x14ac:dyDescent="0.3">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4"/>
        <v/>
      </c>
      <c r="AD830" s="7" t="str">
        <f t="shared" si="95"/>
        <v/>
      </c>
      <c r="AE830" s="7" t="str">
        <f t="shared" si="96"/>
        <v/>
      </c>
      <c r="AF830" s="7" t="str">
        <f t="shared" si="97"/>
        <v/>
      </c>
      <c r="AG830" s="7" t="str">
        <f t="shared" si="98"/>
        <v/>
      </c>
      <c r="AH830" s="7" t="str">
        <f t="shared" si="99"/>
        <v/>
      </c>
      <c r="AI830" s="4" t="str">
        <f t="shared" si="100"/>
        <v/>
      </c>
    </row>
    <row r="831" spans="1:35" x14ac:dyDescent="0.3">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4"/>
        <v/>
      </c>
      <c r="AD831" s="7" t="str">
        <f t="shared" si="95"/>
        <v/>
      </c>
      <c r="AE831" s="7" t="str">
        <f t="shared" si="96"/>
        <v/>
      </c>
      <c r="AF831" s="7" t="str">
        <f t="shared" si="97"/>
        <v/>
      </c>
      <c r="AG831" s="7" t="str">
        <f t="shared" si="98"/>
        <v/>
      </c>
      <c r="AH831" s="7" t="str">
        <f t="shared" si="99"/>
        <v/>
      </c>
      <c r="AI831" s="4" t="str">
        <f t="shared" si="100"/>
        <v/>
      </c>
    </row>
    <row r="832" spans="1:35" x14ac:dyDescent="0.3">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4"/>
        <v/>
      </c>
      <c r="AD832" s="7" t="str">
        <f t="shared" si="95"/>
        <v/>
      </c>
      <c r="AE832" s="7" t="str">
        <f t="shared" si="96"/>
        <v/>
      </c>
      <c r="AF832" s="7" t="str">
        <f t="shared" si="97"/>
        <v/>
      </c>
      <c r="AG832" s="7" t="str">
        <f t="shared" si="98"/>
        <v/>
      </c>
      <c r="AH832" s="7" t="str">
        <f t="shared" si="99"/>
        <v/>
      </c>
      <c r="AI832" s="4" t="str">
        <f t="shared" si="100"/>
        <v/>
      </c>
    </row>
    <row r="833" spans="1:35" x14ac:dyDescent="0.3">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4"/>
        <v/>
      </c>
      <c r="AD833" s="7" t="str">
        <f t="shared" si="95"/>
        <v/>
      </c>
      <c r="AE833" s="7" t="str">
        <f t="shared" si="96"/>
        <v/>
      </c>
      <c r="AF833" s="7" t="str">
        <f t="shared" si="97"/>
        <v/>
      </c>
      <c r="AG833" s="7" t="str">
        <f t="shared" si="98"/>
        <v/>
      </c>
      <c r="AH833" s="7" t="str">
        <f t="shared" si="99"/>
        <v/>
      </c>
      <c r="AI833" s="4" t="str">
        <f t="shared" si="100"/>
        <v/>
      </c>
    </row>
    <row r="834" spans="1:35" x14ac:dyDescent="0.3">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4"/>
        <v/>
      </c>
      <c r="AD834" s="7" t="str">
        <f t="shared" si="95"/>
        <v/>
      </c>
      <c r="AE834" s="7" t="str">
        <f t="shared" si="96"/>
        <v/>
      </c>
      <c r="AF834" s="7" t="str">
        <f t="shared" si="97"/>
        <v/>
      </c>
      <c r="AG834" s="7" t="str">
        <f t="shared" si="98"/>
        <v/>
      </c>
      <c r="AH834" s="7" t="str">
        <f t="shared" si="99"/>
        <v/>
      </c>
      <c r="AI834" s="4" t="str">
        <f t="shared" si="100"/>
        <v/>
      </c>
    </row>
    <row r="835" spans="1:35" x14ac:dyDescent="0.3">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4"/>
        <v/>
      </c>
      <c r="AD835" s="7" t="str">
        <f t="shared" si="95"/>
        <v/>
      </c>
      <c r="AE835" s="7" t="str">
        <f t="shared" si="96"/>
        <v/>
      </c>
      <c r="AF835" s="7" t="str">
        <f t="shared" si="97"/>
        <v/>
      </c>
      <c r="AG835" s="7" t="str">
        <f t="shared" si="98"/>
        <v/>
      </c>
      <c r="AH835" s="7" t="str">
        <f t="shared" si="99"/>
        <v/>
      </c>
      <c r="AI835" s="4" t="str">
        <f t="shared" si="100"/>
        <v/>
      </c>
    </row>
    <row r="836" spans="1:35" x14ac:dyDescent="0.3">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4"/>
        <v/>
      </c>
      <c r="AD836" s="7" t="str">
        <f t="shared" si="95"/>
        <v/>
      </c>
      <c r="AE836" s="7" t="str">
        <f t="shared" si="96"/>
        <v/>
      </c>
      <c r="AF836" s="7" t="str">
        <f t="shared" si="97"/>
        <v/>
      </c>
      <c r="AG836" s="7" t="str">
        <f t="shared" si="98"/>
        <v/>
      </c>
      <c r="AH836" s="7" t="str">
        <f t="shared" si="99"/>
        <v/>
      </c>
      <c r="AI836" s="4" t="str">
        <f t="shared" si="100"/>
        <v/>
      </c>
    </row>
    <row r="837" spans="1:35" x14ac:dyDescent="0.3">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1">IF((MAX(A837,L837,N837,P837,X837,Y837)-MIN(A837,L837,N837,P837,X837,Y837))&gt;3,1,"")</f>
        <v/>
      </c>
      <c r="AD837" s="7" t="str">
        <f t="shared" ref="AD837:AD900" si="102">IF((MAX(B837,D837,M837,U837)-MIN(B837,D837,M837,U837))&gt;3,1,"")</f>
        <v/>
      </c>
      <c r="AE837" s="7" t="str">
        <f t="shared" ref="AE837:AE900" si="103">IF((MAX(I837,T837,V837,W837)-MIN(I837,T837,V837,W837))&gt;3,1,"")</f>
        <v/>
      </c>
      <c r="AF837" s="7" t="str">
        <f t="shared" ref="AF837:AF900" si="104">IF((MAX(H837,K837,Q837,S837)-MIN(H837,K837,Q837,S837))&gt;3,1,"")</f>
        <v/>
      </c>
      <c r="AG837" s="7" t="str">
        <f t="shared" ref="AG837:AG900" si="105">IF((MAX(E837,F837,G837,R837)-MIN(E837,F837,G837,R837))&gt;3,1,"")</f>
        <v/>
      </c>
      <c r="AH837" s="7" t="str">
        <f t="shared" ref="AH837:AH900" si="106">IF((MAX(C837,J837,O837,Z837)-MIN(C837,J837,O837,Z837))&gt;3,1,"")</f>
        <v/>
      </c>
      <c r="AI837" s="4" t="str">
        <f t="shared" ref="AI837:AI900" si="107">IF(COUNT(A837:Z837)&gt;0,IF(COUNT(AC837,AD837,AE837,AF837,AG837,AH837)&gt;0,SUM(AC837,AD837,AE837,AF837,AG837,AH837),0),"")</f>
        <v/>
      </c>
    </row>
    <row r="838" spans="1:35" x14ac:dyDescent="0.3">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1"/>
        <v/>
      </c>
      <c r="AD838" s="7" t="str">
        <f t="shared" si="102"/>
        <v/>
      </c>
      <c r="AE838" s="7" t="str">
        <f t="shared" si="103"/>
        <v/>
      </c>
      <c r="AF838" s="7" t="str">
        <f t="shared" si="104"/>
        <v/>
      </c>
      <c r="AG838" s="7" t="str">
        <f t="shared" si="105"/>
        <v/>
      </c>
      <c r="AH838" s="7" t="str">
        <f t="shared" si="106"/>
        <v/>
      </c>
      <c r="AI838" s="4" t="str">
        <f t="shared" si="107"/>
        <v/>
      </c>
    </row>
    <row r="839" spans="1:35" x14ac:dyDescent="0.3">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1"/>
        <v/>
      </c>
      <c r="AD839" s="7" t="str">
        <f t="shared" si="102"/>
        <v/>
      </c>
      <c r="AE839" s="7" t="str">
        <f t="shared" si="103"/>
        <v/>
      </c>
      <c r="AF839" s="7" t="str">
        <f t="shared" si="104"/>
        <v/>
      </c>
      <c r="AG839" s="7" t="str">
        <f t="shared" si="105"/>
        <v/>
      </c>
      <c r="AH839" s="7" t="str">
        <f t="shared" si="106"/>
        <v/>
      </c>
      <c r="AI839" s="4" t="str">
        <f t="shared" si="107"/>
        <v/>
      </c>
    </row>
    <row r="840" spans="1:35" x14ac:dyDescent="0.3">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1"/>
        <v/>
      </c>
      <c r="AD840" s="7" t="str">
        <f t="shared" si="102"/>
        <v/>
      </c>
      <c r="AE840" s="7" t="str">
        <f t="shared" si="103"/>
        <v/>
      </c>
      <c r="AF840" s="7" t="str">
        <f t="shared" si="104"/>
        <v/>
      </c>
      <c r="AG840" s="7" t="str">
        <f t="shared" si="105"/>
        <v/>
      </c>
      <c r="AH840" s="7" t="str">
        <f t="shared" si="106"/>
        <v/>
      </c>
      <c r="AI840" s="4" t="str">
        <f t="shared" si="107"/>
        <v/>
      </c>
    </row>
    <row r="841" spans="1:35" x14ac:dyDescent="0.3">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1"/>
        <v/>
      </c>
      <c r="AD841" s="7" t="str">
        <f t="shared" si="102"/>
        <v/>
      </c>
      <c r="AE841" s="7" t="str">
        <f t="shared" si="103"/>
        <v/>
      </c>
      <c r="AF841" s="7" t="str">
        <f t="shared" si="104"/>
        <v/>
      </c>
      <c r="AG841" s="7" t="str">
        <f t="shared" si="105"/>
        <v/>
      </c>
      <c r="AH841" s="7" t="str">
        <f t="shared" si="106"/>
        <v/>
      </c>
      <c r="AI841" s="4" t="str">
        <f t="shared" si="107"/>
        <v/>
      </c>
    </row>
    <row r="842" spans="1:35" x14ac:dyDescent="0.3">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1"/>
        <v/>
      </c>
      <c r="AD842" s="7" t="str">
        <f t="shared" si="102"/>
        <v/>
      </c>
      <c r="AE842" s="7" t="str">
        <f t="shared" si="103"/>
        <v/>
      </c>
      <c r="AF842" s="7" t="str">
        <f t="shared" si="104"/>
        <v/>
      </c>
      <c r="AG842" s="7" t="str">
        <f t="shared" si="105"/>
        <v/>
      </c>
      <c r="AH842" s="7" t="str">
        <f t="shared" si="106"/>
        <v/>
      </c>
      <c r="AI842" s="4" t="str">
        <f t="shared" si="107"/>
        <v/>
      </c>
    </row>
    <row r="843" spans="1:35" x14ac:dyDescent="0.3">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1"/>
        <v/>
      </c>
      <c r="AD843" s="7" t="str">
        <f t="shared" si="102"/>
        <v/>
      </c>
      <c r="AE843" s="7" t="str">
        <f t="shared" si="103"/>
        <v/>
      </c>
      <c r="AF843" s="7" t="str">
        <f t="shared" si="104"/>
        <v/>
      </c>
      <c r="AG843" s="7" t="str">
        <f t="shared" si="105"/>
        <v/>
      </c>
      <c r="AH843" s="7" t="str">
        <f t="shared" si="106"/>
        <v/>
      </c>
      <c r="AI843" s="4" t="str">
        <f t="shared" si="107"/>
        <v/>
      </c>
    </row>
    <row r="844" spans="1:35" x14ac:dyDescent="0.3">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1"/>
        <v/>
      </c>
      <c r="AD844" s="7" t="str">
        <f t="shared" si="102"/>
        <v/>
      </c>
      <c r="AE844" s="7" t="str">
        <f t="shared" si="103"/>
        <v/>
      </c>
      <c r="AF844" s="7" t="str">
        <f t="shared" si="104"/>
        <v/>
      </c>
      <c r="AG844" s="7" t="str">
        <f t="shared" si="105"/>
        <v/>
      </c>
      <c r="AH844" s="7" t="str">
        <f t="shared" si="106"/>
        <v/>
      </c>
      <c r="AI844" s="4" t="str">
        <f t="shared" si="107"/>
        <v/>
      </c>
    </row>
    <row r="845" spans="1:35" x14ac:dyDescent="0.3">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1"/>
        <v/>
      </c>
      <c r="AD845" s="7" t="str">
        <f t="shared" si="102"/>
        <v/>
      </c>
      <c r="AE845" s="7" t="str">
        <f t="shared" si="103"/>
        <v/>
      </c>
      <c r="AF845" s="7" t="str">
        <f t="shared" si="104"/>
        <v/>
      </c>
      <c r="AG845" s="7" t="str">
        <f t="shared" si="105"/>
        <v/>
      </c>
      <c r="AH845" s="7" t="str">
        <f t="shared" si="106"/>
        <v/>
      </c>
      <c r="AI845" s="4" t="str">
        <f t="shared" si="107"/>
        <v/>
      </c>
    </row>
    <row r="846" spans="1:35" x14ac:dyDescent="0.3">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1"/>
        <v/>
      </c>
      <c r="AD846" s="7" t="str">
        <f t="shared" si="102"/>
        <v/>
      </c>
      <c r="AE846" s="7" t="str">
        <f t="shared" si="103"/>
        <v/>
      </c>
      <c r="AF846" s="7" t="str">
        <f t="shared" si="104"/>
        <v/>
      </c>
      <c r="AG846" s="7" t="str">
        <f t="shared" si="105"/>
        <v/>
      </c>
      <c r="AH846" s="7" t="str">
        <f t="shared" si="106"/>
        <v/>
      </c>
      <c r="AI846" s="4" t="str">
        <f t="shared" si="107"/>
        <v/>
      </c>
    </row>
    <row r="847" spans="1:35" x14ac:dyDescent="0.3">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1"/>
        <v/>
      </c>
      <c r="AD847" s="7" t="str">
        <f t="shared" si="102"/>
        <v/>
      </c>
      <c r="AE847" s="7" t="str">
        <f t="shared" si="103"/>
        <v/>
      </c>
      <c r="AF847" s="7" t="str">
        <f t="shared" si="104"/>
        <v/>
      </c>
      <c r="AG847" s="7" t="str">
        <f t="shared" si="105"/>
        <v/>
      </c>
      <c r="AH847" s="7" t="str">
        <f t="shared" si="106"/>
        <v/>
      </c>
      <c r="AI847" s="4" t="str">
        <f t="shared" si="107"/>
        <v/>
      </c>
    </row>
    <row r="848" spans="1:35" x14ac:dyDescent="0.3">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1"/>
        <v/>
      </c>
      <c r="AD848" s="7" t="str">
        <f t="shared" si="102"/>
        <v/>
      </c>
      <c r="AE848" s="7" t="str">
        <f t="shared" si="103"/>
        <v/>
      </c>
      <c r="AF848" s="7" t="str">
        <f t="shared" si="104"/>
        <v/>
      </c>
      <c r="AG848" s="7" t="str">
        <f t="shared" si="105"/>
        <v/>
      </c>
      <c r="AH848" s="7" t="str">
        <f t="shared" si="106"/>
        <v/>
      </c>
      <c r="AI848" s="4" t="str">
        <f t="shared" si="107"/>
        <v/>
      </c>
    </row>
    <row r="849" spans="1:35" x14ac:dyDescent="0.3">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1"/>
        <v/>
      </c>
      <c r="AD849" s="7" t="str">
        <f t="shared" si="102"/>
        <v/>
      </c>
      <c r="AE849" s="7" t="str">
        <f t="shared" si="103"/>
        <v/>
      </c>
      <c r="AF849" s="7" t="str">
        <f t="shared" si="104"/>
        <v/>
      </c>
      <c r="AG849" s="7" t="str">
        <f t="shared" si="105"/>
        <v/>
      </c>
      <c r="AH849" s="7" t="str">
        <f t="shared" si="106"/>
        <v/>
      </c>
      <c r="AI849" s="4" t="str">
        <f t="shared" si="107"/>
        <v/>
      </c>
    </row>
    <row r="850" spans="1:35" x14ac:dyDescent="0.3">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1"/>
        <v/>
      </c>
      <c r="AD850" s="7" t="str">
        <f t="shared" si="102"/>
        <v/>
      </c>
      <c r="AE850" s="7" t="str">
        <f t="shared" si="103"/>
        <v/>
      </c>
      <c r="AF850" s="7" t="str">
        <f t="shared" si="104"/>
        <v/>
      </c>
      <c r="AG850" s="7" t="str">
        <f t="shared" si="105"/>
        <v/>
      </c>
      <c r="AH850" s="7" t="str">
        <f t="shared" si="106"/>
        <v/>
      </c>
      <c r="AI850" s="4" t="str">
        <f t="shared" si="107"/>
        <v/>
      </c>
    </row>
    <row r="851" spans="1:35" x14ac:dyDescent="0.3">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1"/>
        <v/>
      </c>
      <c r="AD851" s="7" t="str">
        <f t="shared" si="102"/>
        <v/>
      </c>
      <c r="AE851" s="7" t="str">
        <f t="shared" si="103"/>
        <v/>
      </c>
      <c r="AF851" s="7" t="str">
        <f t="shared" si="104"/>
        <v/>
      </c>
      <c r="AG851" s="7" t="str">
        <f t="shared" si="105"/>
        <v/>
      </c>
      <c r="AH851" s="7" t="str">
        <f t="shared" si="106"/>
        <v/>
      </c>
      <c r="AI851" s="4" t="str">
        <f t="shared" si="107"/>
        <v/>
      </c>
    </row>
    <row r="852" spans="1:35" x14ac:dyDescent="0.3">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1"/>
        <v/>
      </c>
      <c r="AD852" s="7" t="str">
        <f t="shared" si="102"/>
        <v/>
      </c>
      <c r="AE852" s="7" t="str">
        <f t="shared" si="103"/>
        <v/>
      </c>
      <c r="AF852" s="7" t="str">
        <f t="shared" si="104"/>
        <v/>
      </c>
      <c r="AG852" s="7" t="str">
        <f t="shared" si="105"/>
        <v/>
      </c>
      <c r="AH852" s="7" t="str">
        <f t="shared" si="106"/>
        <v/>
      </c>
      <c r="AI852" s="4" t="str">
        <f t="shared" si="107"/>
        <v/>
      </c>
    </row>
    <row r="853" spans="1:35" x14ac:dyDescent="0.3">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1"/>
        <v/>
      </c>
      <c r="AD853" s="7" t="str">
        <f t="shared" si="102"/>
        <v/>
      </c>
      <c r="AE853" s="7" t="str">
        <f t="shared" si="103"/>
        <v/>
      </c>
      <c r="AF853" s="7" t="str">
        <f t="shared" si="104"/>
        <v/>
      </c>
      <c r="AG853" s="7" t="str">
        <f t="shared" si="105"/>
        <v/>
      </c>
      <c r="AH853" s="7" t="str">
        <f t="shared" si="106"/>
        <v/>
      </c>
      <c r="AI853" s="4" t="str">
        <f t="shared" si="107"/>
        <v/>
      </c>
    </row>
    <row r="854" spans="1:35" x14ac:dyDescent="0.3">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1"/>
        <v/>
      </c>
      <c r="AD854" s="7" t="str">
        <f t="shared" si="102"/>
        <v/>
      </c>
      <c r="AE854" s="7" t="str">
        <f t="shared" si="103"/>
        <v/>
      </c>
      <c r="AF854" s="7" t="str">
        <f t="shared" si="104"/>
        <v/>
      </c>
      <c r="AG854" s="7" t="str">
        <f t="shared" si="105"/>
        <v/>
      </c>
      <c r="AH854" s="7" t="str">
        <f t="shared" si="106"/>
        <v/>
      </c>
      <c r="AI854" s="4" t="str">
        <f t="shared" si="107"/>
        <v/>
      </c>
    </row>
    <row r="855" spans="1:35" x14ac:dyDescent="0.3">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1"/>
        <v/>
      </c>
      <c r="AD855" s="7" t="str">
        <f t="shared" si="102"/>
        <v/>
      </c>
      <c r="AE855" s="7" t="str">
        <f t="shared" si="103"/>
        <v/>
      </c>
      <c r="AF855" s="7" t="str">
        <f t="shared" si="104"/>
        <v/>
      </c>
      <c r="AG855" s="7" t="str">
        <f t="shared" si="105"/>
        <v/>
      </c>
      <c r="AH855" s="7" t="str">
        <f t="shared" si="106"/>
        <v/>
      </c>
      <c r="AI855" s="4" t="str">
        <f t="shared" si="107"/>
        <v/>
      </c>
    </row>
    <row r="856" spans="1:35" x14ac:dyDescent="0.3">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1"/>
        <v/>
      </c>
      <c r="AD856" s="7" t="str">
        <f t="shared" si="102"/>
        <v/>
      </c>
      <c r="AE856" s="7" t="str">
        <f t="shared" si="103"/>
        <v/>
      </c>
      <c r="AF856" s="7" t="str">
        <f t="shared" si="104"/>
        <v/>
      </c>
      <c r="AG856" s="7" t="str">
        <f t="shared" si="105"/>
        <v/>
      </c>
      <c r="AH856" s="7" t="str">
        <f t="shared" si="106"/>
        <v/>
      </c>
      <c r="AI856" s="4" t="str">
        <f t="shared" si="107"/>
        <v/>
      </c>
    </row>
    <row r="857" spans="1:35" x14ac:dyDescent="0.3">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1"/>
        <v/>
      </c>
      <c r="AD857" s="7" t="str">
        <f t="shared" si="102"/>
        <v/>
      </c>
      <c r="AE857" s="7" t="str">
        <f t="shared" si="103"/>
        <v/>
      </c>
      <c r="AF857" s="7" t="str">
        <f t="shared" si="104"/>
        <v/>
      </c>
      <c r="AG857" s="7" t="str">
        <f t="shared" si="105"/>
        <v/>
      </c>
      <c r="AH857" s="7" t="str">
        <f t="shared" si="106"/>
        <v/>
      </c>
      <c r="AI857" s="4" t="str">
        <f t="shared" si="107"/>
        <v/>
      </c>
    </row>
    <row r="858" spans="1:35" x14ac:dyDescent="0.3">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1"/>
        <v/>
      </c>
      <c r="AD858" s="7" t="str">
        <f t="shared" si="102"/>
        <v/>
      </c>
      <c r="AE858" s="7" t="str">
        <f t="shared" si="103"/>
        <v/>
      </c>
      <c r="AF858" s="7" t="str">
        <f t="shared" si="104"/>
        <v/>
      </c>
      <c r="AG858" s="7" t="str">
        <f t="shared" si="105"/>
        <v/>
      </c>
      <c r="AH858" s="7" t="str">
        <f t="shared" si="106"/>
        <v/>
      </c>
      <c r="AI858" s="4" t="str">
        <f t="shared" si="107"/>
        <v/>
      </c>
    </row>
    <row r="859" spans="1:35" x14ac:dyDescent="0.3">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1"/>
        <v/>
      </c>
      <c r="AD859" s="7" t="str">
        <f t="shared" si="102"/>
        <v/>
      </c>
      <c r="AE859" s="7" t="str">
        <f t="shared" si="103"/>
        <v/>
      </c>
      <c r="AF859" s="7" t="str">
        <f t="shared" si="104"/>
        <v/>
      </c>
      <c r="AG859" s="7" t="str">
        <f t="shared" si="105"/>
        <v/>
      </c>
      <c r="AH859" s="7" t="str">
        <f t="shared" si="106"/>
        <v/>
      </c>
      <c r="AI859" s="4" t="str">
        <f t="shared" si="107"/>
        <v/>
      </c>
    </row>
    <row r="860" spans="1:35" x14ac:dyDescent="0.3">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1"/>
        <v/>
      </c>
      <c r="AD860" s="7" t="str">
        <f t="shared" si="102"/>
        <v/>
      </c>
      <c r="AE860" s="7" t="str">
        <f t="shared" si="103"/>
        <v/>
      </c>
      <c r="AF860" s="7" t="str">
        <f t="shared" si="104"/>
        <v/>
      </c>
      <c r="AG860" s="7" t="str">
        <f t="shared" si="105"/>
        <v/>
      </c>
      <c r="AH860" s="7" t="str">
        <f t="shared" si="106"/>
        <v/>
      </c>
      <c r="AI860" s="4" t="str">
        <f t="shared" si="107"/>
        <v/>
      </c>
    </row>
    <row r="861" spans="1:35" x14ac:dyDescent="0.3">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1"/>
        <v/>
      </c>
      <c r="AD861" s="7" t="str">
        <f t="shared" si="102"/>
        <v/>
      </c>
      <c r="AE861" s="7" t="str">
        <f t="shared" si="103"/>
        <v/>
      </c>
      <c r="AF861" s="7" t="str">
        <f t="shared" si="104"/>
        <v/>
      </c>
      <c r="AG861" s="7" t="str">
        <f t="shared" si="105"/>
        <v/>
      </c>
      <c r="AH861" s="7" t="str">
        <f t="shared" si="106"/>
        <v/>
      </c>
      <c r="AI861" s="4" t="str">
        <f t="shared" si="107"/>
        <v/>
      </c>
    </row>
    <row r="862" spans="1:35" x14ac:dyDescent="0.3">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1"/>
        <v/>
      </c>
      <c r="AD862" s="7" t="str">
        <f t="shared" si="102"/>
        <v/>
      </c>
      <c r="AE862" s="7" t="str">
        <f t="shared" si="103"/>
        <v/>
      </c>
      <c r="AF862" s="7" t="str">
        <f t="shared" si="104"/>
        <v/>
      </c>
      <c r="AG862" s="7" t="str">
        <f t="shared" si="105"/>
        <v/>
      </c>
      <c r="AH862" s="7" t="str">
        <f t="shared" si="106"/>
        <v/>
      </c>
      <c r="AI862" s="4" t="str">
        <f t="shared" si="107"/>
        <v/>
      </c>
    </row>
    <row r="863" spans="1:35" x14ac:dyDescent="0.3">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1"/>
        <v/>
      </c>
      <c r="AD863" s="7" t="str">
        <f t="shared" si="102"/>
        <v/>
      </c>
      <c r="AE863" s="7" t="str">
        <f t="shared" si="103"/>
        <v/>
      </c>
      <c r="AF863" s="7" t="str">
        <f t="shared" si="104"/>
        <v/>
      </c>
      <c r="AG863" s="7" t="str">
        <f t="shared" si="105"/>
        <v/>
      </c>
      <c r="AH863" s="7" t="str">
        <f t="shared" si="106"/>
        <v/>
      </c>
      <c r="AI863" s="4" t="str">
        <f t="shared" si="107"/>
        <v/>
      </c>
    </row>
    <row r="864" spans="1:35" x14ac:dyDescent="0.3">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1"/>
        <v/>
      </c>
      <c r="AD864" s="7" t="str">
        <f t="shared" si="102"/>
        <v/>
      </c>
      <c r="AE864" s="7" t="str">
        <f t="shared" si="103"/>
        <v/>
      </c>
      <c r="AF864" s="7" t="str">
        <f t="shared" si="104"/>
        <v/>
      </c>
      <c r="AG864" s="7" t="str">
        <f t="shared" si="105"/>
        <v/>
      </c>
      <c r="AH864" s="7" t="str">
        <f t="shared" si="106"/>
        <v/>
      </c>
      <c r="AI864" s="4" t="str">
        <f t="shared" si="107"/>
        <v/>
      </c>
    </row>
    <row r="865" spans="1:35" x14ac:dyDescent="0.3">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1"/>
        <v/>
      </c>
      <c r="AD865" s="7" t="str">
        <f t="shared" si="102"/>
        <v/>
      </c>
      <c r="AE865" s="7" t="str">
        <f t="shared" si="103"/>
        <v/>
      </c>
      <c r="AF865" s="7" t="str">
        <f t="shared" si="104"/>
        <v/>
      </c>
      <c r="AG865" s="7" t="str">
        <f t="shared" si="105"/>
        <v/>
      </c>
      <c r="AH865" s="7" t="str">
        <f t="shared" si="106"/>
        <v/>
      </c>
      <c r="AI865" s="4" t="str">
        <f t="shared" si="107"/>
        <v/>
      </c>
    </row>
    <row r="866" spans="1:35" x14ac:dyDescent="0.3">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1"/>
        <v/>
      </c>
      <c r="AD866" s="7" t="str">
        <f t="shared" si="102"/>
        <v/>
      </c>
      <c r="AE866" s="7" t="str">
        <f t="shared" si="103"/>
        <v/>
      </c>
      <c r="AF866" s="7" t="str">
        <f t="shared" si="104"/>
        <v/>
      </c>
      <c r="AG866" s="7" t="str">
        <f t="shared" si="105"/>
        <v/>
      </c>
      <c r="AH866" s="7" t="str">
        <f t="shared" si="106"/>
        <v/>
      </c>
      <c r="AI866" s="4" t="str">
        <f t="shared" si="107"/>
        <v/>
      </c>
    </row>
    <row r="867" spans="1:35" x14ac:dyDescent="0.3">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1"/>
        <v/>
      </c>
      <c r="AD867" s="7" t="str">
        <f t="shared" si="102"/>
        <v/>
      </c>
      <c r="AE867" s="7" t="str">
        <f t="shared" si="103"/>
        <v/>
      </c>
      <c r="AF867" s="7" t="str">
        <f t="shared" si="104"/>
        <v/>
      </c>
      <c r="AG867" s="7" t="str">
        <f t="shared" si="105"/>
        <v/>
      </c>
      <c r="AH867" s="7" t="str">
        <f t="shared" si="106"/>
        <v/>
      </c>
      <c r="AI867" s="4" t="str">
        <f t="shared" si="107"/>
        <v/>
      </c>
    </row>
    <row r="868" spans="1:35" x14ac:dyDescent="0.3">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1"/>
        <v/>
      </c>
      <c r="AD868" s="7" t="str">
        <f t="shared" si="102"/>
        <v/>
      </c>
      <c r="AE868" s="7" t="str">
        <f t="shared" si="103"/>
        <v/>
      </c>
      <c r="AF868" s="7" t="str">
        <f t="shared" si="104"/>
        <v/>
      </c>
      <c r="AG868" s="7" t="str">
        <f t="shared" si="105"/>
        <v/>
      </c>
      <c r="AH868" s="7" t="str">
        <f t="shared" si="106"/>
        <v/>
      </c>
      <c r="AI868" s="4" t="str">
        <f t="shared" si="107"/>
        <v/>
      </c>
    </row>
    <row r="869" spans="1:35" x14ac:dyDescent="0.3">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1"/>
        <v/>
      </c>
      <c r="AD869" s="7" t="str">
        <f t="shared" si="102"/>
        <v/>
      </c>
      <c r="AE869" s="7" t="str">
        <f t="shared" si="103"/>
        <v/>
      </c>
      <c r="AF869" s="7" t="str">
        <f t="shared" si="104"/>
        <v/>
      </c>
      <c r="AG869" s="7" t="str">
        <f t="shared" si="105"/>
        <v/>
      </c>
      <c r="AH869" s="7" t="str">
        <f t="shared" si="106"/>
        <v/>
      </c>
      <c r="AI869" s="4" t="str">
        <f t="shared" si="107"/>
        <v/>
      </c>
    </row>
    <row r="870" spans="1:35" x14ac:dyDescent="0.3">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1"/>
        <v/>
      </c>
      <c r="AD870" s="7" t="str">
        <f t="shared" si="102"/>
        <v/>
      </c>
      <c r="AE870" s="7" t="str">
        <f t="shared" si="103"/>
        <v/>
      </c>
      <c r="AF870" s="7" t="str">
        <f t="shared" si="104"/>
        <v/>
      </c>
      <c r="AG870" s="7" t="str">
        <f t="shared" si="105"/>
        <v/>
      </c>
      <c r="AH870" s="7" t="str">
        <f t="shared" si="106"/>
        <v/>
      </c>
      <c r="AI870" s="4" t="str">
        <f t="shared" si="107"/>
        <v/>
      </c>
    </row>
    <row r="871" spans="1:35" x14ac:dyDescent="0.3">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1"/>
        <v/>
      </c>
      <c r="AD871" s="7" t="str">
        <f t="shared" si="102"/>
        <v/>
      </c>
      <c r="AE871" s="7" t="str">
        <f t="shared" si="103"/>
        <v/>
      </c>
      <c r="AF871" s="7" t="str">
        <f t="shared" si="104"/>
        <v/>
      </c>
      <c r="AG871" s="7" t="str">
        <f t="shared" si="105"/>
        <v/>
      </c>
      <c r="AH871" s="7" t="str">
        <f t="shared" si="106"/>
        <v/>
      </c>
      <c r="AI871" s="4" t="str">
        <f t="shared" si="107"/>
        <v/>
      </c>
    </row>
    <row r="872" spans="1:35" x14ac:dyDescent="0.3">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1"/>
        <v/>
      </c>
      <c r="AD872" s="7" t="str">
        <f t="shared" si="102"/>
        <v/>
      </c>
      <c r="AE872" s="7" t="str">
        <f t="shared" si="103"/>
        <v/>
      </c>
      <c r="AF872" s="7" t="str">
        <f t="shared" si="104"/>
        <v/>
      </c>
      <c r="AG872" s="7" t="str">
        <f t="shared" si="105"/>
        <v/>
      </c>
      <c r="AH872" s="7" t="str">
        <f t="shared" si="106"/>
        <v/>
      </c>
      <c r="AI872" s="4" t="str">
        <f t="shared" si="107"/>
        <v/>
      </c>
    </row>
    <row r="873" spans="1:35" x14ac:dyDescent="0.3">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1"/>
        <v/>
      </c>
      <c r="AD873" s="7" t="str">
        <f t="shared" si="102"/>
        <v/>
      </c>
      <c r="AE873" s="7" t="str">
        <f t="shared" si="103"/>
        <v/>
      </c>
      <c r="AF873" s="7" t="str">
        <f t="shared" si="104"/>
        <v/>
      </c>
      <c r="AG873" s="7" t="str">
        <f t="shared" si="105"/>
        <v/>
      </c>
      <c r="AH873" s="7" t="str">
        <f t="shared" si="106"/>
        <v/>
      </c>
      <c r="AI873" s="4" t="str">
        <f t="shared" si="107"/>
        <v/>
      </c>
    </row>
    <row r="874" spans="1:35" x14ac:dyDescent="0.3">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1"/>
        <v/>
      </c>
      <c r="AD874" s="7" t="str">
        <f t="shared" si="102"/>
        <v/>
      </c>
      <c r="AE874" s="7" t="str">
        <f t="shared" si="103"/>
        <v/>
      </c>
      <c r="AF874" s="7" t="str">
        <f t="shared" si="104"/>
        <v/>
      </c>
      <c r="AG874" s="7" t="str">
        <f t="shared" si="105"/>
        <v/>
      </c>
      <c r="AH874" s="7" t="str">
        <f t="shared" si="106"/>
        <v/>
      </c>
      <c r="AI874" s="4" t="str">
        <f t="shared" si="107"/>
        <v/>
      </c>
    </row>
    <row r="875" spans="1:35" x14ac:dyDescent="0.3">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1"/>
        <v/>
      </c>
      <c r="AD875" s="7" t="str">
        <f t="shared" si="102"/>
        <v/>
      </c>
      <c r="AE875" s="7" t="str">
        <f t="shared" si="103"/>
        <v/>
      </c>
      <c r="AF875" s="7" t="str">
        <f t="shared" si="104"/>
        <v/>
      </c>
      <c r="AG875" s="7" t="str">
        <f t="shared" si="105"/>
        <v/>
      </c>
      <c r="AH875" s="7" t="str">
        <f t="shared" si="106"/>
        <v/>
      </c>
      <c r="AI875" s="4" t="str">
        <f t="shared" si="107"/>
        <v/>
      </c>
    </row>
    <row r="876" spans="1:35" x14ac:dyDescent="0.3">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1"/>
        <v/>
      </c>
      <c r="AD876" s="7" t="str">
        <f t="shared" si="102"/>
        <v/>
      </c>
      <c r="AE876" s="7" t="str">
        <f t="shared" si="103"/>
        <v/>
      </c>
      <c r="AF876" s="7" t="str">
        <f t="shared" si="104"/>
        <v/>
      </c>
      <c r="AG876" s="7" t="str">
        <f t="shared" si="105"/>
        <v/>
      </c>
      <c r="AH876" s="7" t="str">
        <f t="shared" si="106"/>
        <v/>
      </c>
      <c r="AI876" s="4" t="str">
        <f t="shared" si="107"/>
        <v/>
      </c>
    </row>
    <row r="877" spans="1:35" x14ac:dyDescent="0.3">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1"/>
        <v/>
      </c>
      <c r="AD877" s="7" t="str">
        <f t="shared" si="102"/>
        <v/>
      </c>
      <c r="AE877" s="7" t="str">
        <f t="shared" si="103"/>
        <v/>
      </c>
      <c r="AF877" s="7" t="str">
        <f t="shared" si="104"/>
        <v/>
      </c>
      <c r="AG877" s="7" t="str">
        <f t="shared" si="105"/>
        <v/>
      </c>
      <c r="AH877" s="7" t="str">
        <f t="shared" si="106"/>
        <v/>
      </c>
      <c r="AI877" s="4" t="str">
        <f t="shared" si="107"/>
        <v/>
      </c>
    </row>
    <row r="878" spans="1:35" x14ac:dyDescent="0.3">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1"/>
        <v/>
      </c>
      <c r="AD878" s="7" t="str">
        <f t="shared" si="102"/>
        <v/>
      </c>
      <c r="AE878" s="7" t="str">
        <f t="shared" si="103"/>
        <v/>
      </c>
      <c r="AF878" s="7" t="str">
        <f t="shared" si="104"/>
        <v/>
      </c>
      <c r="AG878" s="7" t="str">
        <f t="shared" si="105"/>
        <v/>
      </c>
      <c r="AH878" s="7" t="str">
        <f t="shared" si="106"/>
        <v/>
      </c>
      <c r="AI878" s="4" t="str">
        <f t="shared" si="107"/>
        <v/>
      </c>
    </row>
    <row r="879" spans="1:35" x14ac:dyDescent="0.3">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1"/>
        <v/>
      </c>
      <c r="AD879" s="7" t="str">
        <f t="shared" si="102"/>
        <v/>
      </c>
      <c r="AE879" s="7" t="str">
        <f t="shared" si="103"/>
        <v/>
      </c>
      <c r="AF879" s="7" t="str">
        <f t="shared" si="104"/>
        <v/>
      </c>
      <c r="AG879" s="7" t="str">
        <f t="shared" si="105"/>
        <v/>
      </c>
      <c r="AH879" s="7" t="str">
        <f t="shared" si="106"/>
        <v/>
      </c>
      <c r="AI879" s="4" t="str">
        <f t="shared" si="107"/>
        <v/>
      </c>
    </row>
    <row r="880" spans="1:35" x14ac:dyDescent="0.3">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1"/>
        <v/>
      </c>
      <c r="AD880" s="7" t="str">
        <f t="shared" si="102"/>
        <v/>
      </c>
      <c r="AE880" s="7" t="str">
        <f t="shared" si="103"/>
        <v/>
      </c>
      <c r="AF880" s="7" t="str">
        <f t="shared" si="104"/>
        <v/>
      </c>
      <c r="AG880" s="7" t="str">
        <f t="shared" si="105"/>
        <v/>
      </c>
      <c r="AH880" s="7" t="str">
        <f t="shared" si="106"/>
        <v/>
      </c>
      <c r="AI880" s="4" t="str">
        <f t="shared" si="107"/>
        <v/>
      </c>
    </row>
    <row r="881" spans="1:35" x14ac:dyDescent="0.3">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1"/>
        <v/>
      </c>
      <c r="AD881" s="7" t="str">
        <f t="shared" si="102"/>
        <v/>
      </c>
      <c r="AE881" s="7" t="str">
        <f t="shared" si="103"/>
        <v/>
      </c>
      <c r="AF881" s="7" t="str">
        <f t="shared" si="104"/>
        <v/>
      </c>
      <c r="AG881" s="7" t="str">
        <f t="shared" si="105"/>
        <v/>
      </c>
      <c r="AH881" s="7" t="str">
        <f t="shared" si="106"/>
        <v/>
      </c>
      <c r="AI881" s="4" t="str">
        <f t="shared" si="107"/>
        <v/>
      </c>
    </row>
    <row r="882" spans="1:35" x14ac:dyDescent="0.3">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1"/>
        <v/>
      </c>
      <c r="AD882" s="7" t="str">
        <f t="shared" si="102"/>
        <v/>
      </c>
      <c r="AE882" s="7" t="str">
        <f t="shared" si="103"/>
        <v/>
      </c>
      <c r="AF882" s="7" t="str">
        <f t="shared" si="104"/>
        <v/>
      </c>
      <c r="AG882" s="7" t="str">
        <f t="shared" si="105"/>
        <v/>
      </c>
      <c r="AH882" s="7" t="str">
        <f t="shared" si="106"/>
        <v/>
      </c>
      <c r="AI882" s="4" t="str">
        <f t="shared" si="107"/>
        <v/>
      </c>
    </row>
    <row r="883" spans="1:35" x14ac:dyDescent="0.3">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1"/>
        <v/>
      </c>
      <c r="AD883" s="7" t="str">
        <f t="shared" si="102"/>
        <v/>
      </c>
      <c r="AE883" s="7" t="str">
        <f t="shared" si="103"/>
        <v/>
      </c>
      <c r="AF883" s="7" t="str">
        <f t="shared" si="104"/>
        <v/>
      </c>
      <c r="AG883" s="7" t="str">
        <f t="shared" si="105"/>
        <v/>
      </c>
      <c r="AH883" s="7" t="str">
        <f t="shared" si="106"/>
        <v/>
      </c>
      <c r="AI883" s="4" t="str">
        <f t="shared" si="107"/>
        <v/>
      </c>
    </row>
    <row r="884" spans="1:35" x14ac:dyDescent="0.3">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1"/>
        <v/>
      </c>
      <c r="AD884" s="7" t="str">
        <f t="shared" si="102"/>
        <v/>
      </c>
      <c r="AE884" s="7" t="str">
        <f t="shared" si="103"/>
        <v/>
      </c>
      <c r="AF884" s="7" t="str">
        <f t="shared" si="104"/>
        <v/>
      </c>
      <c r="AG884" s="7" t="str">
        <f t="shared" si="105"/>
        <v/>
      </c>
      <c r="AH884" s="7" t="str">
        <f t="shared" si="106"/>
        <v/>
      </c>
      <c r="AI884" s="4" t="str">
        <f t="shared" si="107"/>
        <v/>
      </c>
    </row>
    <row r="885" spans="1:35" x14ac:dyDescent="0.3">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1"/>
        <v/>
      </c>
      <c r="AD885" s="7" t="str">
        <f t="shared" si="102"/>
        <v/>
      </c>
      <c r="AE885" s="7" t="str">
        <f t="shared" si="103"/>
        <v/>
      </c>
      <c r="AF885" s="7" t="str">
        <f t="shared" si="104"/>
        <v/>
      </c>
      <c r="AG885" s="7" t="str">
        <f t="shared" si="105"/>
        <v/>
      </c>
      <c r="AH885" s="7" t="str">
        <f t="shared" si="106"/>
        <v/>
      </c>
      <c r="AI885" s="4" t="str">
        <f t="shared" si="107"/>
        <v/>
      </c>
    </row>
    <row r="886" spans="1:35" x14ac:dyDescent="0.3">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1"/>
        <v/>
      </c>
      <c r="AD886" s="7" t="str">
        <f t="shared" si="102"/>
        <v/>
      </c>
      <c r="AE886" s="7" t="str">
        <f t="shared" si="103"/>
        <v/>
      </c>
      <c r="AF886" s="7" t="str">
        <f t="shared" si="104"/>
        <v/>
      </c>
      <c r="AG886" s="7" t="str">
        <f t="shared" si="105"/>
        <v/>
      </c>
      <c r="AH886" s="7" t="str">
        <f t="shared" si="106"/>
        <v/>
      </c>
      <c r="AI886" s="4" t="str">
        <f t="shared" si="107"/>
        <v/>
      </c>
    </row>
    <row r="887" spans="1:35" x14ac:dyDescent="0.3">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1"/>
        <v/>
      </c>
      <c r="AD887" s="7" t="str">
        <f t="shared" si="102"/>
        <v/>
      </c>
      <c r="AE887" s="7" t="str">
        <f t="shared" si="103"/>
        <v/>
      </c>
      <c r="AF887" s="7" t="str">
        <f t="shared" si="104"/>
        <v/>
      </c>
      <c r="AG887" s="7" t="str">
        <f t="shared" si="105"/>
        <v/>
      </c>
      <c r="AH887" s="7" t="str">
        <f t="shared" si="106"/>
        <v/>
      </c>
      <c r="AI887" s="4" t="str">
        <f t="shared" si="107"/>
        <v/>
      </c>
    </row>
    <row r="888" spans="1:35" x14ac:dyDescent="0.3">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1"/>
        <v/>
      </c>
      <c r="AD888" s="7" t="str">
        <f t="shared" si="102"/>
        <v/>
      </c>
      <c r="AE888" s="7" t="str">
        <f t="shared" si="103"/>
        <v/>
      </c>
      <c r="AF888" s="7" t="str">
        <f t="shared" si="104"/>
        <v/>
      </c>
      <c r="AG888" s="7" t="str">
        <f t="shared" si="105"/>
        <v/>
      </c>
      <c r="AH888" s="7" t="str">
        <f t="shared" si="106"/>
        <v/>
      </c>
      <c r="AI888" s="4" t="str">
        <f t="shared" si="107"/>
        <v/>
      </c>
    </row>
    <row r="889" spans="1:35" x14ac:dyDescent="0.3">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1"/>
        <v/>
      </c>
      <c r="AD889" s="7" t="str">
        <f t="shared" si="102"/>
        <v/>
      </c>
      <c r="AE889" s="7" t="str">
        <f t="shared" si="103"/>
        <v/>
      </c>
      <c r="AF889" s="7" t="str">
        <f t="shared" si="104"/>
        <v/>
      </c>
      <c r="AG889" s="7" t="str">
        <f t="shared" si="105"/>
        <v/>
      </c>
      <c r="AH889" s="7" t="str">
        <f t="shared" si="106"/>
        <v/>
      </c>
      <c r="AI889" s="4" t="str">
        <f t="shared" si="107"/>
        <v/>
      </c>
    </row>
    <row r="890" spans="1:35" x14ac:dyDescent="0.3">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1"/>
        <v/>
      </c>
      <c r="AD890" s="7" t="str">
        <f t="shared" si="102"/>
        <v/>
      </c>
      <c r="AE890" s="7" t="str">
        <f t="shared" si="103"/>
        <v/>
      </c>
      <c r="AF890" s="7" t="str">
        <f t="shared" si="104"/>
        <v/>
      </c>
      <c r="AG890" s="7" t="str">
        <f t="shared" si="105"/>
        <v/>
      </c>
      <c r="AH890" s="7" t="str">
        <f t="shared" si="106"/>
        <v/>
      </c>
      <c r="AI890" s="4" t="str">
        <f t="shared" si="107"/>
        <v/>
      </c>
    </row>
    <row r="891" spans="1:35" x14ac:dyDescent="0.3">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1"/>
        <v/>
      </c>
      <c r="AD891" s="7" t="str">
        <f t="shared" si="102"/>
        <v/>
      </c>
      <c r="AE891" s="7" t="str">
        <f t="shared" si="103"/>
        <v/>
      </c>
      <c r="AF891" s="7" t="str">
        <f t="shared" si="104"/>
        <v/>
      </c>
      <c r="AG891" s="7" t="str">
        <f t="shared" si="105"/>
        <v/>
      </c>
      <c r="AH891" s="7" t="str">
        <f t="shared" si="106"/>
        <v/>
      </c>
      <c r="AI891" s="4" t="str">
        <f t="shared" si="107"/>
        <v/>
      </c>
    </row>
    <row r="892" spans="1:35" x14ac:dyDescent="0.3">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1"/>
        <v/>
      </c>
      <c r="AD892" s="7" t="str">
        <f t="shared" si="102"/>
        <v/>
      </c>
      <c r="AE892" s="7" t="str">
        <f t="shared" si="103"/>
        <v/>
      </c>
      <c r="AF892" s="7" t="str">
        <f t="shared" si="104"/>
        <v/>
      </c>
      <c r="AG892" s="7" t="str">
        <f t="shared" si="105"/>
        <v/>
      </c>
      <c r="AH892" s="7" t="str">
        <f t="shared" si="106"/>
        <v/>
      </c>
      <c r="AI892" s="4" t="str">
        <f t="shared" si="107"/>
        <v/>
      </c>
    </row>
    <row r="893" spans="1:35" x14ac:dyDescent="0.3">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1"/>
        <v/>
      </c>
      <c r="AD893" s="7" t="str">
        <f t="shared" si="102"/>
        <v/>
      </c>
      <c r="AE893" s="7" t="str">
        <f t="shared" si="103"/>
        <v/>
      </c>
      <c r="AF893" s="7" t="str">
        <f t="shared" si="104"/>
        <v/>
      </c>
      <c r="AG893" s="7" t="str">
        <f t="shared" si="105"/>
        <v/>
      </c>
      <c r="AH893" s="7" t="str">
        <f t="shared" si="106"/>
        <v/>
      </c>
      <c r="AI893" s="4" t="str">
        <f t="shared" si="107"/>
        <v/>
      </c>
    </row>
    <row r="894" spans="1:35" x14ac:dyDescent="0.3">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1"/>
        <v/>
      </c>
      <c r="AD894" s="7" t="str">
        <f t="shared" si="102"/>
        <v/>
      </c>
      <c r="AE894" s="7" t="str">
        <f t="shared" si="103"/>
        <v/>
      </c>
      <c r="AF894" s="7" t="str">
        <f t="shared" si="104"/>
        <v/>
      </c>
      <c r="AG894" s="7" t="str">
        <f t="shared" si="105"/>
        <v/>
      </c>
      <c r="AH894" s="7" t="str">
        <f t="shared" si="106"/>
        <v/>
      </c>
      <c r="AI894" s="4" t="str">
        <f t="shared" si="107"/>
        <v/>
      </c>
    </row>
    <row r="895" spans="1:35" x14ac:dyDescent="0.3">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1"/>
        <v/>
      </c>
      <c r="AD895" s="7" t="str">
        <f t="shared" si="102"/>
        <v/>
      </c>
      <c r="AE895" s="7" t="str">
        <f t="shared" si="103"/>
        <v/>
      </c>
      <c r="AF895" s="7" t="str">
        <f t="shared" si="104"/>
        <v/>
      </c>
      <c r="AG895" s="7" t="str">
        <f t="shared" si="105"/>
        <v/>
      </c>
      <c r="AH895" s="7" t="str">
        <f t="shared" si="106"/>
        <v/>
      </c>
      <c r="AI895" s="4" t="str">
        <f t="shared" si="107"/>
        <v/>
      </c>
    </row>
    <row r="896" spans="1:35" x14ac:dyDescent="0.3">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1"/>
        <v/>
      </c>
      <c r="AD896" s="7" t="str">
        <f t="shared" si="102"/>
        <v/>
      </c>
      <c r="AE896" s="7" t="str">
        <f t="shared" si="103"/>
        <v/>
      </c>
      <c r="AF896" s="7" t="str">
        <f t="shared" si="104"/>
        <v/>
      </c>
      <c r="AG896" s="7" t="str">
        <f t="shared" si="105"/>
        <v/>
      </c>
      <c r="AH896" s="7" t="str">
        <f t="shared" si="106"/>
        <v/>
      </c>
      <c r="AI896" s="4" t="str">
        <f t="shared" si="107"/>
        <v/>
      </c>
    </row>
    <row r="897" spans="1:35" x14ac:dyDescent="0.3">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1"/>
        <v/>
      </c>
      <c r="AD897" s="7" t="str">
        <f t="shared" si="102"/>
        <v/>
      </c>
      <c r="AE897" s="7" t="str">
        <f t="shared" si="103"/>
        <v/>
      </c>
      <c r="AF897" s="7" t="str">
        <f t="shared" si="104"/>
        <v/>
      </c>
      <c r="AG897" s="7" t="str">
        <f t="shared" si="105"/>
        <v/>
      </c>
      <c r="AH897" s="7" t="str">
        <f t="shared" si="106"/>
        <v/>
      </c>
      <c r="AI897" s="4" t="str">
        <f t="shared" si="107"/>
        <v/>
      </c>
    </row>
    <row r="898" spans="1:35" x14ac:dyDescent="0.3">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1"/>
        <v/>
      </c>
      <c r="AD898" s="7" t="str">
        <f t="shared" si="102"/>
        <v/>
      </c>
      <c r="AE898" s="7" t="str">
        <f t="shared" si="103"/>
        <v/>
      </c>
      <c r="AF898" s="7" t="str">
        <f t="shared" si="104"/>
        <v/>
      </c>
      <c r="AG898" s="7" t="str">
        <f t="shared" si="105"/>
        <v/>
      </c>
      <c r="AH898" s="7" t="str">
        <f t="shared" si="106"/>
        <v/>
      </c>
      <c r="AI898" s="4" t="str">
        <f t="shared" si="107"/>
        <v/>
      </c>
    </row>
    <row r="899" spans="1:35" x14ac:dyDescent="0.3">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1"/>
        <v/>
      </c>
      <c r="AD899" s="7" t="str">
        <f t="shared" si="102"/>
        <v/>
      </c>
      <c r="AE899" s="7" t="str">
        <f t="shared" si="103"/>
        <v/>
      </c>
      <c r="AF899" s="7" t="str">
        <f t="shared" si="104"/>
        <v/>
      </c>
      <c r="AG899" s="7" t="str">
        <f t="shared" si="105"/>
        <v/>
      </c>
      <c r="AH899" s="7" t="str">
        <f t="shared" si="106"/>
        <v/>
      </c>
      <c r="AI899" s="4" t="str">
        <f t="shared" si="107"/>
        <v/>
      </c>
    </row>
    <row r="900" spans="1:35" x14ac:dyDescent="0.3">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1"/>
        <v/>
      </c>
      <c r="AD900" s="7" t="str">
        <f t="shared" si="102"/>
        <v/>
      </c>
      <c r="AE900" s="7" t="str">
        <f t="shared" si="103"/>
        <v/>
      </c>
      <c r="AF900" s="7" t="str">
        <f t="shared" si="104"/>
        <v/>
      </c>
      <c r="AG900" s="7" t="str">
        <f t="shared" si="105"/>
        <v/>
      </c>
      <c r="AH900" s="7" t="str">
        <f t="shared" si="106"/>
        <v/>
      </c>
      <c r="AI900" s="4" t="str">
        <f t="shared" si="107"/>
        <v/>
      </c>
    </row>
    <row r="901" spans="1:35" x14ac:dyDescent="0.3">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8">IF((MAX(A901,L901,N901,P901,X901,Y901)-MIN(A901,L901,N901,P901,X901,Y901))&gt;3,1,"")</f>
        <v/>
      </c>
      <c r="AD901" s="7" t="str">
        <f t="shared" ref="AD901:AD964" si="109">IF((MAX(B901,D901,M901,U901)-MIN(B901,D901,M901,U901))&gt;3,1,"")</f>
        <v/>
      </c>
      <c r="AE901" s="7" t="str">
        <f t="shared" ref="AE901:AE964" si="110">IF((MAX(I901,T901,V901,W901)-MIN(I901,T901,V901,W901))&gt;3,1,"")</f>
        <v/>
      </c>
      <c r="AF901" s="7" t="str">
        <f t="shared" ref="AF901:AF964" si="111">IF((MAX(H901,K901,Q901,S901)-MIN(H901,K901,Q901,S901))&gt;3,1,"")</f>
        <v/>
      </c>
      <c r="AG901" s="7" t="str">
        <f t="shared" ref="AG901:AG964" si="112">IF((MAX(E901,F901,G901,R901)-MIN(E901,F901,G901,R901))&gt;3,1,"")</f>
        <v/>
      </c>
      <c r="AH901" s="7" t="str">
        <f t="shared" ref="AH901:AH964" si="113">IF((MAX(C901,J901,O901,Z901)-MIN(C901,J901,O901,Z901))&gt;3,1,"")</f>
        <v/>
      </c>
      <c r="AI901" s="4" t="str">
        <f t="shared" ref="AI901:AI964" si="114">IF(COUNT(A901:Z901)&gt;0,IF(COUNT(AC901,AD901,AE901,AF901,AG901,AH901)&gt;0,SUM(AC901,AD901,AE901,AF901,AG901,AH901),0),"")</f>
        <v/>
      </c>
    </row>
    <row r="902" spans="1:35" x14ac:dyDescent="0.3">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8"/>
        <v/>
      </c>
      <c r="AD902" s="7" t="str">
        <f t="shared" si="109"/>
        <v/>
      </c>
      <c r="AE902" s="7" t="str">
        <f t="shared" si="110"/>
        <v/>
      </c>
      <c r="AF902" s="7" t="str">
        <f t="shared" si="111"/>
        <v/>
      </c>
      <c r="AG902" s="7" t="str">
        <f t="shared" si="112"/>
        <v/>
      </c>
      <c r="AH902" s="7" t="str">
        <f t="shared" si="113"/>
        <v/>
      </c>
      <c r="AI902" s="4" t="str">
        <f t="shared" si="114"/>
        <v/>
      </c>
    </row>
    <row r="903" spans="1:35" x14ac:dyDescent="0.3">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8"/>
        <v/>
      </c>
      <c r="AD903" s="7" t="str">
        <f t="shared" si="109"/>
        <v/>
      </c>
      <c r="AE903" s="7" t="str">
        <f t="shared" si="110"/>
        <v/>
      </c>
      <c r="AF903" s="7" t="str">
        <f t="shared" si="111"/>
        <v/>
      </c>
      <c r="AG903" s="7" t="str">
        <f t="shared" si="112"/>
        <v/>
      </c>
      <c r="AH903" s="7" t="str">
        <f t="shared" si="113"/>
        <v/>
      </c>
      <c r="AI903" s="4" t="str">
        <f t="shared" si="114"/>
        <v/>
      </c>
    </row>
    <row r="904" spans="1:35" x14ac:dyDescent="0.3">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8"/>
        <v/>
      </c>
      <c r="AD904" s="7" t="str">
        <f t="shared" si="109"/>
        <v/>
      </c>
      <c r="AE904" s="7" t="str">
        <f t="shared" si="110"/>
        <v/>
      </c>
      <c r="AF904" s="7" t="str">
        <f t="shared" si="111"/>
        <v/>
      </c>
      <c r="AG904" s="7" t="str">
        <f t="shared" si="112"/>
        <v/>
      </c>
      <c r="AH904" s="7" t="str">
        <f t="shared" si="113"/>
        <v/>
      </c>
      <c r="AI904" s="4" t="str">
        <f t="shared" si="114"/>
        <v/>
      </c>
    </row>
    <row r="905" spans="1:35" x14ac:dyDescent="0.3">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8"/>
        <v/>
      </c>
      <c r="AD905" s="7" t="str">
        <f t="shared" si="109"/>
        <v/>
      </c>
      <c r="AE905" s="7" t="str">
        <f t="shared" si="110"/>
        <v/>
      </c>
      <c r="AF905" s="7" t="str">
        <f t="shared" si="111"/>
        <v/>
      </c>
      <c r="AG905" s="7" t="str">
        <f t="shared" si="112"/>
        <v/>
      </c>
      <c r="AH905" s="7" t="str">
        <f t="shared" si="113"/>
        <v/>
      </c>
      <c r="AI905" s="4" t="str">
        <f t="shared" si="114"/>
        <v/>
      </c>
    </row>
    <row r="906" spans="1:35" x14ac:dyDescent="0.3">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8"/>
        <v/>
      </c>
      <c r="AD906" s="7" t="str">
        <f t="shared" si="109"/>
        <v/>
      </c>
      <c r="AE906" s="7" t="str">
        <f t="shared" si="110"/>
        <v/>
      </c>
      <c r="AF906" s="7" t="str">
        <f t="shared" si="111"/>
        <v/>
      </c>
      <c r="AG906" s="7" t="str">
        <f t="shared" si="112"/>
        <v/>
      </c>
      <c r="AH906" s="7" t="str">
        <f t="shared" si="113"/>
        <v/>
      </c>
      <c r="AI906" s="4" t="str">
        <f t="shared" si="114"/>
        <v/>
      </c>
    </row>
    <row r="907" spans="1:35" x14ac:dyDescent="0.3">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8"/>
        <v/>
      </c>
      <c r="AD907" s="7" t="str">
        <f t="shared" si="109"/>
        <v/>
      </c>
      <c r="AE907" s="7" t="str">
        <f t="shared" si="110"/>
        <v/>
      </c>
      <c r="AF907" s="7" t="str">
        <f t="shared" si="111"/>
        <v/>
      </c>
      <c r="AG907" s="7" t="str">
        <f t="shared" si="112"/>
        <v/>
      </c>
      <c r="AH907" s="7" t="str">
        <f t="shared" si="113"/>
        <v/>
      </c>
      <c r="AI907" s="4" t="str">
        <f t="shared" si="114"/>
        <v/>
      </c>
    </row>
    <row r="908" spans="1:35" x14ac:dyDescent="0.3">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8"/>
        <v/>
      </c>
      <c r="AD908" s="7" t="str">
        <f t="shared" si="109"/>
        <v/>
      </c>
      <c r="AE908" s="7" t="str">
        <f t="shared" si="110"/>
        <v/>
      </c>
      <c r="AF908" s="7" t="str">
        <f t="shared" si="111"/>
        <v/>
      </c>
      <c r="AG908" s="7" t="str">
        <f t="shared" si="112"/>
        <v/>
      </c>
      <c r="AH908" s="7" t="str">
        <f t="shared" si="113"/>
        <v/>
      </c>
      <c r="AI908" s="4" t="str">
        <f t="shared" si="114"/>
        <v/>
      </c>
    </row>
    <row r="909" spans="1:35" x14ac:dyDescent="0.3">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8"/>
        <v/>
      </c>
      <c r="AD909" s="7" t="str">
        <f t="shared" si="109"/>
        <v/>
      </c>
      <c r="AE909" s="7" t="str">
        <f t="shared" si="110"/>
        <v/>
      </c>
      <c r="AF909" s="7" t="str">
        <f t="shared" si="111"/>
        <v/>
      </c>
      <c r="AG909" s="7" t="str">
        <f t="shared" si="112"/>
        <v/>
      </c>
      <c r="AH909" s="7" t="str">
        <f t="shared" si="113"/>
        <v/>
      </c>
      <c r="AI909" s="4" t="str">
        <f t="shared" si="114"/>
        <v/>
      </c>
    </row>
    <row r="910" spans="1:35" x14ac:dyDescent="0.3">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8"/>
        <v/>
      </c>
      <c r="AD910" s="7" t="str">
        <f t="shared" si="109"/>
        <v/>
      </c>
      <c r="AE910" s="7" t="str">
        <f t="shared" si="110"/>
        <v/>
      </c>
      <c r="AF910" s="7" t="str">
        <f t="shared" si="111"/>
        <v/>
      </c>
      <c r="AG910" s="7" t="str">
        <f t="shared" si="112"/>
        <v/>
      </c>
      <c r="AH910" s="7" t="str">
        <f t="shared" si="113"/>
        <v/>
      </c>
      <c r="AI910" s="4" t="str">
        <f t="shared" si="114"/>
        <v/>
      </c>
    </row>
    <row r="911" spans="1:35" x14ac:dyDescent="0.3">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8"/>
        <v/>
      </c>
      <c r="AD911" s="7" t="str">
        <f t="shared" si="109"/>
        <v/>
      </c>
      <c r="AE911" s="7" t="str">
        <f t="shared" si="110"/>
        <v/>
      </c>
      <c r="AF911" s="7" t="str">
        <f t="shared" si="111"/>
        <v/>
      </c>
      <c r="AG911" s="7" t="str">
        <f t="shared" si="112"/>
        <v/>
      </c>
      <c r="AH911" s="7" t="str">
        <f t="shared" si="113"/>
        <v/>
      </c>
      <c r="AI911" s="4" t="str">
        <f t="shared" si="114"/>
        <v/>
      </c>
    </row>
    <row r="912" spans="1:35" x14ac:dyDescent="0.3">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8"/>
        <v/>
      </c>
      <c r="AD912" s="7" t="str">
        <f t="shared" si="109"/>
        <v/>
      </c>
      <c r="AE912" s="7" t="str">
        <f t="shared" si="110"/>
        <v/>
      </c>
      <c r="AF912" s="7" t="str">
        <f t="shared" si="111"/>
        <v/>
      </c>
      <c r="AG912" s="7" t="str">
        <f t="shared" si="112"/>
        <v/>
      </c>
      <c r="AH912" s="7" t="str">
        <f t="shared" si="113"/>
        <v/>
      </c>
      <c r="AI912" s="4" t="str">
        <f t="shared" si="114"/>
        <v/>
      </c>
    </row>
    <row r="913" spans="1:35" x14ac:dyDescent="0.3">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8"/>
        <v/>
      </c>
      <c r="AD913" s="7" t="str">
        <f t="shared" si="109"/>
        <v/>
      </c>
      <c r="AE913" s="7" t="str">
        <f t="shared" si="110"/>
        <v/>
      </c>
      <c r="AF913" s="7" t="str">
        <f t="shared" si="111"/>
        <v/>
      </c>
      <c r="AG913" s="7" t="str">
        <f t="shared" si="112"/>
        <v/>
      </c>
      <c r="AH913" s="7" t="str">
        <f t="shared" si="113"/>
        <v/>
      </c>
      <c r="AI913" s="4" t="str">
        <f t="shared" si="114"/>
        <v/>
      </c>
    </row>
    <row r="914" spans="1:35" x14ac:dyDescent="0.3">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8"/>
        <v/>
      </c>
      <c r="AD914" s="7" t="str">
        <f t="shared" si="109"/>
        <v/>
      </c>
      <c r="AE914" s="7" t="str">
        <f t="shared" si="110"/>
        <v/>
      </c>
      <c r="AF914" s="7" t="str">
        <f t="shared" si="111"/>
        <v/>
      </c>
      <c r="AG914" s="7" t="str">
        <f t="shared" si="112"/>
        <v/>
      </c>
      <c r="AH914" s="7" t="str">
        <f t="shared" si="113"/>
        <v/>
      </c>
      <c r="AI914" s="4" t="str">
        <f t="shared" si="114"/>
        <v/>
      </c>
    </row>
    <row r="915" spans="1:35" x14ac:dyDescent="0.3">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8"/>
        <v/>
      </c>
      <c r="AD915" s="7" t="str">
        <f t="shared" si="109"/>
        <v/>
      </c>
      <c r="AE915" s="7" t="str">
        <f t="shared" si="110"/>
        <v/>
      </c>
      <c r="AF915" s="7" t="str">
        <f t="shared" si="111"/>
        <v/>
      </c>
      <c r="AG915" s="7" t="str">
        <f t="shared" si="112"/>
        <v/>
      </c>
      <c r="AH915" s="7" t="str">
        <f t="shared" si="113"/>
        <v/>
      </c>
      <c r="AI915" s="4" t="str">
        <f t="shared" si="114"/>
        <v/>
      </c>
    </row>
    <row r="916" spans="1:35" x14ac:dyDescent="0.3">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8"/>
        <v/>
      </c>
      <c r="AD916" s="7" t="str">
        <f t="shared" si="109"/>
        <v/>
      </c>
      <c r="AE916" s="7" t="str">
        <f t="shared" si="110"/>
        <v/>
      </c>
      <c r="AF916" s="7" t="str">
        <f t="shared" si="111"/>
        <v/>
      </c>
      <c r="AG916" s="7" t="str">
        <f t="shared" si="112"/>
        <v/>
      </c>
      <c r="AH916" s="7" t="str">
        <f t="shared" si="113"/>
        <v/>
      </c>
      <c r="AI916" s="4" t="str">
        <f t="shared" si="114"/>
        <v/>
      </c>
    </row>
    <row r="917" spans="1:35" x14ac:dyDescent="0.3">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8"/>
        <v/>
      </c>
      <c r="AD917" s="7" t="str">
        <f t="shared" si="109"/>
        <v/>
      </c>
      <c r="AE917" s="7" t="str">
        <f t="shared" si="110"/>
        <v/>
      </c>
      <c r="AF917" s="7" t="str">
        <f t="shared" si="111"/>
        <v/>
      </c>
      <c r="AG917" s="7" t="str">
        <f t="shared" si="112"/>
        <v/>
      </c>
      <c r="AH917" s="7" t="str">
        <f t="shared" si="113"/>
        <v/>
      </c>
      <c r="AI917" s="4" t="str">
        <f t="shared" si="114"/>
        <v/>
      </c>
    </row>
    <row r="918" spans="1:35" x14ac:dyDescent="0.3">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8"/>
        <v/>
      </c>
      <c r="AD918" s="7" t="str">
        <f t="shared" si="109"/>
        <v/>
      </c>
      <c r="AE918" s="7" t="str">
        <f t="shared" si="110"/>
        <v/>
      </c>
      <c r="AF918" s="7" t="str">
        <f t="shared" si="111"/>
        <v/>
      </c>
      <c r="AG918" s="7" t="str">
        <f t="shared" si="112"/>
        <v/>
      </c>
      <c r="AH918" s="7" t="str">
        <f t="shared" si="113"/>
        <v/>
      </c>
      <c r="AI918" s="4" t="str">
        <f t="shared" si="114"/>
        <v/>
      </c>
    </row>
    <row r="919" spans="1:35" x14ac:dyDescent="0.3">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8"/>
        <v/>
      </c>
      <c r="AD919" s="7" t="str">
        <f t="shared" si="109"/>
        <v/>
      </c>
      <c r="AE919" s="7" t="str">
        <f t="shared" si="110"/>
        <v/>
      </c>
      <c r="AF919" s="7" t="str">
        <f t="shared" si="111"/>
        <v/>
      </c>
      <c r="AG919" s="7" t="str">
        <f t="shared" si="112"/>
        <v/>
      </c>
      <c r="AH919" s="7" t="str">
        <f t="shared" si="113"/>
        <v/>
      </c>
      <c r="AI919" s="4" t="str">
        <f t="shared" si="114"/>
        <v/>
      </c>
    </row>
    <row r="920" spans="1:35" x14ac:dyDescent="0.3">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8"/>
        <v/>
      </c>
      <c r="AD920" s="7" t="str">
        <f t="shared" si="109"/>
        <v/>
      </c>
      <c r="AE920" s="7" t="str">
        <f t="shared" si="110"/>
        <v/>
      </c>
      <c r="AF920" s="7" t="str">
        <f t="shared" si="111"/>
        <v/>
      </c>
      <c r="AG920" s="7" t="str">
        <f t="shared" si="112"/>
        <v/>
      </c>
      <c r="AH920" s="7" t="str">
        <f t="shared" si="113"/>
        <v/>
      </c>
      <c r="AI920" s="4" t="str">
        <f t="shared" si="114"/>
        <v/>
      </c>
    </row>
    <row r="921" spans="1:35" x14ac:dyDescent="0.3">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8"/>
        <v/>
      </c>
      <c r="AD921" s="7" t="str">
        <f t="shared" si="109"/>
        <v/>
      </c>
      <c r="AE921" s="7" t="str">
        <f t="shared" si="110"/>
        <v/>
      </c>
      <c r="AF921" s="7" t="str">
        <f t="shared" si="111"/>
        <v/>
      </c>
      <c r="AG921" s="7" t="str">
        <f t="shared" si="112"/>
        <v/>
      </c>
      <c r="AH921" s="7" t="str">
        <f t="shared" si="113"/>
        <v/>
      </c>
      <c r="AI921" s="4" t="str">
        <f t="shared" si="114"/>
        <v/>
      </c>
    </row>
    <row r="922" spans="1:35" x14ac:dyDescent="0.3">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8"/>
        <v/>
      </c>
      <c r="AD922" s="7" t="str">
        <f t="shared" si="109"/>
        <v/>
      </c>
      <c r="AE922" s="7" t="str">
        <f t="shared" si="110"/>
        <v/>
      </c>
      <c r="AF922" s="7" t="str">
        <f t="shared" si="111"/>
        <v/>
      </c>
      <c r="AG922" s="7" t="str">
        <f t="shared" si="112"/>
        <v/>
      </c>
      <c r="AH922" s="7" t="str">
        <f t="shared" si="113"/>
        <v/>
      </c>
      <c r="AI922" s="4" t="str">
        <f t="shared" si="114"/>
        <v/>
      </c>
    </row>
    <row r="923" spans="1:35" x14ac:dyDescent="0.3">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8"/>
        <v/>
      </c>
      <c r="AD923" s="7" t="str">
        <f t="shared" si="109"/>
        <v/>
      </c>
      <c r="AE923" s="7" t="str">
        <f t="shared" si="110"/>
        <v/>
      </c>
      <c r="AF923" s="7" t="str">
        <f t="shared" si="111"/>
        <v/>
      </c>
      <c r="AG923" s="7" t="str">
        <f t="shared" si="112"/>
        <v/>
      </c>
      <c r="AH923" s="7" t="str">
        <f t="shared" si="113"/>
        <v/>
      </c>
      <c r="AI923" s="4" t="str">
        <f t="shared" si="114"/>
        <v/>
      </c>
    </row>
    <row r="924" spans="1:35" x14ac:dyDescent="0.3">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8"/>
        <v/>
      </c>
      <c r="AD924" s="7" t="str">
        <f t="shared" si="109"/>
        <v/>
      </c>
      <c r="AE924" s="7" t="str">
        <f t="shared" si="110"/>
        <v/>
      </c>
      <c r="AF924" s="7" t="str">
        <f t="shared" si="111"/>
        <v/>
      </c>
      <c r="AG924" s="7" t="str">
        <f t="shared" si="112"/>
        <v/>
      </c>
      <c r="AH924" s="7" t="str">
        <f t="shared" si="113"/>
        <v/>
      </c>
      <c r="AI924" s="4" t="str">
        <f t="shared" si="114"/>
        <v/>
      </c>
    </row>
    <row r="925" spans="1:35" x14ac:dyDescent="0.3">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8"/>
        <v/>
      </c>
      <c r="AD925" s="7" t="str">
        <f t="shared" si="109"/>
        <v/>
      </c>
      <c r="AE925" s="7" t="str">
        <f t="shared" si="110"/>
        <v/>
      </c>
      <c r="AF925" s="7" t="str">
        <f t="shared" si="111"/>
        <v/>
      </c>
      <c r="AG925" s="7" t="str">
        <f t="shared" si="112"/>
        <v/>
      </c>
      <c r="AH925" s="7" t="str">
        <f t="shared" si="113"/>
        <v/>
      </c>
      <c r="AI925" s="4" t="str">
        <f t="shared" si="114"/>
        <v/>
      </c>
    </row>
    <row r="926" spans="1:35" x14ac:dyDescent="0.3">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8"/>
        <v/>
      </c>
      <c r="AD926" s="7" t="str">
        <f t="shared" si="109"/>
        <v/>
      </c>
      <c r="AE926" s="7" t="str">
        <f t="shared" si="110"/>
        <v/>
      </c>
      <c r="AF926" s="7" t="str">
        <f t="shared" si="111"/>
        <v/>
      </c>
      <c r="AG926" s="7" t="str">
        <f t="shared" si="112"/>
        <v/>
      </c>
      <c r="AH926" s="7" t="str">
        <f t="shared" si="113"/>
        <v/>
      </c>
      <c r="AI926" s="4" t="str">
        <f t="shared" si="114"/>
        <v/>
      </c>
    </row>
    <row r="927" spans="1:35" x14ac:dyDescent="0.3">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8"/>
        <v/>
      </c>
      <c r="AD927" s="7" t="str">
        <f t="shared" si="109"/>
        <v/>
      </c>
      <c r="AE927" s="7" t="str">
        <f t="shared" si="110"/>
        <v/>
      </c>
      <c r="AF927" s="7" t="str">
        <f t="shared" si="111"/>
        <v/>
      </c>
      <c r="AG927" s="7" t="str">
        <f t="shared" si="112"/>
        <v/>
      </c>
      <c r="AH927" s="7" t="str">
        <f t="shared" si="113"/>
        <v/>
      </c>
      <c r="AI927" s="4" t="str">
        <f t="shared" si="114"/>
        <v/>
      </c>
    </row>
    <row r="928" spans="1:35" x14ac:dyDescent="0.3">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8"/>
        <v/>
      </c>
      <c r="AD928" s="7" t="str">
        <f t="shared" si="109"/>
        <v/>
      </c>
      <c r="AE928" s="7" t="str">
        <f t="shared" si="110"/>
        <v/>
      </c>
      <c r="AF928" s="7" t="str">
        <f t="shared" si="111"/>
        <v/>
      </c>
      <c r="AG928" s="7" t="str">
        <f t="shared" si="112"/>
        <v/>
      </c>
      <c r="AH928" s="7" t="str">
        <f t="shared" si="113"/>
        <v/>
      </c>
      <c r="AI928" s="4" t="str">
        <f t="shared" si="114"/>
        <v/>
      </c>
    </row>
    <row r="929" spans="1:35" x14ac:dyDescent="0.3">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8"/>
        <v/>
      </c>
      <c r="AD929" s="7" t="str">
        <f t="shared" si="109"/>
        <v/>
      </c>
      <c r="AE929" s="7" t="str">
        <f t="shared" si="110"/>
        <v/>
      </c>
      <c r="AF929" s="7" t="str">
        <f t="shared" si="111"/>
        <v/>
      </c>
      <c r="AG929" s="7" t="str">
        <f t="shared" si="112"/>
        <v/>
      </c>
      <c r="AH929" s="7" t="str">
        <f t="shared" si="113"/>
        <v/>
      </c>
      <c r="AI929" s="4" t="str">
        <f t="shared" si="114"/>
        <v/>
      </c>
    </row>
    <row r="930" spans="1:35" x14ac:dyDescent="0.3">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8"/>
        <v/>
      </c>
      <c r="AD930" s="7" t="str">
        <f t="shared" si="109"/>
        <v/>
      </c>
      <c r="AE930" s="7" t="str">
        <f t="shared" si="110"/>
        <v/>
      </c>
      <c r="AF930" s="7" t="str">
        <f t="shared" si="111"/>
        <v/>
      </c>
      <c r="AG930" s="7" t="str">
        <f t="shared" si="112"/>
        <v/>
      </c>
      <c r="AH930" s="7" t="str">
        <f t="shared" si="113"/>
        <v/>
      </c>
      <c r="AI930" s="4" t="str">
        <f t="shared" si="114"/>
        <v/>
      </c>
    </row>
    <row r="931" spans="1:35" x14ac:dyDescent="0.3">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8"/>
        <v/>
      </c>
      <c r="AD931" s="7" t="str">
        <f t="shared" si="109"/>
        <v/>
      </c>
      <c r="AE931" s="7" t="str">
        <f t="shared" si="110"/>
        <v/>
      </c>
      <c r="AF931" s="7" t="str">
        <f t="shared" si="111"/>
        <v/>
      </c>
      <c r="AG931" s="7" t="str">
        <f t="shared" si="112"/>
        <v/>
      </c>
      <c r="AH931" s="7" t="str">
        <f t="shared" si="113"/>
        <v/>
      </c>
      <c r="AI931" s="4" t="str">
        <f t="shared" si="114"/>
        <v/>
      </c>
    </row>
    <row r="932" spans="1:35" x14ac:dyDescent="0.3">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8"/>
        <v/>
      </c>
      <c r="AD932" s="7" t="str">
        <f t="shared" si="109"/>
        <v/>
      </c>
      <c r="AE932" s="7" t="str">
        <f t="shared" si="110"/>
        <v/>
      </c>
      <c r="AF932" s="7" t="str">
        <f t="shared" si="111"/>
        <v/>
      </c>
      <c r="AG932" s="7" t="str">
        <f t="shared" si="112"/>
        <v/>
      </c>
      <c r="AH932" s="7" t="str">
        <f t="shared" si="113"/>
        <v/>
      </c>
      <c r="AI932" s="4" t="str">
        <f t="shared" si="114"/>
        <v/>
      </c>
    </row>
    <row r="933" spans="1:35" x14ac:dyDescent="0.3">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8"/>
        <v/>
      </c>
      <c r="AD933" s="7" t="str">
        <f t="shared" si="109"/>
        <v/>
      </c>
      <c r="AE933" s="7" t="str">
        <f t="shared" si="110"/>
        <v/>
      </c>
      <c r="AF933" s="7" t="str">
        <f t="shared" si="111"/>
        <v/>
      </c>
      <c r="AG933" s="7" t="str">
        <f t="shared" si="112"/>
        <v/>
      </c>
      <c r="AH933" s="7" t="str">
        <f t="shared" si="113"/>
        <v/>
      </c>
      <c r="AI933" s="4" t="str">
        <f t="shared" si="114"/>
        <v/>
      </c>
    </row>
    <row r="934" spans="1:35" x14ac:dyDescent="0.3">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8"/>
        <v/>
      </c>
      <c r="AD934" s="7" t="str">
        <f t="shared" si="109"/>
        <v/>
      </c>
      <c r="AE934" s="7" t="str">
        <f t="shared" si="110"/>
        <v/>
      </c>
      <c r="AF934" s="7" t="str">
        <f t="shared" si="111"/>
        <v/>
      </c>
      <c r="AG934" s="7" t="str">
        <f t="shared" si="112"/>
        <v/>
      </c>
      <c r="AH934" s="7" t="str">
        <f t="shared" si="113"/>
        <v/>
      </c>
      <c r="AI934" s="4" t="str">
        <f t="shared" si="114"/>
        <v/>
      </c>
    </row>
    <row r="935" spans="1:35" x14ac:dyDescent="0.3">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8"/>
        <v/>
      </c>
      <c r="AD935" s="7" t="str">
        <f t="shared" si="109"/>
        <v/>
      </c>
      <c r="AE935" s="7" t="str">
        <f t="shared" si="110"/>
        <v/>
      </c>
      <c r="AF935" s="7" t="str">
        <f t="shared" si="111"/>
        <v/>
      </c>
      <c r="AG935" s="7" t="str">
        <f t="shared" si="112"/>
        <v/>
      </c>
      <c r="AH935" s="7" t="str">
        <f t="shared" si="113"/>
        <v/>
      </c>
      <c r="AI935" s="4" t="str">
        <f t="shared" si="114"/>
        <v/>
      </c>
    </row>
    <row r="936" spans="1:35" x14ac:dyDescent="0.3">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8"/>
        <v/>
      </c>
      <c r="AD936" s="7" t="str">
        <f t="shared" si="109"/>
        <v/>
      </c>
      <c r="AE936" s="7" t="str">
        <f t="shared" si="110"/>
        <v/>
      </c>
      <c r="AF936" s="7" t="str">
        <f t="shared" si="111"/>
        <v/>
      </c>
      <c r="AG936" s="7" t="str">
        <f t="shared" si="112"/>
        <v/>
      </c>
      <c r="AH936" s="7" t="str">
        <f t="shared" si="113"/>
        <v/>
      </c>
      <c r="AI936" s="4" t="str">
        <f t="shared" si="114"/>
        <v/>
      </c>
    </row>
    <row r="937" spans="1:35" x14ac:dyDescent="0.3">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8"/>
        <v/>
      </c>
      <c r="AD937" s="7" t="str">
        <f t="shared" si="109"/>
        <v/>
      </c>
      <c r="AE937" s="7" t="str">
        <f t="shared" si="110"/>
        <v/>
      </c>
      <c r="AF937" s="7" t="str">
        <f t="shared" si="111"/>
        <v/>
      </c>
      <c r="AG937" s="7" t="str">
        <f t="shared" si="112"/>
        <v/>
      </c>
      <c r="AH937" s="7" t="str">
        <f t="shared" si="113"/>
        <v/>
      </c>
      <c r="AI937" s="4" t="str">
        <f t="shared" si="114"/>
        <v/>
      </c>
    </row>
    <row r="938" spans="1:35" x14ac:dyDescent="0.3">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8"/>
        <v/>
      </c>
      <c r="AD938" s="7" t="str">
        <f t="shared" si="109"/>
        <v/>
      </c>
      <c r="AE938" s="7" t="str">
        <f t="shared" si="110"/>
        <v/>
      </c>
      <c r="AF938" s="7" t="str">
        <f t="shared" si="111"/>
        <v/>
      </c>
      <c r="AG938" s="7" t="str">
        <f t="shared" si="112"/>
        <v/>
      </c>
      <c r="AH938" s="7" t="str">
        <f t="shared" si="113"/>
        <v/>
      </c>
      <c r="AI938" s="4" t="str">
        <f t="shared" si="114"/>
        <v/>
      </c>
    </row>
    <row r="939" spans="1:35" x14ac:dyDescent="0.3">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8"/>
        <v/>
      </c>
      <c r="AD939" s="7" t="str">
        <f t="shared" si="109"/>
        <v/>
      </c>
      <c r="AE939" s="7" t="str">
        <f t="shared" si="110"/>
        <v/>
      </c>
      <c r="AF939" s="7" t="str">
        <f t="shared" si="111"/>
        <v/>
      </c>
      <c r="AG939" s="7" t="str">
        <f t="shared" si="112"/>
        <v/>
      </c>
      <c r="AH939" s="7" t="str">
        <f t="shared" si="113"/>
        <v/>
      </c>
      <c r="AI939" s="4" t="str">
        <f t="shared" si="114"/>
        <v/>
      </c>
    </row>
    <row r="940" spans="1:35" x14ac:dyDescent="0.3">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8"/>
        <v/>
      </c>
      <c r="AD940" s="7" t="str">
        <f t="shared" si="109"/>
        <v/>
      </c>
      <c r="AE940" s="7" t="str">
        <f t="shared" si="110"/>
        <v/>
      </c>
      <c r="AF940" s="7" t="str">
        <f t="shared" si="111"/>
        <v/>
      </c>
      <c r="AG940" s="7" t="str">
        <f t="shared" si="112"/>
        <v/>
      </c>
      <c r="AH940" s="7" t="str">
        <f t="shared" si="113"/>
        <v/>
      </c>
      <c r="AI940" s="4" t="str">
        <f t="shared" si="114"/>
        <v/>
      </c>
    </row>
    <row r="941" spans="1:35" x14ac:dyDescent="0.3">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8"/>
        <v/>
      </c>
      <c r="AD941" s="7" t="str">
        <f t="shared" si="109"/>
        <v/>
      </c>
      <c r="AE941" s="7" t="str">
        <f t="shared" si="110"/>
        <v/>
      </c>
      <c r="AF941" s="7" t="str">
        <f t="shared" si="111"/>
        <v/>
      </c>
      <c r="AG941" s="7" t="str">
        <f t="shared" si="112"/>
        <v/>
      </c>
      <c r="AH941" s="7" t="str">
        <f t="shared" si="113"/>
        <v/>
      </c>
      <c r="AI941" s="4" t="str">
        <f t="shared" si="114"/>
        <v/>
      </c>
    </row>
    <row r="942" spans="1:35" x14ac:dyDescent="0.3">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8"/>
        <v/>
      </c>
      <c r="AD942" s="7" t="str">
        <f t="shared" si="109"/>
        <v/>
      </c>
      <c r="AE942" s="7" t="str">
        <f t="shared" si="110"/>
        <v/>
      </c>
      <c r="AF942" s="7" t="str">
        <f t="shared" si="111"/>
        <v/>
      </c>
      <c r="AG942" s="7" t="str">
        <f t="shared" si="112"/>
        <v/>
      </c>
      <c r="AH942" s="7" t="str">
        <f t="shared" si="113"/>
        <v/>
      </c>
      <c r="AI942" s="4" t="str">
        <f t="shared" si="114"/>
        <v/>
      </c>
    </row>
    <row r="943" spans="1:35" x14ac:dyDescent="0.3">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8"/>
        <v/>
      </c>
      <c r="AD943" s="7" t="str">
        <f t="shared" si="109"/>
        <v/>
      </c>
      <c r="AE943" s="7" t="str">
        <f t="shared" si="110"/>
        <v/>
      </c>
      <c r="AF943" s="7" t="str">
        <f t="shared" si="111"/>
        <v/>
      </c>
      <c r="AG943" s="7" t="str">
        <f t="shared" si="112"/>
        <v/>
      </c>
      <c r="AH943" s="7" t="str">
        <f t="shared" si="113"/>
        <v/>
      </c>
      <c r="AI943" s="4" t="str">
        <f t="shared" si="114"/>
        <v/>
      </c>
    </row>
    <row r="944" spans="1:35" x14ac:dyDescent="0.3">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8"/>
        <v/>
      </c>
      <c r="AD944" s="7" t="str">
        <f t="shared" si="109"/>
        <v/>
      </c>
      <c r="AE944" s="7" t="str">
        <f t="shared" si="110"/>
        <v/>
      </c>
      <c r="AF944" s="7" t="str">
        <f t="shared" si="111"/>
        <v/>
      </c>
      <c r="AG944" s="7" t="str">
        <f t="shared" si="112"/>
        <v/>
      </c>
      <c r="AH944" s="7" t="str">
        <f t="shared" si="113"/>
        <v/>
      </c>
      <c r="AI944" s="4" t="str">
        <f t="shared" si="114"/>
        <v/>
      </c>
    </row>
    <row r="945" spans="1:35" x14ac:dyDescent="0.3">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8"/>
        <v/>
      </c>
      <c r="AD945" s="7" t="str">
        <f t="shared" si="109"/>
        <v/>
      </c>
      <c r="AE945" s="7" t="str">
        <f t="shared" si="110"/>
        <v/>
      </c>
      <c r="AF945" s="7" t="str">
        <f t="shared" si="111"/>
        <v/>
      </c>
      <c r="AG945" s="7" t="str">
        <f t="shared" si="112"/>
        <v/>
      </c>
      <c r="AH945" s="7" t="str">
        <f t="shared" si="113"/>
        <v/>
      </c>
      <c r="AI945" s="4" t="str">
        <f t="shared" si="114"/>
        <v/>
      </c>
    </row>
    <row r="946" spans="1:35" x14ac:dyDescent="0.3">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8"/>
        <v/>
      </c>
      <c r="AD946" s="7" t="str">
        <f t="shared" si="109"/>
        <v/>
      </c>
      <c r="AE946" s="7" t="str">
        <f t="shared" si="110"/>
        <v/>
      </c>
      <c r="AF946" s="7" t="str">
        <f t="shared" si="111"/>
        <v/>
      </c>
      <c r="AG946" s="7" t="str">
        <f t="shared" si="112"/>
        <v/>
      </c>
      <c r="AH946" s="7" t="str">
        <f t="shared" si="113"/>
        <v/>
      </c>
      <c r="AI946" s="4" t="str">
        <f t="shared" si="114"/>
        <v/>
      </c>
    </row>
    <row r="947" spans="1:35" x14ac:dyDescent="0.3">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8"/>
        <v/>
      </c>
      <c r="AD947" s="7" t="str">
        <f t="shared" si="109"/>
        <v/>
      </c>
      <c r="AE947" s="7" t="str">
        <f t="shared" si="110"/>
        <v/>
      </c>
      <c r="AF947" s="7" t="str">
        <f t="shared" si="111"/>
        <v/>
      </c>
      <c r="AG947" s="7" t="str">
        <f t="shared" si="112"/>
        <v/>
      </c>
      <c r="AH947" s="7" t="str">
        <f t="shared" si="113"/>
        <v/>
      </c>
      <c r="AI947" s="4" t="str">
        <f t="shared" si="114"/>
        <v/>
      </c>
    </row>
    <row r="948" spans="1:35" x14ac:dyDescent="0.3">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8"/>
        <v/>
      </c>
      <c r="AD948" s="7" t="str">
        <f t="shared" si="109"/>
        <v/>
      </c>
      <c r="AE948" s="7" t="str">
        <f t="shared" si="110"/>
        <v/>
      </c>
      <c r="AF948" s="7" t="str">
        <f t="shared" si="111"/>
        <v/>
      </c>
      <c r="AG948" s="7" t="str">
        <f t="shared" si="112"/>
        <v/>
      </c>
      <c r="AH948" s="7" t="str">
        <f t="shared" si="113"/>
        <v/>
      </c>
      <c r="AI948" s="4" t="str">
        <f t="shared" si="114"/>
        <v/>
      </c>
    </row>
    <row r="949" spans="1:35" x14ac:dyDescent="0.3">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8"/>
        <v/>
      </c>
      <c r="AD949" s="7" t="str">
        <f t="shared" si="109"/>
        <v/>
      </c>
      <c r="AE949" s="7" t="str">
        <f t="shared" si="110"/>
        <v/>
      </c>
      <c r="AF949" s="7" t="str">
        <f t="shared" si="111"/>
        <v/>
      </c>
      <c r="AG949" s="7" t="str">
        <f t="shared" si="112"/>
        <v/>
      </c>
      <c r="AH949" s="7" t="str">
        <f t="shared" si="113"/>
        <v/>
      </c>
      <c r="AI949" s="4" t="str">
        <f t="shared" si="114"/>
        <v/>
      </c>
    </row>
    <row r="950" spans="1:35" x14ac:dyDescent="0.3">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8"/>
        <v/>
      </c>
      <c r="AD950" s="7" t="str">
        <f t="shared" si="109"/>
        <v/>
      </c>
      <c r="AE950" s="7" t="str">
        <f t="shared" si="110"/>
        <v/>
      </c>
      <c r="AF950" s="7" t="str">
        <f t="shared" si="111"/>
        <v/>
      </c>
      <c r="AG950" s="7" t="str">
        <f t="shared" si="112"/>
        <v/>
      </c>
      <c r="AH950" s="7" t="str">
        <f t="shared" si="113"/>
        <v/>
      </c>
      <c r="AI950" s="4" t="str">
        <f t="shared" si="114"/>
        <v/>
      </c>
    </row>
    <row r="951" spans="1:35" x14ac:dyDescent="0.3">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8"/>
        <v/>
      </c>
      <c r="AD951" s="7" t="str">
        <f t="shared" si="109"/>
        <v/>
      </c>
      <c r="AE951" s="7" t="str">
        <f t="shared" si="110"/>
        <v/>
      </c>
      <c r="AF951" s="7" t="str">
        <f t="shared" si="111"/>
        <v/>
      </c>
      <c r="AG951" s="7" t="str">
        <f t="shared" si="112"/>
        <v/>
      </c>
      <c r="AH951" s="7" t="str">
        <f t="shared" si="113"/>
        <v/>
      </c>
      <c r="AI951" s="4" t="str">
        <f t="shared" si="114"/>
        <v/>
      </c>
    </row>
    <row r="952" spans="1:35" x14ac:dyDescent="0.3">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8"/>
        <v/>
      </c>
      <c r="AD952" s="7" t="str">
        <f t="shared" si="109"/>
        <v/>
      </c>
      <c r="AE952" s="7" t="str">
        <f t="shared" si="110"/>
        <v/>
      </c>
      <c r="AF952" s="7" t="str">
        <f t="shared" si="111"/>
        <v/>
      </c>
      <c r="AG952" s="7" t="str">
        <f t="shared" si="112"/>
        <v/>
      </c>
      <c r="AH952" s="7" t="str">
        <f t="shared" si="113"/>
        <v/>
      </c>
      <c r="AI952" s="4" t="str">
        <f t="shared" si="114"/>
        <v/>
      </c>
    </row>
    <row r="953" spans="1:35" x14ac:dyDescent="0.3">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8"/>
        <v/>
      </c>
      <c r="AD953" s="7" t="str">
        <f t="shared" si="109"/>
        <v/>
      </c>
      <c r="AE953" s="7" t="str">
        <f t="shared" si="110"/>
        <v/>
      </c>
      <c r="AF953" s="7" t="str">
        <f t="shared" si="111"/>
        <v/>
      </c>
      <c r="AG953" s="7" t="str">
        <f t="shared" si="112"/>
        <v/>
      </c>
      <c r="AH953" s="7" t="str">
        <f t="shared" si="113"/>
        <v/>
      </c>
      <c r="AI953" s="4" t="str">
        <f t="shared" si="114"/>
        <v/>
      </c>
    </row>
    <row r="954" spans="1:35" x14ac:dyDescent="0.3">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8"/>
        <v/>
      </c>
      <c r="AD954" s="7" t="str">
        <f t="shared" si="109"/>
        <v/>
      </c>
      <c r="AE954" s="7" t="str">
        <f t="shared" si="110"/>
        <v/>
      </c>
      <c r="AF954" s="7" t="str">
        <f t="shared" si="111"/>
        <v/>
      </c>
      <c r="AG954" s="7" t="str">
        <f t="shared" si="112"/>
        <v/>
      </c>
      <c r="AH954" s="7" t="str">
        <f t="shared" si="113"/>
        <v/>
      </c>
      <c r="AI954" s="4" t="str">
        <f t="shared" si="114"/>
        <v/>
      </c>
    </row>
    <row r="955" spans="1:35" x14ac:dyDescent="0.3">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8"/>
        <v/>
      </c>
      <c r="AD955" s="7" t="str">
        <f t="shared" si="109"/>
        <v/>
      </c>
      <c r="AE955" s="7" t="str">
        <f t="shared" si="110"/>
        <v/>
      </c>
      <c r="AF955" s="7" t="str">
        <f t="shared" si="111"/>
        <v/>
      </c>
      <c r="AG955" s="7" t="str">
        <f t="shared" si="112"/>
        <v/>
      </c>
      <c r="AH955" s="7" t="str">
        <f t="shared" si="113"/>
        <v/>
      </c>
      <c r="AI955" s="4" t="str">
        <f t="shared" si="114"/>
        <v/>
      </c>
    </row>
    <row r="956" spans="1:35" x14ac:dyDescent="0.3">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8"/>
        <v/>
      </c>
      <c r="AD956" s="7" t="str">
        <f t="shared" si="109"/>
        <v/>
      </c>
      <c r="AE956" s="7" t="str">
        <f t="shared" si="110"/>
        <v/>
      </c>
      <c r="AF956" s="7" t="str">
        <f t="shared" si="111"/>
        <v/>
      </c>
      <c r="AG956" s="7" t="str">
        <f t="shared" si="112"/>
        <v/>
      </c>
      <c r="AH956" s="7" t="str">
        <f t="shared" si="113"/>
        <v/>
      </c>
      <c r="AI956" s="4" t="str">
        <f t="shared" si="114"/>
        <v/>
      </c>
    </row>
    <row r="957" spans="1:35" x14ac:dyDescent="0.3">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8"/>
        <v/>
      </c>
      <c r="AD957" s="7" t="str">
        <f t="shared" si="109"/>
        <v/>
      </c>
      <c r="AE957" s="7" t="str">
        <f t="shared" si="110"/>
        <v/>
      </c>
      <c r="AF957" s="7" t="str">
        <f t="shared" si="111"/>
        <v/>
      </c>
      <c r="AG957" s="7" t="str">
        <f t="shared" si="112"/>
        <v/>
      </c>
      <c r="AH957" s="7" t="str">
        <f t="shared" si="113"/>
        <v/>
      </c>
      <c r="AI957" s="4" t="str">
        <f t="shared" si="114"/>
        <v/>
      </c>
    </row>
    <row r="958" spans="1:35" x14ac:dyDescent="0.3">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8"/>
        <v/>
      </c>
      <c r="AD958" s="7" t="str">
        <f t="shared" si="109"/>
        <v/>
      </c>
      <c r="AE958" s="7" t="str">
        <f t="shared" si="110"/>
        <v/>
      </c>
      <c r="AF958" s="7" t="str">
        <f t="shared" si="111"/>
        <v/>
      </c>
      <c r="AG958" s="7" t="str">
        <f t="shared" si="112"/>
        <v/>
      </c>
      <c r="AH958" s="7" t="str">
        <f t="shared" si="113"/>
        <v/>
      </c>
      <c r="AI958" s="4" t="str">
        <f t="shared" si="114"/>
        <v/>
      </c>
    </row>
    <row r="959" spans="1:35" x14ac:dyDescent="0.3">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8"/>
        <v/>
      </c>
      <c r="AD959" s="7" t="str">
        <f t="shared" si="109"/>
        <v/>
      </c>
      <c r="AE959" s="7" t="str">
        <f t="shared" si="110"/>
        <v/>
      </c>
      <c r="AF959" s="7" t="str">
        <f t="shared" si="111"/>
        <v/>
      </c>
      <c r="AG959" s="7" t="str">
        <f t="shared" si="112"/>
        <v/>
      </c>
      <c r="AH959" s="7" t="str">
        <f t="shared" si="113"/>
        <v/>
      </c>
      <c r="AI959" s="4" t="str">
        <f t="shared" si="114"/>
        <v/>
      </c>
    </row>
    <row r="960" spans="1:35" x14ac:dyDescent="0.3">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8"/>
        <v/>
      </c>
      <c r="AD960" s="7" t="str">
        <f t="shared" si="109"/>
        <v/>
      </c>
      <c r="AE960" s="7" t="str">
        <f t="shared" si="110"/>
        <v/>
      </c>
      <c r="AF960" s="7" t="str">
        <f t="shared" si="111"/>
        <v/>
      </c>
      <c r="AG960" s="7" t="str">
        <f t="shared" si="112"/>
        <v/>
      </c>
      <c r="AH960" s="7" t="str">
        <f t="shared" si="113"/>
        <v/>
      </c>
      <c r="AI960" s="4" t="str">
        <f t="shared" si="114"/>
        <v/>
      </c>
    </row>
    <row r="961" spans="1:35" x14ac:dyDescent="0.3">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8"/>
        <v/>
      </c>
      <c r="AD961" s="7" t="str">
        <f t="shared" si="109"/>
        <v/>
      </c>
      <c r="AE961" s="7" t="str">
        <f t="shared" si="110"/>
        <v/>
      </c>
      <c r="AF961" s="7" t="str">
        <f t="shared" si="111"/>
        <v/>
      </c>
      <c r="AG961" s="7" t="str">
        <f t="shared" si="112"/>
        <v/>
      </c>
      <c r="AH961" s="7" t="str">
        <f t="shared" si="113"/>
        <v/>
      </c>
      <c r="AI961" s="4" t="str">
        <f t="shared" si="114"/>
        <v/>
      </c>
    </row>
    <row r="962" spans="1:35" x14ac:dyDescent="0.3">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8"/>
        <v/>
      </c>
      <c r="AD962" s="7" t="str">
        <f t="shared" si="109"/>
        <v/>
      </c>
      <c r="AE962" s="7" t="str">
        <f t="shared" si="110"/>
        <v/>
      </c>
      <c r="AF962" s="7" t="str">
        <f t="shared" si="111"/>
        <v/>
      </c>
      <c r="AG962" s="7" t="str">
        <f t="shared" si="112"/>
        <v/>
      </c>
      <c r="AH962" s="7" t="str">
        <f t="shared" si="113"/>
        <v/>
      </c>
      <c r="AI962" s="4" t="str">
        <f t="shared" si="114"/>
        <v/>
      </c>
    </row>
    <row r="963" spans="1:35" x14ac:dyDescent="0.3">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8"/>
        <v/>
      </c>
      <c r="AD963" s="7" t="str">
        <f t="shared" si="109"/>
        <v/>
      </c>
      <c r="AE963" s="7" t="str">
        <f t="shared" si="110"/>
        <v/>
      </c>
      <c r="AF963" s="7" t="str">
        <f t="shared" si="111"/>
        <v/>
      </c>
      <c r="AG963" s="7" t="str">
        <f t="shared" si="112"/>
        <v/>
      </c>
      <c r="AH963" s="7" t="str">
        <f t="shared" si="113"/>
        <v/>
      </c>
      <c r="AI963" s="4" t="str">
        <f t="shared" si="114"/>
        <v/>
      </c>
    </row>
    <row r="964" spans="1:35" x14ac:dyDescent="0.3">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8"/>
        <v/>
      </c>
      <c r="AD964" s="7" t="str">
        <f t="shared" si="109"/>
        <v/>
      </c>
      <c r="AE964" s="7" t="str">
        <f t="shared" si="110"/>
        <v/>
      </c>
      <c r="AF964" s="7" t="str">
        <f t="shared" si="111"/>
        <v/>
      </c>
      <c r="AG964" s="7" t="str">
        <f t="shared" si="112"/>
        <v/>
      </c>
      <c r="AH964" s="7" t="str">
        <f t="shared" si="113"/>
        <v/>
      </c>
      <c r="AI964" s="4" t="str">
        <f t="shared" si="114"/>
        <v/>
      </c>
    </row>
    <row r="965" spans="1:35" x14ac:dyDescent="0.3">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5">IF((MAX(A965,L965,N965,P965,X965,Y965)-MIN(A965,L965,N965,P965,X965,Y965))&gt;3,1,"")</f>
        <v/>
      </c>
      <c r="AD965" s="7" t="str">
        <f t="shared" ref="AD965:AD1004" si="116">IF((MAX(B965,D965,M965,U965)-MIN(B965,D965,M965,U965))&gt;3,1,"")</f>
        <v/>
      </c>
      <c r="AE965" s="7" t="str">
        <f t="shared" ref="AE965:AE1004" si="117">IF((MAX(I965,T965,V965,W965)-MIN(I965,T965,V965,W965))&gt;3,1,"")</f>
        <v/>
      </c>
      <c r="AF965" s="7" t="str">
        <f t="shared" ref="AF965:AF1004" si="118">IF((MAX(H965,K965,Q965,S965)-MIN(H965,K965,Q965,S965))&gt;3,1,"")</f>
        <v/>
      </c>
      <c r="AG965" s="7" t="str">
        <f t="shared" ref="AG965:AG1004" si="119">IF((MAX(E965,F965,G965,R965)-MIN(E965,F965,G965,R965))&gt;3,1,"")</f>
        <v/>
      </c>
      <c r="AH965" s="7" t="str">
        <f t="shared" ref="AH965:AH1004" si="120">IF((MAX(C965,J965,O965,Z965)-MIN(C965,J965,O965,Z965))&gt;3,1,"")</f>
        <v/>
      </c>
      <c r="AI965" s="4" t="str">
        <f t="shared" ref="AI965:AI1004" si="121">IF(COUNT(A965:Z965)&gt;0,IF(COUNT(AC965,AD965,AE965,AF965,AG965,AH965)&gt;0,SUM(AC965,AD965,AE965,AF965,AG965,AH965),0),"")</f>
        <v/>
      </c>
    </row>
    <row r="966" spans="1:35" x14ac:dyDescent="0.3">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5"/>
        <v/>
      </c>
      <c r="AD966" s="7" t="str">
        <f t="shared" si="116"/>
        <v/>
      </c>
      <c r="AE966" s="7" t="str">
        <f t="shared" si="117"/>
        <v/>
      </c>
      <c r="AF966" s="7" t="str">
        <f t="shared" si="118"/>
        <v/>
      </c>
      <c r="AG966" s="7" t="str">
        <f t="shared" si="119"/>
        <v/>
      </c>
      <c r="AH966" s="7" t="str">
        <f t="shared" si="120"/>
        <v/>
      </c>
      <c r="AI966" s="4" t="str">
        <f t="shared" si="121"/>
        <v/>
      </c>
    </row>
    <row r="967" spans="1:35" x14ac:dyDescent="0.3">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5"/>
        <v/>
      </c>
      <c r="AD967" s="7" t="str">
        <f t="shared" si="116"/>
        <v/>
      </c>
      <c r="AE967" s="7" t="str">
        <f t="shared" si="117"/>
        <v/>
      </c>
      <c r="AF967" s="7" t="str">
        <f t="shared" si="118"/>
        <v/>
      </c>
      <c r="AG967" s="7" t="str">
        <f t="shared" si="119"/>
        <v/>
      </c>
      <c r="AH967" s="7" t="str">
        <f t="shared" si="120"/>
        <v/>
      </c>
      <c r="AI967" s="4" t="str">
        <f t="shared" si="121"/>
        <v/>
      </c>
    </row>
    <row r="968" spans="1:35" x14ac:dyDescent="0.3">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5"/>
        <v/>
      </c>
      <c r="AD968" s="7" t="str">
        <f t="shared" si="116"/>
        <v/>
      </c>
      <c r="AE968" s="7" t="str">
        <f t="shared" si="117"/>
        <v/>
      </c>
      <c r="AF968" s="7" t="str">
        <f t="shared" si="118"/>
        <v/>
      </c>
      <c r="AG968" s="7" t="str">
        <f t="shared" si="119"/>
        <v/>
      </c>
      <c r="AH968" s="7" t="str">
        <f t="shared" si="120"/>
        <v/>
      </c>
      <c r="AI968" s="4" t="str">
        <f t="shared" si="121"/>
        <v/>
      </c>
    </row>
    <row r="969" spans="1:35" x14ac:dyDescent="0.3">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5"/>
        <v/>
      </c>
      <c r="AD969" s="7" t="str">
        <f t="shared" si="116"/>
        <v/>
      </c>
      <c r="AE969" s="7" t="str">
        <f t="shared" si="117"/>
        <v/>
      </c>
      <c r="AF969" s="7" t="str">
        <f t="shared" si="118"/>
        <v/>
      </c>
      <c r="AG969" s="7" t="str">
        <f t="shared" si="119"/>
        <v/>
      </c>
      <c r="AH969" s="7" t="str">
        <f t="shared" si="120"/>
        <v/>
      </c>
      <c r="AI969" s="4" t="str">
        <f t="shared" si="121"/>
        <v/>
      </c>
    </row>
    <row r="970" spans="1:35" x14ac:dyDescent="0.3">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5"/>
        <v/>
      </c>
      <c r="AD970" s="7" t="str">
        <f t="shared" si="116"/>
        <v/>
      </c>
      <c r="AE970" s="7" t="str">
        <f t="shared" si="117"/>
        <v/>
      </c>
      <c r="AF970" s="7" t="str">
        <f t="shared" si="118"/>
        <v/>
      </c>
      <c r="AG970" s="7" t="str">
        <f t="shared" si="119"/>
        <v/>
      </c>
      <c r="AH970" s="7" t="str">
        <f t="shared" si="120"/>
        <v/>
      </c>
      <c r="AI970" s="4" t="str">
        <f t="shared" si="121"/>
        <v/>
      </c>
    </row>
    <row r="971" spans="1:35" x14ac:dyDescent="0.3">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5"/>
        <v/>
      </c>
      <c r="AD971" s="7" t="str">
        <f t="shared" si="116"/>
        <v/>
      </c>
      <c r="AE971" s="7" t="str">
        <f t="shared" si="117"/>
        <v/>
      </c>
      <c r="AF971" s="7" t="str">
        <f t="shared" si="118"/>
        <v/>
      </c>
      <c r="AG971" s="7" t="str">
        <f t="shared" si="119"/>
        <v/>
      </c>
      <c r="AH971" s="7" t="str">
        <f t="shared" si="120"/>
        <v/>
      </c>
      <c r="AI971" s="4" t="str">
        <f t="shared" si="121"/>
        <v/>
      </c>
    </row>
    <row r="972" spans="1:35" x14ac:dyDescent="0.3">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5"/>
        <v/>
      </c>
      <c r="AD972" s="7" t="str">
        <f t="shared" si="116"/>
        <v/>
      </c>
      <c r="AE972" s="7" t="str">
        <f t="shared" si="117"/>
        <v/>
      </c>
      <c r="AF972" s="7" t="str">
        <f t="shared" si="118"/>
        <v/>
      </c>
      <c r="AG972" s="7" t="str">
        <f t="shared" si="119"/>
        <v/>
      </c>
      <c r="AH972" s="7" t="str">
        <f t="shared" si="120"/>
        <v/>
      </c>
      <c r="AI972" s="4" t="str">
        <f t="shared" si="121"/>
        <v/>
      </c>
    </row>
    <row r="973" spans="1:35" x14ac:dyDescent="0.3">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5"/>
        <v/>
      </c>
      <c r="AD973" s="7" t="str">
        <f t="shared" si="116"/>
        <v/>
      </c>
      <c r="AE973" s="7" t="str">
        <f t="shared" si="117"/>
        <v/>
      </c>
      <c r="AF973" s="7" t="str">
        <f t="shared" si="118"/>
        <v/>
      </c>
      <c r="AG973" s="7" t="str">
        <f t="shared" si="119"/>
        <v/>
      </c>
      <c r="AH973" s="7" t="str">
        <f t="shared" si="120"/>
        <v/>
      </c>
      <c r="AI973" s="4" t="str">
        <f t="shared" si="121"/>
        <v/>
      </c>
    </row>
    <row r="974" spans="1:35" x14ac:dyDescent="0.3">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5"/>
        <v/>
      </c>
      <c r="AD974" s="7" t="str">
        <f t="shared" si="116"/>
        <v/>
      </c>
      <c r="AE974" s="7" t="str">
        <f t="shared" si="117"/>
        <v/>
      </c>
      <c r="AF974" s="7" t="str">
        <f t="shared" si="118"/>
        <v/>
      </c>
      <c r="AG974" s="7" t="str">
        <f t="shared" si="119"/>
        <v/>
      </c>
      <c r="AH974" s="7" t="str">
        <f t="shared" si="120"/>
        <v/>
      </c>
      <c r="AI974" s="4" t="str">
        <f t="shared" si="121"/>
        <v/>
      </c>
    </row>
    <row r="975" spans="1:35" x14ac:dyDescent="0.3">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5"/>
        <v/>
      </c>
      <c r="AD975" s="7" t="str">
        <f t="shared" si="116"/>
        <v/>
      </c>
      <c r="AE975" s="7" t="str">
        <f t="shared" si="117"/>
        <v/>
      </c>
      <c r="AF975" s="7" t="str">
        <f t="shared" si="118"/>
        <v/>
      </c>
      <c r="AG975" s="7" t="str">
        <f t="shared" si="119"/>
        <v/>
      </c>
      <c r="AH975" s="7" t="str">
        <f t="shared" si="120"/>
        <v/>
      </c>
      <c r="AI975" s="4" t="str">
        <f t="shared" si="121"/>
        <v/>
      </c>
    </row>
    <row r="976" spans="1:35" x14ac:dyDescent="0.3">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5"/>
        <v/>
      </c>
      <c r="AD976" s="7" t="str">
        <f t="shared" si="116"/>
        <v/>
      </c>
      <c r="AE976" s="7" t="str">
        <f t="shared" si="117"/>
        <v/>
      </c>
      <c r="AF976" s="7" t="str">
        <f t="shared" si="118"/>
        <v/>
      </c>
      <c r="AG976" s="7" t="str">
        <f t="shared" si="119"/>
        <v/>
      </c>
      <c r="AH976" s="7" t="str">
        <f t="shared" si="120"/>
        <v/>
      </c>
      <c r="AI976" s="4" t="str">
        <f t="shared" si="121"/>
        <v/>
      </c>
    </row>
    <row r="977" spans="1:35" x14ac:dyDescent="0.3">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5"/>
        <v/>
      </c>
      <c r="AD977" s="7" t="str">
        <f t="shared" si="116"/>
        <v/>
      </c>
      <c r="AE977" s="7" t="str">
        <f t="shared" si="117"/>
        <v/>
      </c>
      <c r="AF977" s="7" t="str">
        <f t="shared" si="118"/>
        <v/>
      </c>
      <c r="AG977" s="7" t="str">
        <f t="shared" si="119"/>
        <v/>
      </c>
      <c r="AH977" s="7" t="str">
        <f t="shared" si="120"/>
        <v/>
      </c>
      <c r="AI977" s="4" t="str">
        <f t="shared" si="121"/>
        <v/>
      </c>
    </row>
    <row r="978" spans="1:35" x14ac:dyDescent="0.3">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5"/>
        <v/>
      </c>
      <c r="AD978" s="7" t="str">
        <f t="shared" si="116"/>
        <v/>
      </c>
      <c r="AE978" s="7" t="str">
        <f t="shared" si="117"/>
        <v/>
      </c>
      <c r="AF978" s="7" t="str">
        <f t="shared" si="118"/>
        <v/>
      </c>
      <c r="AG978" s="7" t="str">
        <f t="shared" si="119"/>
        <v/>
      </c>
      <c r="AH978" s="7" t="str">
        <f t="shared" si="120"/>
        <v/>
      </c>
      <c r="AI978" s="4" t="str">
        <f t="shared" si="121"/>
        <v/>
      </c>
    </row>
    <row r="979" spans="1:35" x14ac:dyDescent="0.3">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5"/>
        <v/>
      </c>
      <c r="AD979" s="7" t="str">
        <f t="shared" si="116"/>
        <v/>
      </c>
      <c r="AE979" s="7" t="str">
        <f t="shared" si="117"/>
        <v/>
      </c>
      <c r="AF979" s="7" t="str">
        <f t="shared" si="118"/>
        <v/>
      </c>
      <c r="AG979" s="7" t="str">
        <f t="shared" si="119"/>
        <v/>
      </c>
      <c r="AH979" s="7" t="str">
        <f t="shared" si="120"/>
        <v/>
      </c>
      <c r="AI979" s="4" t="str">
        <f t="shared" si="121"/>
        <v/>
      </c>
    </row>
    <row r="980" spans="1:35" x14ac:dyDescent="0.3">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5"/>
        <v/>
      </c>
      <c r="AD980" s="7" t="str">
        <f t="shared" si="116"/>
        <v/>
      </c>
      <c r="AE980" s="7" t="str">
        <f t="shared" si="117"/>
        <v/>
      </c>
      <c r="AF980" s="7" t="str">
        <f t="shared" si="118"/>
        <v/>
      </c>
      <c r="AG980" s="7" t="str">
        <f t="shared" si="119"/>
        <v/>
      </c>
      <c r="AH980" s="7" t="str">
        <f t="shared" si="120"/>
        <v/>
      </c>
      <c r="AI980" s="4" t="str">
        <f t="shared" si="121"/>
        <v/>
      </c>
    </row>
    <row r="981" spans="1:35" x14ac:dyDescent="0.3">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5"/>
        <v/>
      </c>
      <c r="AD981" s="7" t="str">
        <f t="shared" si="116"/>
        <v/>
      </c>
      <c r="AE981" s="7" t="str">
        <f t="shared" si="117"/>
        <v/>
      </c>
      <c r="AF981" s="7" t="str">
        <f t="shared" si="118"/>
        <v/>
      </c>
      <c r="AG981" s="7" t="str">
        <f t="shared" si="119"/>
        <v/>
      </c>
      <c r="AH981" s="7" t="str">
        <f t="shared" si="120"/>
        <v/>
      </c>
      <c r="AI981" s="4" t="str">
        <f t="shared" si="121"/>
        <v/>
      </c>
    </row>
    <row r="982" spans="1:35" x14ac:dyDescent="0.3">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5"/>
        <v/>
      </c>
      <c r="AD982" s="7" t="str">
        <f t="shared" si="116"/>
        <v/>
      </c>
      <c r="AE982" s="7" t="str">
        <f t="shared" si="117"/>
        <v/>
      </c>
      <c r="AF982" s="7" t="str">
        <f t="shared" si="118"/>
        <v/>
      </c>
      <c r="AG982" s="7" t="str">
        <f t="shared" si="119"/>
        <v/>
      </c>
      <c r="AH982" s="7" t="str">
        <f t="shared" si="120"/>
        <v/>
      </c>
      <c r="AI982" s="4" t="str">
        <f t="shared" si="121"/>
        <v/>
      </c>
    </row>
    <row r="983" spans="1:35" x14ac:dyDescent="0.3">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5"/>
        <v/>
      </c>
      <c r="AD983" s="7" t="str">
        <f t="shared" si="116"/>
        <v/>
      </c>
      <c r="AE983" s="7" t="str">
        <f t="shared" si="117"/>
        <v/>
      </c>
      <c r="AF983" s="7" t="str">
        <f t="shared" si="118"/>
        <v/>
      </c>
      <c r="AG983" s="7" t="str">
        <f t="shared" si="119"/>
        <v/>
      </c>
      <c r="AH983" s="7" t="str">
        <f t="shared" si="120"/>
        <v/>
      </c>
      <c r="AI983" s="4" t="str">
        <f t="shared" si="121"/>
        <v/>
      </c>
    </row>
    <row r="984" spans="1:35" x14ac:dyDescent="0.3">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5"/>
        <v/>
      </c>
      <c r="AD984" s="7" t="str">
        <f t="shared" si="116"/>
        <v/>
      </c>
      <c r="AE984" s="7" t="str">
        <f t="shared" si="117"/>
        <v/>
      </c>
      <c r="AF984" s="7" t="str">
        <f t="shared" si="118"/>
        <v/>
      </c>
      <c r="AG984" s="7" t="str">
        <f t="shared" si="119"/>
        <v/>
      </c>
      <c r="AH984" s="7" t="str">
        <f t="shared" si="120"/>
        <v/>
      </c>
      <c r="AI984" s="4" t="str">
        <f t="shared" si="121"/>
        <v/>
      </c>
    </row>
    <row r="985" spans="1:35" x14ac:dyDescent="0.3">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5"/>
        <v/>
      </c>
      <c r="AD985" s="7" t="str">
        <f t="shared" si="116"/>
        <v/>
      </c>
      <c r="AE985" s="7" t="str">
        <f t="shared" si="117"/>
        <v/>
      </c>
      <c r="AF985" s="7" t="str">
        <f t="shared" si="118"/>
        <v/>
      </c>
      <c r="AG985" s="7" t="str">
        <f t="shared" si="119"/>
        <v/>
      </c>
      <c r="AH985" s="7" t="str">
        <f t="shared" si="120"/>
        <v/>
      </c>
      <c r="AI985" s="4" t="str">
        <f t="shared" si="121"/>
        <v/>
      </c>
    </row>
    <row r="986" spans="1:35" x14ac:dyDescent="0.3">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5"/>
        <v/>
      </c>
      <c r="AD986" s="7" t="str">
        <f t="shared" si="116"/>
        <v/>
      </c>
      <c r="AE986" s="7" t="str">
        <f t="shared" si="117"/>
        <v/>
      </c>
      <c r="AF986" s="7" t="str">
        <f t="shared" si="118"/>
        <v/>
      </c>
      <c r="AG986" s="7" t="str">
        <f t="shared" si="119"/>
        <v/>
      </c>
      <c r="AH986" s="7" t="str">
        <f t="shared" si="120"/>
        <v/>
      </c>
      <c r="AI986" s="4" t="str">
        <f t="shared" si="121"/>
        <v/>
      </c>
    </row>
    <row r="987" spans="1:35" x14ac:dyDescent="0.3">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5"/>
        <v/>
      </c>
      <c r="AD987" s="7" t="str">
        <f t="shared" si="116"/>
        <v/>
      </c>
      <c r="AE987" s="7" t="str">
        <f t="shared" si="117"/>
        <v/>
      </c>
      <c r="AF987" s="7" t="str">
        <f t="shared" si="118"/>
        <v/>
      </c>
      <c r="AG987" s="7" t="str">
        <f t="shared" si="119"/>
        <v/>
      </c>
      <c r="AH987" s="7" t="str">
        <f t="shared" si="120"/>
        <v/>
      </c>
      <c r="AI987" s="4" t="str">
        <f t="shared" si="121"/>
        <v/>
      </c>
    </row>
    <row r="988" spans="1:35" x14ac:dyDescent="0.3">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5"/>
        <v/>
      </c>
      <c r="AD988" s="7" t="str">
        <f t="shared" si="116"/>
        <v/>
      </c>
      <c r="AE988" s="7" t="str">
        <f t="shared" si="117"/>
        <v/>
      </c>
      <c r="AF988" s="7" t="str">
        <f t="shared" si="118"/>
        <v/>
      </c>
      <c r="AG988" s="7" t="str">
        <f t="shared" si="119"/>
        <v/>
      </c>
      <c r="AH988" s="7" t="str">
        <f t="shared" si="120"/>
        <v/>
      </c>
      <c r="AI988" s="4" t="str">
        <f t="shared" si="121"/>
        <v/>
      </c>
    </row>
    <row r="989" spans="1:35" x14ac:dyDescent="0.3">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5"/>
        <v/>
      </c>
      <c r="AD989" s="7" t="str">
        <f t="shared" si="116"/>
        <v/>
      </c>
      <c r="AE989" s="7" t="str">
        <f t="shared" si="117"/>
        <v/>
      </c>
      <c r="AF989" s="7" t="str">
        <f t="shared" si="118"/>
        <v/>
      </c>
      <c r="AG989" s="7" t="str">
        <f t="shared" si="119"/>
        <v/>
      </c>
      <c r="AH989" s="7" t="str">
        <f t="shared" si="120"/>
        <v/>
      </c>
      <c r="AI989" s="4" t="str">
        <f t="shared" si="121"/>
        <v/>
      </c>
    </row>
    <row r="990" spans="1:35" x14ac:dyDescent="0.3">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5"/>
        <v/>
      </c>
      <c r="AD990" s="7" t="str">
        <f t="shared" si="116"/>
        <v/>
      </c>
      <c r="AE990" s="7" t="str">
        <f t="shared" si="117"/>
        <v/>
      </c>
      <c r="AF990" s="7" t="str">
        <f t="shared" si="118"/>
        <v/>
      </c>
      <c r="AG990" s="7" t="str">
        <f t="shared" si="119"/>
        <v/>
      </c>
      <c r="AH990" s="7" t="str">
        <f t="shared" si="120"/>
        <v/>
      </c>
      <c r="AI990" s="4" t="str">
        <f t="shared" si="121"/>
        <v/>
      </c>
    </row>
    <row r="991" spans="1:35" x14ac:dyDescent="0.3">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5"/>
        <v/>
      </c>
      <c r="AD991" s="7" t="str">
        <f t="shared" si="116"/>
        <v/>
      </c>
      <c r="AE991" s="7" t="str">
        <f t="shared" si="117"/>
        <v/>
      </c>
      <c r="AF991" s="7" t="str">
        <f t="shared" si="118"/>
        <v/>
      </c>
      <c r="AG991" s="7" t="str">
        <f t="shared" si="119"/>
        <v/>
      </c>
      <c r="AH991" s="7" t="str">
        <f t="shared" si="120"/>
        <v/>
      </c>
      <c r="AI991" s="4" t="str">
        <f t="shared" si="121"/>
        <v/>
      </c>
    </row>
    <row r="992" spans="1:35" x14ac:dyDescent="0.3">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5"/>
        <v/>
      </c>
      <c r="AD992" s="7" t="str">
        <f t="shared" si="116"/>
        <v/>
      </c>
      <c r="AE992" s="7" t="str">
        <f t="shared" si="117"/>
        <v/>
      </c>
      <c r="AF992" s="7" t="str">
        <f t="shared" si="118"/>
        <v/>
      </c>
      <c r="AG992" s="7" t="str">
        <f t="shared" si="119"/>
        <v/>
      </c>
      <c r="AH992" s="7" t="str">
        <f t="shared" si="120"/>
        <v/>
      </c>
      <c r="AI992" s="4" t="str">
        <f t="shared" si="121"/>
        <v/>
      </c>
    </row>
    <row r="993" spans="1:35" x14ac:dyDescent="0.3">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5"/>
        <v/>
      </c>
      <c r="AD993" s="7" t="str">
        <f t="shared" si="116"/>
        <v/>
      </c>
      <c r="AE993" s="7" t="str">
        <f t="shared" si="117"/>
        <v/>
      </c>
      <c r="AF993" s="7" t="str">
        <f t="shared" si="118"/>
        <v/>
      </c>
      <c r="AG993" s="7" t="str">
        <f t="shared" si="119"/>
        <v/>
      </c>
      <c r="AH993" s="7" t="str">
        <f t="shared" si="120"/>
        <v/>
      </c>
      <c r="AI993" s="4" t="str">
        <f t="shared" si="121"/>
        <v/>
      </c>
    </row>
    <row r="994" spans="1:35" x14ac:dyDescent="0.3">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5"/>
        <v/>
      </c>
      <c r="AD994" s="7" t="str">
        <f t="shared" si="116"/>
        <v/>
      </c>
      <c r="AE994" s="7" t="str">
        <f t="shared" si="117"/>
        <v/>
      </c>
      <c r="AF994" s="7" t="str">
        <f t="shared" si="118"/>
        <v/>
      </c>
      <c r="AG994" s="7" t="str">
        <f t="shared" si="119"/>
        <v/>
      </c>
      <c r="AH994" s="7" t="str">
        <f t="shared" si="120"/>
        <v/>
      </c>
      <c r="AI994" s="4" t="str">
        <f t="shared" si="121"/>
        <v/>
      </c>
    </row>
    <row r="995" spans="1:35" x14ac:dyDescent="0.3">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5"/>
        <v/>
      </c>
      <c r="AD995" s="7" t="str">
        <f t="shared" si="116"/>
        <v/>
      </c>
      <c r="AE995" s="7" t="str">
        <f t="shared" si="117"/>
        <v/>
      </c>
      <c r="AF995" s="7" t="str">
        <f t="shared" si="118"/>
        <v/>
      </c>
      <c r="AG995" s="7" t="str">
        <f t="shared" si="119"/>
        <v/>
      </c>
      <c r="AH995" s="7" t="str">
        <f t="shared" si="120"/>
        <v/>
      </c>
      <c r="AI995" s="4" t="str">
        <f t="shared" si="121"/>
        <v/>
      </c>
    </row>
    <row r="996" spans="1:35" x14ac:dyDescent="0.3">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5"/>
        <v/>
      </c>
      <c r="AD996" s="7" t="str">
        <f t="shared" si="116"/>
        <v/>
      </c>
      <c r="AE996" s="7" t="str">
        <f t="shared" si="117"/>
        <v/>
      </c>
      <c r="AF996" s="7" t="str">
        <f t="shared" si="118"/>
        <v/>
      </c>
      <c r="AG996" s="7" t="str">
        <f t="shared" si="119"/>
        <v/>
      </c>
      <c r="AH996" s="7" t="str">
        <f t="shared" si="120"/>
        <v/>
      </c>
      <c r="AI996" s="4" t="str">
        <f t="shared" si="121"/>
        <v/>
      </c>
    </row>
    <row r="997" spans="1:35" x14ac:dyDescent="0.3">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5"/>
        <v/>
      </c>
      <c r="AD997" s="7" t="str">
        <f t="shared" si="116"/>
        <v/>
      </c>
      <c r="AE997" s="7" t="str">
        <f t="shared" si="117"/>
        <v/>
      </c>
      <c r="AF997" s="7" t="str">
        <f t="shared" si="118"/>
        <v/>
      </c>
      <c r="AG997" s="7" t="str">
        <f t="shared" si="119"/>
        <v/>
      </c>
      <c r="AH997" s="7" t="str">
        <f t="shared" si="120"/>
        <v/>
      </c>
      <c r="AI997" s="4" t="str">
        <f t="shared" si="121"/>
        <v/>
      </c>
    </row>
    <row r="998" spans="1:35" x14ac:dyDescent="0.3">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5"/>
        <v/>
      </c>
      <c r="AD998" s="7" t="str">
        <f t="shared" si="116"/>
        <v/>
      </c>
      <c r="AE998" s="7" t="str">
        <f t="shared" si="117"/>
        <v/>
      </c>
      <c r="AF998" s="7" t="str">
        <f t="shared" si="118"/>
        <v/>
      </c>
      <c r="AG998" s="7" t="str">
        <f t="shared" si="119"/>
        <v/>
      </c>
      <c r="AH998" s="7" t="str">
        <f t="shared" si="120"/>
        <v/>
      </c>
      <c r="AI998" s="4" t="str">
        <f t="shared" si="121"/>
        <v/>
      </c>
    </row>
    <row r="999" spans="1:35" x14ac:dyDescent="0.3">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5"/>
        <v/>
      </c>
      <c r="AD999" s="7" t="str">
        <f t="shared" si="116"/>
        <v/>
      </c>
      <c r="AE999" s="7" t="str">
        <f t="shared" si="117"/>
        <v/>
      </c>
      <c r="AF999" s="7" t="str">
        <f t="shared" si="118"/>
        <v/>
      </c>
      <c r="AG999" s="7" t="str">
        <f t="shared" si="119"/>
        <v/>
      </c>
      <c r="AH999" s="7" t="str">
        <f t="shared" si="120"/>
        <v/>
      </c>
      <c r="AI999" s="4" t="str">
        <f t="shared" si="121"/>
        <v/>
      </c>
    </row>
    <row r="1000" spans="1:35" x14ac:dyDescent="0.3">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5"/>
        <v/>
      </c>
      <c r="AD1000" s="7" t="str">
        <f t="shared" si="116"/>
        <v/>
      </c>
      <c r="AE1000" s="7" t="str">
        <f t="shared" si="117"/>
        <v/>
      </c>
      <c r="AF1000" s="7" t="str">
        <f t="shared" si="118"/>
        <v/>
      </c>
      <c r="AG1000" s="7" t="str">
        <f t="shared" si="119"/>
        <v/>
      </c>
      <c r="AH1000" s="7" t="str">
        <f t="shared" si="120"/>
        <v/>
      </c>
      <c r="AI1000" s="4" t="str">
        <f t="shared" si="121"/>
        <v/>
      </c>
    </row>
    <row r="1001" spans="1:35" x14ac:dyDescent="0.3">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5"/>
        <v/>
      </c>
      <c r="AD1001" s="7" t="str">
        <f t="shared" si="116"/>
        <v/>
      </c>
      <c r="AE1001" s="7" t="str">
        <f t="shared" si="117"/>
        <v/>
      </c>
      <c r="AF1001" s="7" t="str">
        <f t="shared" si="118"/>
        <v/>
      </c>
      <c r="AG1001" s="7" t="str">
        <f t="shared" si="119"/>
        <v/>
      </c>
      <c r="AH1001" s="7" t="str">
        <f t="shared" si="120"/>
        <v/>
      </c>
      <c r="AI1001" s="4" t="str">
        <f t="shared" si="121"/>
        <v/>
      </c>
    </row>
    <row r="1002" spans="1:35" x14ac:dyDescent="0.3">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5"/>
        <v/>
      </c>
      <c r="AD1002" s="7" t="str">
        <f t="shared" si="116"/>
        <v/>
      </c>
      <c r="AE1002" s="7" t="str">
        <f t="shared" si="117"/>
        <v/>
      </c>
      <c r="AF1002" s="7" t="str">
        <f t="shared" si="118"/>
        <v/>
      </c>
      <c r="AG1002" s="7" t="str">
        <f t="shared" si="119"/>
        <v/>
      </c>
      <c r="AH1002" s="7" t="str">
        <f t="shared" si="120"/>
        <v/>
      </c>
      <c r="AI1002" s="4" t="str">
        <f t="shared" si="121"/>
        <v/>
      </c>
    </row>
    <row r="1003" spans="1:35" x14ac:dyDescent="0.3">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5"/>
        <v/>
      </c>
      <c r="AD1003" s="7" t="str">
        <f t="shared" si="116"/>
        <v/>
      </c>
      <c r="AE1003" s="7" t="str">
        <f t="shared" si="117"/>
        <v/>
      </c>
      <c r="AF1003" s="7" t="str">
        <f t="shared" si="118"/>
        <v/>
      </c>
      <c r="AG1003" s="7" t="str">
        <f t="shared" si="119"/>
        <v/>
      </c>
      <c r="AH1003" s="7" t="str">
        <f t="shared" si="120"/>
        <v/>
      </c>
      <c r="AI1003" s="4" t="str">
        <f t="shared" si="121"/>
        <v/>
      </c>
    </row>
    <row r="1004" spans="1:35" x14ac:dyDescent="0.3">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5"/>
        <v/>
      </c>
      <c r="AD1004" s="7" t="str">
        <f t="shared" si="116"/>
        <v/>
      </c>
      <c r="AE1004" s="7" t="str">
        <f t="shared" si="117"/>
        <v/>
      </c>
      <c r="AF1004" s="7" t="str">
        <f t="shared" si="118"/>
        <v/>
      </c>
      <c r="AG1004" s="7" t="str">
        <f t="shared" si="119"/>
        <v/>
      </c>
      <c r="AH1004" s="7" t="str">
        <f t="shared" si="120"/>
        <v/>
      </c>
      <c r="AI1004" s="4" t="str">
        <f t="shared" si="121"/>
        <v/>
      </c>
    </row>
  </sheetData>
  <mergeCells count="3">
    <mergeCell ref="A1:Z1"/>
    <mergeCell ref="A2:Z2"/>
    <mergeCell ref="AC2:AI2"/>
  </mergeCells>
  <conditionalFormatting sqref="AC4">
    <cfRule type="cellIs" dxfId="39" priority="60" operator="equal">
      <formula>1</formula>
    </cfRule>
  </conditionalFormatting>
  <conditionalFormatting sqref="AD4">
    <cfRule type="cellIs" dxfId="38" priority="59" operator="equal">
      <formula>1</formula>
    </cfRule>
  </conditionalFormatting>
  <conditionalFormatting sqref="AE4">
    <cfRule type="cellIs" dxfId="37" priority="58" operator="equal">
      <formula>1</formula>
    </cfRule>
  </conditionalFormatting>
  <conditionalFormatting sqref="AF4">
    <cfRule type="cellIs" dxfId="36" priority="57" operator="equal">
      <formula>1</formula>
    </cfRule>
  </conditionalFormatting>
  <conditionalFormatting sqref="AG4">
    <cfRule type="cellIs" dxfId="35" priority="56" operator="equal">
      <formula>1</formula>
    </cfRule>
  </conditionalFormatting>
  <conditionalFormatting sqref="AH4">
    <cfRule type="cellIs" dxfId="34" priority="55" operator="equal">
      <formula>1</formula>
    </cfRule>
  </conditionalFormatting>
  <conditionalFormatting sqref="AC14:AC1004">
    <cfRule type="cellIs" dxfId="33" priority="48" operator="equal">
      <formula>1</formula>
    </cfRule>
  </conditionalFormatting>
  <conditionalFormatting sqref="AD14:AD1004">
    <cfRule type="cellIs" dxfId="32" priority="47" operator="equal">
      <formula>1</formula>
    </cfRule>
  </conditionalFormatting>
  <conditionalFormatting sqref="AE14:AE1004">
    <cfRule type="cellIs" dxfId="31" priority="46" operator="equal">
      <formula>1</formula>
    </cfRule>
  </conditionalFormatting>
  <conditionalFormatting sqref="AF14:AF1004">
    <cfRule type="cellIs" dxfId="30" priority="45" operator="equal">
      <formula>1</formula>
    </cfRule>
  </conditionalFormatting>
  <conditionalFormatting sqref="AH14:AH1004">
    <cfRule type="cellIs" dxfId="29" priority="43" operator="equal">
      <formula>1</formula>
    </cfRule>
  </conditionalFormatting>
  <conditionalFormatting sqref="AC4:AH4">
    <cfRule type="cellIs" dxfId="28" priority="32" operator="equal">
      <formula>1</formula>
    </cfRule>
    <cfRule type="cellIs" dxfId="27" priority="40" operator="equal">
      <formula>1</formula>
    </cfRule>
  </conditionalFormatting>
  <conditionalFormatting sqref="AC5:AC10 AC12:AC13">
    <cfRule type="cellIs" dxfId="26" priority="31" operator="equal">
      <formula>1</formula>
    </cfRule>
  </conditionalFormatting>
  <conditionalFormatting sqref="AD5:AD10 AD12:AD13">
    <cfRule type="cellIs" dxfId="25" priority="30" operator="equal">
      <formula>1</formula>
    </cfRule>
  </conditionalFormatting>
  <conditionalFormatting sqref="AE5:AE10 AE12:AE13">
    <cfRule type="cellIs" dxfId="24" priority="29" operator="equal">
      <formula>1</formula>
    </cfRule>
  </conditionalFormatting>
  <conditionalFormatting sqref="AF5:AF10 AF12:AF13">
    <cfRule type="cellIs" dxfId="23" priority="28" operator="equal">
      <formula>1</formula>
    </cfRule>
  </conditionalFormatting>
  <conditionalFormatting sqref="AH5:AH10 AH12:AH13">
    <cfRule type="cellIs" dxfId="22" priority="26" operator="equal">
      <formula>1</formula>
    </cfRule>
  </conditionalFormatting>
  <conditionalFormatting sqref="AC5:AF10 AC12:AF13 AH12:AH13 AH5:AH10">
    <cfRule type="cellIs" dxfId="21" priority="24" operator="equal">
      <formula>1</formula>
    </cfRule>
    <cfRule type="cellIs" dxfId="20" priority="25" operator="equal">
      <formula>1</formula>
    </cfRule>
  </conditionalFormatting>
  <conditionalFormatting sqref="AI1:AI1048576">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fRule type="cellIs" dxfId="13" priority="21" operator="equal">
      <formula>0</formula>
    </cfRule>
  </conditionalFormatting>
  <conditionalFormatting sqref="AC11">
    <cfRule type="cellIs" dxfId="12" priority="14" operator="equal">
      <formula>1</formula>
    </cfRule>
  </conditionalFormatting>
  <conditionalFormatting sqref="AD11">
    <cfRule type="cellIs" dxfId="11" priority="13" operator="equal">
      <formula>1</formula>
    </cfRule>
  </conditionalFormatting>
  <conditionalFormatting sqref="AE11">
    <cfRule type="cellIs" dxfId="10" priority="12" operator="equal">
      <formula>1</formula>
    </cfRule>
  </conditionalFormatting>
  <conditionalFormatting sqref="AF11">
    <cfRule type="cellIs" dxfId="9" priority="11" operator="equal">
      <formula>1</formula>
    </cfRule>
  </conditionalFormatting>
  <conditionalFormatting sqref="AH11">
    <cfRule type="cellIs" dxfId="8" priority="9" operator="equal">
      <formula>1</formula>
    </cfRule>
  </conditionalFormatting>
  <conditionalFormatting sqref="AC11:AF11 AH11">
    <cfRule type="cellIs" dxfId="7" priority="7" operator="equal">
      <formula>1</formula>
    </cfRule>
    <cfRule type="cellIs" dxfId="6" priority="8" operator="equal">
      <formula>1</formula>
    </cfRule>
  </conditionalFormatting>
  <conditionalFormatting sqref="AG5:AG1003">
    <cfRule type="cellIs" dxfId="5" priority="6" operator="equal">
      <formula>1</formula>
    </cfRule>
  </conditionalFormatting>
  <conditionalFormatting sqref="AG5:AG1003">
    <cfRule type="cellIs" dxfId="4" priority="4" operator="equal">
      <formula>1</formula>
    </cfRule>
    <cfRule type="cellIs" dxfId="3" priority="5" operator="equal">
      <formula>1</formula>
    </cfRule>
  </conditionalFormatting>
  <conditionalFormatting sqref="AG1004">
    <cfRule type="cellIs" dxfId="2" priority="3" operator="equal">
      <formula>1</formula>
    </cfRule>
  </conditionalFormatting>
  <conditionalFormatting sqref="AG1004">
    <cfRule type="cellIs" dxfId="1" priority="1" operator="equal">
      <formula>1</formula>
    </cfRule>
    <cfRule type="cellIs" dxfId="0" priority="2"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topLeftCell="BA1" workbookViewId="0">
      <selection activeCell="BB21" sqref="BB21:BI21"/>
    </sheetView>
  </sheetViews>
  <sheetFormatPr defaultColWidth="9.109375" defaultRowHeight="14.4" x14ac:dyDescent="0.3"/>
  <cols>
    <col min="1" max="1" width="18.33203125" customWidth="1"/>
    <col min="2" max="53" width="15.6640625" customWidth="1"/>
    <col min="54" max="54" width="18.88671875" customWidth="1"/>
    <col min="55" max="55" width="18.5546875" customWidth="1"/>
    <col min="56" max="57" width="18.33203125" customWidth="1"/>
    <col min="58" max="59" width="18.44140625" customWidth="1"/>
    <col min="60" max="61" width="18.33203125" customWidth="1"/>
  </cols>
  <sheetData>
    <row r="1" spans="1:61" x14ac:dyDescent="0.3">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6" t="s">
        <v>51</v>
      </c>
      <c r="BD1" s="36" t="s">
        <v>52</v>
      </c>
      <c r="BE1" s="37" t="s">
        <v>53</v>
      </c>
      <c r="BF1" s="37" t="s">
        <v>1</v>
      </c>
      <c r="BG1" s="36" t="s">
        <v>54</v>
      </c>
      <c r="BH1" t="s">
        <v>241</v>
      </c>
      <c r="BI1" t="s">
        <v>244</v>
      </c>
    </row>
    <row r="2" spans="1:61" x14ac:dyDescent="0.3">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x14ac:dyDescent="0.3">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6" t="s">
        <v>50</v>
      </c>
      <c r="BC3" s="36" t="s">
        <v>51</v>
      </c>
      <c r="BD3" s="36" t="s">
        <v>52</v>
      </c>
      <c r="BE3" s="37" t="s">
        <v>53</v>
      </c>
      <c r="BF3" s="37" t="s">
        <v>1</v>
      </c>
      <c r="BG3" s="36" t="s">
        <v>54</v>
      </c>
      <c r="BH3" t="s">
        <v>241</v>
      </c>
      <c r="BI3" t="s">
        <v>244</v>
      </c>
    </row>
    <row r="4" spans="1:61" x14ac:dyDescent="0.3">
      <c r="A4" t="s">
        <v>245</v>
      </c>
      <c r="B4" t="s">
        <v>368</v>
      </c>
      <c r="C4" t="s">
        <v>369</v>
      </c>
      <c r="D4" t="s">
        <v>370</v>
      </c>
      <c r="E4" t="s">
        <v>371</v>
      </c>
      <c r="F4" t="s">
        <v>372</v>
      </c>
      <c r="G4" t="s">
        <v>373</v>
      </c>
      <c r="H4" t="s">
        <v>374</v>
      </c>
      <c r="I4" t="s">
        <v>375</v>
      </c>
      <c r="J4" t="s">
        <v>376</v>
      </c>
      <c r="K4" t="s">
        <v>377</v>
      </c>
      <c r="L4" t="s">
        <v>378</v>
      </c>
      <c r="M4" t="s">
        <v>379</v>
      </c>
      <c r="N4" t="s">
        <v>380</v>
      </c>
      <c r="O4" t="s">
        <v>381</v>
      </c>
      <c r="P4" t="s">
        <v>382</v>
      </c>
      <c r="Q4" t="s">
        <v>383</v>
      </c>
      <c r="R4" t="s">
        <v>384</v>
      </c>
      <c r="S4" t="s">
        <v>385</v>
      </c>
      <c r="T4" t="s">
        <v>386</v>
      </c>
      <c r="U4" t="s">
        <v>387</v>
      </c>
      <c r="V4" t="s">
        <v>388</v>
      </c>
      <c r="W4" t="s">
        <v>389</v>
      </c>
      <c r="X4" t="s">
        <v>390</v>
      </c>
      <c r="Y4" t="s">
        <v>391</v>
      </c>
      <c r="Z4" t="s">
        <v>392</v>
      </c>
      <c r="AA4" t="s">
        <v>393</v>
      </c>
      <c r="AB4" t="s">
        <v>394</v>
      </c>
      <c r="AC4" t="s">
        <v>395</v>
      </c>
      <c r="AD4" t="s">
        <v>387</v>
      </c>
      <c r="AE4" t="s">
        <v>396</v>
      </c>
      <c r="AF4" t="s">
        <v>397</v>
      </c>
      <c r="AG4" t="s">
        <v>398</v>
      </c>
      <c r="AH4" t="s">
        <v>399</v>
      </c>
      <c r="AI4" t="s">
        <v>400</v>
      </c>
      <c r="AJ4" t="s">
        <v>401</v>
      </c>
      <c r="AK4" t="s">
        <v>402</v>
      </c>
      <c r="AL4" t="s">
        <v>403</v>
      </c>
      <c r="AM4" t="s">
        <v>404</v>
      </c>
      <c r="AN4" t="s">
        <v>405</v>
      </c>
      <c r="AO4" t="s">
        <v>406</v>
      </c>
      <c r="AP4" t="s">
        <v>407</v>
      </c>
      <c r="AQ4" t="s">
        <v>408</v>
      </c>
      <c r="AR4" t="s">
        <v>409</v>
      </c>
      <c r="AS4" t="s">
        <v>410</v>
      </c>
      <c r="AT4" t="s">
        <v>411</v>
      </c>
      <c r="AU4" t="s">
        <v>412</v>
      </c>
      <c r="AV4" t="s">
        <v>413</v>
      </c>
      <c r="AW4" t="s">
        <v>414</v>
      </c>
      <c r="AX4" t="s">
        <v>415</v>
      </c>
      <c r="AY4" t="s">
        <v>416</v>
      </c>
      <c r="AZ4" t="s">
        <v>417</v>
      </c>
      <c r="BA4" t="s">
        <v>418</v>
      </c>
      <c r="BB4" s="42" t="s">
        <v>419</v>
      </c>
      <c r="BC4" s="42" t="s">
        <v>420</v>
      </c>
      <c r="BD4" s="42" t="s">
        <v>421</v>
      </c>
      <c r="BE4" s="42" t="s">
        <v>422</v>
      </c>
      <c r="BF4" s="42" t="s">
        <v>423</v>
      </c>
      <c r="BG4" s="42" t="s">
        <v>424</v>
      </c>
      <c r="BH4" t="s">
        <v>798</v>
      </c>
      <c r="BI4" t="s">
        <v>805</v>
      </c>
    </row>
    <row r="5" spans="1:61" x14ac:dyDescent="0.3">
      <c r="A5" t="s">
        <v>246</v>
      </c>
      <c r="B5" t="s">
        <v>425</v>
      </c>
      <c r="C5" t="s">
        <v>426</v>
      </c>
      <c r="D5" t="s">
        <v>427</v>
      </c>
      <c r="E5" t="s">
        <v>428</v>
      </c>
      <c r="F5" t="s">
        <v>429</v>
      </c>
      <c r="G5" t="s">
        <v>430</v>
      </c>
      <c r="H5" t="s">
        <v>431</v>
      </c>
      <c r="I5" t="s">
        <v>432</v>
      </c>
      <c r="J5" t="s">
        <v>433</v>
      </c>
      <c r="K5" t="s">
        <v>434</v>
      </c>
      <c r="L5" t="s">
        <v>435</v>
      </c>
      <c r="M5" t="s">
        <v>436</v>
      </c>
      <c r="N5" t="s">
        <v>437</v>
      </c>
      <c r="O5" t="s">
        <v>438</v>
      </c>
      <c r="P5" t="s">
        <v>439</v>
      </c>
      <c r="Q5" t="s">
        <v>440</v>
      </c>
      <c r="R5" t="s">
        <v>441</v>
      </c>
      <c r="S5" t="s">
        <v>442</v>
      </c>
      <c r="T5" t="s">
        <v>443</v>
      </c>
      <c r="U5" t="s">
        <v>444</v>
      </c>
      <c r="V5" t="s">
        <v>445</v>
      </c>
      <c r="W5" t="s">
        <v>446</v>
      </c>
      <c r="X5" t="s">
        <v>447</v>
      </c>
      <c r="Y5" t="s">
        <v>448</v>
      </c>
      <c r="Z5" t="s">
        <v>449</v>
      </c>
      <c r="AA5" t="s">
        <v>450</v>
      </c>
      <c r="AB5" t="s">
        <v>437</v>
      </c>
      <c r="AC5" t="s">
        <v>451</v>
      </c>
      <c r="AD5" t="s">
        <v>452</v>
      </c>
      <c r="AE5" t="s">
        <v>453</v>
      </c>
      <c r="AF5" t="s">
        <v>454</v>
      </c>
      <c r="AG5" t="s">
        <v>455</v>
      </c>
      <c r="AH5" t="s">
        <v>456</v>
      </c>
      <c r="AI5" t="s">
        <v>457</v>
      </c>
      <c r="AJ5" t="s">
        <v>458</v>
      </c>
      <c r="AK5" t="s">
        <v>459</v>
      </c>
      <c r="AL5" t="s">
        <v>460</v>
      </c>
      <c r="AM5" t="s">
        <v>461</v>
      </c>
      <c r="AN5" t="s">
        <v>462</v>
      </c>
      <c r="AO5" t="s">
        <v>463</v>
      </c>
      <c r="AP5" t="s">
        <v>464</v>
      </c>
      <c r="AQ5" t="s">
        <v>465</v>
      </c>
      <c r="AR5" t="s">
        <v>466</v>
      </c>
      <c r="AS5" t="s">
        <v>467</v>
      </c>
      <c r="AT5" t="s">
        <v>468</v>
      </c>
      <c r="AU5" t="s">
        <v>469</v>
      </c>
      <c r="AV5" t="s">
        <v>470</v>
      </c>
      <c r="AW5" t="s">
        <v>471</v>
      </c>
      <c r="AX5" t="s">
        <v>472</v>
      </c>
      <c r="AY5" t="s">
        <v>473</v>
      </c>
      <c r="AZ5" t="s">
        <v>474</v>
      </c>
      <c r="BA5" t="s">
        <v>475</v>
      </c>
      <c r="BB5" s="42" t="s">
        <v>476</v>
      </c>
      <c r="BC5" s="42" t="s">
        <v>477</v>
      </c>
      <c r="BD5" s="42" t="s">
        <v>478</v>
      </c>
      <c r="BE5" s="42" t="s">
        <v>479</v>
      </c>
      <c r="BF5" s="42" t="s">
        <v>480</v>
      </c>
      <c r="BG5" s="42" t="s">
        <v>481</v>
      </c>
      <c r="BH5" t="s">
        <v>799</v>
      </c>
      <c r="BI5" t="s">
        <v>806</v>
      </c>
    </row>
    <row r="6" spans="1:61" x14ac:dyDescent="0.3">
      <c r="A6" t="s">
        <v>247</v>
      </c>
      <c r="B6" t="s">
        <v>310</v>
      </c>
      <c r="C6" t="s">
        <v>311</v>
      </c>
      <c r="D6" t="s">
        <v>312</v>
      </c>
      <c r="E6" t="s">
        <v>313</v>
      </c>
      <c r="F6" t="s">
        <v>314</v>
      </c>
      <c r="G6" t="s">
        <v>315</v>
      </c>
      <c r="H6" t="s">
        <v>316</v>
      </c>
      <c r="I6" t="s">
        <v>317</v>
      </c>
      <c r="J6" t="s">
        <v>318</v>
      </c>
      <c r="K6" t="s">
        <v>319</v>
      </c>
      <c r="L6" t="s">
        <v>320</v>
      </c>
      <c r="M6" t="s">
        <v>321</v>
      </c>
      <c r="N6" t="s">
        <v>322</v>
      </c>
      <c r="O6" t="s">
        <v>323</v>
      </c>
      <c r="P6" t="s">
        <v>324</v>
      </c>
      <c r="Q6" t="s">
        <v>325</v>
      </c>
      <c r="R6" t="s">
        <v>326</v>
      </c>
      <c r="S6" t="s">
        <v>327</v>
      </c>
      <c r="T6" t="s">
        <v>328</v>
      </c>
      <c r="U6" t="s">
        <v>329</v>
      </c>
      <c r="V6" t="s">
        <v>330</v>
      </c>
      <c r="W6" t="s">
        <v>331</v>
      </c>
      <c r="X6" t="s">
        <v>332</v>
      </c>
      <c r="Y6" t="s">
        <v>333</v>
      </c>
      <c r="Z6" t="s">
        <v>334</v>
      </c>
      <c r="AA6" t="s">
        <v>335</v>
      </c>
      <c r="AB6" t="s">
        <v>336</v>
      </c>
      <c r="AC6" t="s">
        <v>337</v>
      </c>
      <c r="AD6" t="s">
        <v>338</v>
      </c>
      <c r="AE6" t="s">
        <v>339</v>
      </c>
      <c r="AF6" t="s">
        <v>340</v>
      </c>
      <c r="AG6" t="s">
        <v>341</v>
      </c>
      <c r="AH6" t="s">
        <v>342</v>
      </c>
      <c r="AI6" t="s">
        <v>343</v>
      </c>
      <c r="AJ6" t="s">
        <v>344</v>
      </c>
      <c r="AK6" t="s">
        <v>345</v>
      </c>
      <c r="AL6" t="s">
        <v>346</v>
      </c>
      <c r="AM6" t="s">
        <v>347</v>
      </c>
      <c r="AN6" t="s">
        <v>348</v>
      </c>
      <c r="AO6" t="s">
        <v>349</v>
      </c>
      <c r="AP6" t="s">
        <v>350</v>
      </c>
      <c r="AQ6" t="s">
        <v>351</v>
      </c>
      <c r="AR6" t="s">
        <v>352</v>
      </c>
      <c r="AS6" t="s">
        <v>353</v>
      </c>
      <c r="AT6" t="s">
        <v>354</v>
      </c>
      <c r="AU6" t="s">
        <v>355</v>
      </c>
      <c r="AV6" t="s">
        <v>356</v>
      </c>
      <c r="AW6" t="s">
        <v>357</v>
      </c>
      <c r="AX6" t="s">
        <v>358</v>
      </c>
      <c r="AY6" t="s">
        <v>359</v>
      </c>
      <c r="AZ6" t="s">
        <v>360</v>
      </c>
      <c r="BA6" t="s">
        <v>361</v>
      </c>
      <c r="BB6" s="36" t="s">
        <v>362</v>
      </c>
      <c r="BC6" s="36" t="s">
        <v>363</v>
      </c>
      <c r="BD6" s="36" t="s">
        <v>364</v>
      </c>
      <c r="BE6" s="36" t="s">
        <v>365</v>
      </c>
      <c r="BF6" s="36" t="s">
        <v>366</v>
      </c>
      <c r="BG6" s="36" t="s">
        <v>367</v>
      </c>
      <c r="BH6" t="s">
        <v>797</v>
      </c>
      <c r="BI6" t="s">
        <v>807</v>
      </c>
    </row>
    <row r="7" spans="1:61" x14ac:dyDescent="0.3">
      <c r="A7" t="s">
        <v>248</v>
      </c>
      <c r="B7" t="s">
        <v>482</v>
      </c>
      <c r="C7" s="64" t="s">
        <v>500</v>
      </c>
      <c r="D7" t="s">
        <v>483</v>
      </c>
      <c r="E7" t="s">
        <v>484</v>
      </c>
      <c r="F7" t="s">
        <v>1204</v>
      </c>
      <c r="G7" t="s">
        <v>1205</v>
      </c>
      <c r="H7" t="s">
        <v>1217</v>
      </c>
      <c r="I7" t="s">
        <v>1218</v>
      </c>
      <c r="J7" s="64" t="s">
        <v>1206</v>
      </c>
      <c r="K7" t="s">
        <v>1207</v>
      </c>
      <c r="L7" t="s">
        <v>486</v>
      </c>
      <c r="M7" t="s">
        <v>487</v>
      </c>
      <c r="N7" t="s">
        <v>488</v>
      </c>
      <c r="O7" t="s">
        <v>489</v>
      </c>
      <c r="P7" t="s">
        <v>490</v>
      </c>
      <c r="Q7" t="s">
        <v>491</v>
      </c>
      <c r="R7" t="s">
        <v>492</v>
      </c>
      <c r="S7" t="s">
        <v>493</v>
      </c>
      <c r="T7" t="s">
        <v>443</v>
      </c>
      <c r="U7" t="s">
        <v>494</v>
      </c>
      <c r="V7" t="s">
        <v>1208</v>
      </c>
      <c r="W7" t="s">
        <v>1209</v>
      </c>
      <c r="X7" t="s">
        <v>495</v>
      </c>
      <c r="Y7" t="s">
        <v>485</v>
      </c>
      <c r="Z7" t="s">
        <v>496</v>
      </c>
      <c r="AA7" t="s">
        <v>497</v>
      </c>
      <c r="AB7" t="s">
        <v>498</v>
      </c>
      <c r="AC7" t="s">
        <v>1210</v>
      </c>
      <c r="AD7" t="s">
        <v>1211</v>
      </c>
      <c r="AE7" t="s">
        <v>1212</v>
      </c>
      <c r="AF7" t="s">
        <v>499</v>
      </c>
      <c r="AG7" t="s">
        <v>500</v>
      </c>
      <c r="AH7" t="s">
        <v>1213</v>
      </c>
      <c r="AI7" t="s">
        <v>1214</v>
      </c>
      <c r="AJ7" t="s">
        <v>501</v>
      </c>
      <c r="AK7" t="s">
        <v>502</v>
      </c>
      <c r="AL7" t="s">
        <v>503</v>
      </c>
      <c r="AM7" t="s">
        <v>504</v>
      </c>
      <c r="AN7" t="s">
        <v>505</v>
      </c>
      <c r="AO7" t="s">
        <v>506</v>
      </c>
      <c r="AP7" t="s">
        <v>507</v>
      </c>
      <c r="AQ7" t="s">
        <v>1215</v>
      </c>
      <c r="AR7" t="s">
        <v>508</v>
      </c>
      <c r="AS7" t="s">
        <v>509</v>
      </c>
      <c r="AT7" t="s">
        <v>510</v>
      </c>
      <c r="AU7" t="s">
        <v>511</v>
      </c>
      <c r="AV7" t="s">
        <v>512</v>
      </c>
      <c r="AW7" t="s">
        <v>513</v>
      </c>
      <c r="AX7" t="s">
        <v>514</v>
      </c>
      <c r="AY7" t="s">
        <v>1216</v>
      </c>
      <c r="AZ7" t="s">
        <v>515</v>
      </c>
      <c r="BA7" t="s">
        <v>516</v>
      </c>
      <c r="BB7" s="36" t="s">
        <v>517</v>
      </c>
      <c r="BC7" s="36" t="s">
        <v>518</v>
      </c>
      <c r="BD7" s="36" t="s">
        <v>519</v>
      </c>
      <c r="BE7" s="37" t="s">
        <v>520</v>
      </c>
      <c r="BF7" s="37" t="s">
        <v>1</v>
      </c>
      <c r="BG7" s="36" t="s">
        <v>521</v>
      </c>
      <c r="BH7" t="s">
        <v>800</v>
      </c>
      <c r="BI7" t="s">
        <v>808</v>
      </c>
    </row>
    <row r="8" spans="1:61" x14ac:dyDescent="0.3">
      <c r="A8" t="s">
        <v>249</v>
      </c>
      <c r="B8" t="s">
        <v>1278</v>
      </c>
      <c r="C8" t="s">
        <v>545</v>
      </c>
      <c r="D8" t="s">
        <v>523</v>
      </c>
      <c r="E8" t="s">
        <v>524</v>
      </c>
      <c r="F8" t="s">
        <v>372</v>
      </c>
      <c r="G8" t="s">
        <v>525</v>
      </c>
      <c r="H8" t="s">
        <v>1279</v>
      </c>
      <c r="I8" t="s">
        <v>1280</v>
      </c>
      <c r="J8" t="s">
        <v>526</v>
      </c>
      <c r="K8" t="s">
        <v>527</v>
      </c>
      <c r="L8" t="s">
        <v>528</v>
      </c>
      <c r="M8" t="s">
        <v>529</v>
      </c>
      <c r="N8" t="s">
        <v>530</v>
      </c>
      <c r="O8" t="s">
        <v>531</v>
      </c>
      <c r="P8" t="s">
        <v>532</v>
      </c>
      <c r="Q8" t="s">
        <v>533</v>
      </c>
      <c r="R8" t="s">
        <v>534</v>
      </c>
      <c r="S8" t="s">
        <v>385</v>
      </c>
      <c r="T8" t="s">
        <v>535</v>
      </c>
      <c r="U8" t="s">
        <v>536</v>
      </c>
      <c r="V8" t="s">
        <v>1281</v>
      </c>
      <c r="W8" t="s">
        <v>537</v>
      </c>
      <c r="X8" t="s">
        <v>1282</v>
      </c>
      <c r="Y8" t="s">
        <v>1283</v>
      </c>
      <c r="Z8" t="s">
        <v>538</v>
      </c>
      <c r="AA8" t="s">
        <v>539</v>
      </c>
      <c r="AB8" t="s">
        <v>540</v>
      </c>
      <c r="AC8" t="s">
        <v>541</v>
      </c>
      <c r="AD8" t="s">
        <v>542</v>
      </c>
      <c r="AE8" t="s">
        <v>543</v>
      </c>
      <c r="AF8" t="s">
        <v>544</v>
      </c>
      <c r="AG8" t="s">
        <v>1284</v>
      </c>
      <c r="AH8" t="s">
        <v>546</v>
      </c>
      <c r="AI8" t="s">
        <v>547</v>
      </c>
      <c r="AJ8" t="s">
        <v>548</v>
      </c>
      <c r="AK8" t="s">
        <v>549</v>
      </c>
      <c r="AL8" t="s">
        <v>1286</v>
      </c>
      <c r="AM8" t="s">
        <v>1285</v>
      </c>
      <c r="AN8" t="s">
        <v>550</v>
      </c>
      <c r="AO8" t="s">
        <v>551</v>
      </c>
      <c r="AP8" t="s">
        <v>552</v>
      </c>
      <c r="AQ8" t="s">
        <v>408</v>
      </c>
      <c r="AR8" t="s">
        <v>553</v>
      </c>
      <c r="AS8" t="s">
        <v>410</v>
      </c>
      <c r="AT8" t="s">
        <v>554</v>
      </c>
      <c r="AU8" t="s">
        <v>555</v>
      </c>
      <c r="AV8" t="s">
        <v>1287</v>
      </c>
      <c r="AW8" t="s">
        <v>1288</v>
      </c>
      <c r="AX8" t="s">
        <v>1289</v>
      </c>
      <c r="AY8" t="s">
        <v>1290</v>
      </c>
      <c r="AZ8" t="s">
        <v>556</v>
      </c>
      <c r="BA8" t="s">
        <v>557</v>
      </c>
      <c r="BB8" s="36" t="s">
        <v>558</v>
      </c>
      <c r="BC8" s="36" t="s">
        <v>559</v>
      </c>
      <c r="BD8" s="36" t="s">
        <v>560</v>
      </c>
      <c r="BE8" s="37" t="s">
        <v>561</v>
      </c>
      <c r="BF8" s="37" t="s">
        <v>562</v>
      </c>
      <c r="BG8" s="36" t="s">
        <v>563</v>
      </c>
      <c r="BH8" t="s">
        <v>801</v>
      </c>
      <c r="BI8" t="s">
        <v>809</v>
      </c>
    </row>
    <row r="9" spans="1:61" x14ac:dyDescent="0.3">
      <c r="A9" t="s">
        <v>250</v>
      </c>
      <c r="B9" t="s">
        <v>623</v>
      </c>
      <c r="C9" t="s">
        <v>624</v>
      </c>
      <c r="D9" t="s">
        <v>625</v>
      </c>
      <c r="E9" t="s">
        <v>626</v>
      </c>
      <c r="F9" t="s">
        <v>627</v>
      </c>
      <c r="G9" t="s">
        <v>628</v>
      </c>
      <c r="H9" t="s">
        <v>629</v>
      </c>
      <c r="I9" t="s">
        <v>630</v>
      </c>
      <c r="J9" t="s">
        <v>631</v>
      </c>
      <c r="K9" t="s">
        <v>632</v>
      </c>
      <c r="L9" t="s">
        <v>633</v>
      </c>
      <c r="M9" t="s">
        <v>634</v>
      </c>
      <c r="N9" t="s">
        <v>635</v>
      </c>
      <c r="O9" t="s">
        <v>636</v>
      </c>
      <c r="P9" t="s">
        <v>637</v>
      </c>
      <c r="Q9" t="s">
        <v>638</v>
      </c>
      <c r="R9" t="s">
        <v>639</v>
      </c>
      <c r="S9" t="s">
        <v>640</v>
      </c>
      <c r="T9" t="s">
        <v>641</v>
      </c>
      <c r="U9" t="s">
        <v>642</v>
      </c>
      <c r="V9" t="s">
        <v>643</v>
      </c>
      <c r="W9" t="s">
        <v>644</v>
      </c>
      <c r="X9" t="s">
        <v>645</v>
      </c>
      <c r="Y9" t="s">
        <v>646</v>
      </c>
      <c r="Z9" t="s">
        <v>647</v>
      </c>
      <c r="AA9" t="s">
        <v>648</v>
      </c>
      <c r="AB9" t="s">
        <v>649</v>
      </c>
      <c r="AC9" t="s">
        <v>650</v>
      </c>
      <c r="AD9" t="s">
        <v>651</v>
      </c>
      <c r="AE9" t="s">
        <v>652</v>
      </c>
      <c r="AF9" t="s">
        <v>623</v>
      </c>
      <c r="AG9" t="s">
        <v>653</v>
      </c>
      <c r="AH9" t="s">
        <v>654</v>
      </c>
      <c r="AI9" t="s">
        <v>655</v>
      </c>
      <c r="AJ9" t="s">
        <v>656</v>
      </c>
      <c r="AK9" t="s">
        <v>657</v>
      </c>
      <c r="AL9" t="s">
        <v>658</v>
      </c>
      <c r="AM9" t="s">
        <v>659</v>
      </c>
      <c r="AN9" t="s">
        <v>660</v>
      </c>
      <c r="AO9" t="s">
        <v>661</v>
      </c>
      <c r="AP9" t="s">
        <v>662</v>
      </c>
      <c r="AQ9" t="s">
        <v>663</v>
      </c>
      <c r="AR9" t="s">
        <v>664</v>
      </c>
      <c r="AS9" t="s">
        <v>665</v>
      </c>
      <c r="AT9" t="s">
        <v>666</v>
      </c>
      <c r="AU9" t="s">
        <v>667</v>
      </c>
      <c r="AV9" t="s">
        <v>668</v>
      </c>
      <c r="AW9" t="s">
        <v>669</v>
      </c>
      <c r="AX9" t="s">
        <v>670</v>
      </c>
      <c r="AY9" t="s">
        <v>671</v>
      </c>
      <c r="AZ9" t="s">
        <v>672</v>
      </c>
      <c r="BA9" t="s">
        <v>673</v>
      </c>
      <c r="BB9" s="36" t="s">
        <v>786</v>
      </c>
      <c r="BC9" s="36" t="s">
        <v>787</v>
      </c>
      <c r="BD9" s="36" t="s">
        <v>788</v>
      </c>
      <c r="BE9" s="37" t="s">
        <v>789</v>
      </c>
      <c r="BF9" s="37" t="s">
        <v>790</v>
      </c>
      <c r="BG9" s="36" t="s">
        <v>791</v>
      </c>
      <c r="BH9" t="s">
        <v>792</v>
      </c>
      <c r="BI9" t="s">
        <v>793</v>
      </c>
    </row>
    <row r="10" spans="1:61" x14ac:dyDescent="0.3">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1219</v>
      </c>
      <c r="AY10" t="s">
        <v>301</v>
      </c>
      <c r="AZ10" t="s">
        <v>302</v>
      </c>
      <c r="BA10" t="s">
        <v>303</v>
      </c>
      <c r="BB10" s="34" t="s">
        <v>304</v>
      </c>
      <c r="BC10" s="42" t="s">
        <v>305</v>
      </c>
      <c r="BD10" s="34" t="s">
        <v>306</v>
      </c>
      <c r="BE10" s="35" t="s">
        <v>307</v>
      </c>
      <c r="BF10" s="35" t="s">
        <v>308</v>
      </c>
      <c r="BG10" s="43" t="s">
        <v>309</v>
      </c>
      <c r="BH10" t="s">
        <v>795</v>
      </c>
      <c r="BI10" t="s">
        <v>803</v>
      </c>
    </row>
    <row r="11" spans="1:61" x14ac:dyDescent="0.3">
      <c r="A11" t="s">
        <v>252</v>
      </c>
      <c r="B11" t="s">
        <v>729</v>
      </c>
      <c r="C11" t="s">
        <v>730</v>
      </c>
      <c r="D11" t="s">
        <v>731</v>
      </c>
      <c r="E11" t="s">
        <v>732</v>
      </c>
      <c r="F11" t="s">
        <v>733</v>
      </c>
      <c r="G11" t="s">
        <v>734</v>
      </c>
      <c r="H11" t="s">
        <v>735</v>
      </c>
      <c r="I11" t="s">
        <v>736</v>
      </c>
      <c r="J11" t="s">
        <v>737</v>
      </c>
      <c r="K11" t="s">
        <v>738</v>
      </c>
      <c r="L11" t="s">
        <v>739</v>
      </c>
      <c r="M11" t="s">
        <v>740</v>
      </c>
      <c r="N11" t="s">
        <v>741</v>
      </c>
      <c r="O11" t="s">
        <v>742</v>
      </c>
      <c r="P11" t="s">
        <v>743</v>
      </c>
      <c r="Q11" t="s">
        <v>744</v>
      </c>
      <c r="R11" t="s">
        <v>745</v>
      </c>
      <c r="S11" t="s">
        <v>746</v>
      </c>
      <c r="T11" t="s">
        <v>747</v>
      </c>
      <c r="U11" t="s">
        <v>748</v>
      </c>
      <c r="V11" t="s">
        <v>749</v>
      </c>
      <c r="W11" t="s">
        <v>750</v>
      </c>
      <c r="X11" t="s">
        <v>751</v>
      </c>
      <c r="Y11" t="s">
        <v>752</v>
      </c>
      <c r="Z11" t="s">
        <v>753</v>
      </c>
      <c r="AA11" t="s">
        <v>754</v>
      </c>
      <c r="AB11" t="s">
        <v>755</v>
      </c>
      <c r="AC11" t="s">
        <v>756</v>
      </c>
      <c r="AD11" t="s">
        <v>757</v>
      </c>
      <c r="AE11" t="s">
        <v>758</v>
      </c>
      <c r="AF11" t="s">
        <v>759</v>
      </c>
      <c r="AG11" t="s">
        <v>760</v>
      </c>
      <c r="AH11" t="s">
        <v>761</v>
      </c>
      <c r="AI11" t="s">
        <v>762</v>
      </c>
      <c r="AJ11" t="s">
        <v>763</v>
      </c>
      <c r="AK11" t="s">
        <v>764</v>
      </c>
      <c r="AL11" t="s">
        <v>765</v>
      </c>
      <c r="AM11" t="s">
        <v>766</v>
      </c>
      <c r="AN11" t="s">
        <v>767</v>
      </c>
      <c r="AO11" t="s">
        <v>768</v>
      </c>
      <c r="AP11" t="s">
        <v>769</v>
      </c>
      <c r="AQ11" t="s">
        <v>770</v>
      </c>
      <c r="AR11" t="s">
        <v>771</v>
      </c>
      <c r="AS11" t="s">
        <v>772</v>
      </c>
      <c r="AT11" t="s">
        <v>773</v>
      </c>
      <c r="AU11" t="s">
        <v>774</v>
      </c>
      <c r="AV11" t="s">
        <v>775</v>
      </c>
      <c r="AW11" t="s">
        <v>776</v>
      </c>
      <c r="AX11" t="s">
        <v>777</v>
      </c>
      <c r="AY11" t="s">
        <v>778</v>
      </c>
      <c r="AZ11" t="s">
        <v>302</v>
      </c>
      <c r="BA11" t="s">
        <v>779</v>
      </c>
      <c r="BB11" s="34" t="s">
        <v>780</v>
      </c>
      <c r="BC11" s="34" t="s">
        <v>781</v>
      </c>
      <c r="BD11" s="34" t="s">
        <v>782</v>
      </c>
      <c r="BE11" s="35" t="s">
        <v>783</v>
      </c>
      <c r="BF11" s="35" t="s">
        <v>784</v>
      </c>
      <c r="BG11" s="34" t="s">
        <v>785</v>
      </c>
      <c r="BH11" t="s">
        <v>794</v>
      </c>
      <c r="BI11" t="s">
        <v>804</v>
      </c>
    </row>
    <row r="12" spans="1:61" x14ac:dyDescent="0.3">
      <c r="A12" t="s">
        <v>522</v>
      </c>
      <c r="B12" t="s">
        <v>565</v>
      </c>
      <c r="C12" t="s">
        <v>566</v>
      </c>
      <c r="D12" t="s">
        <v>567</v>
      </c>
      <c r="E12" t="s">
        <v>568</v>
      </c>
      <c r="F12" t="s">
        <v>569</v>
      </c>
      <c r="G12" t="s">
        <v>570</v>
      </c>
      <c r="H12" t="s">
        <v>571</v>
      </c>
      <c r="I12" t="s">
        <v>572</v>
      </c>
      <c r="J12" t="s">
        <v>573</v>
      </c>
      <c r="K12" t="s">
        <v>574</v>
      </c>
      <c r="L12" t="s">
        <v>575</v>
      </c>
      <c r="M12" t="s">
        <v>576</v>
      </c>
      <c r="N12" t="s">
        <v>577</v>
      </c>
      <c r="O12" t="s">
        <v>578</v>
      </c>
      <c r="P12" t="s">
        <v>579</v>
      </c>
      <c r="Q12" t="s">
        <v>580</v>
      </c>
      <c r="R12" t="s">
        <v>581</v>
      </c>
      <c r="S12" t="s">
        <v>582</v>
      </c>
      <c r="T12" t="s">
        <v>583</v>
      </c>
      <c r="U12" t="s">
        <v>584</v>
      </c>
      <c r="V12" t="s">
        <v>585</v>
      </c>
      <c r="W12" t="s">
        <v>586</v>
      </c>
      <c r="X12" t="s">
        <v>587</v>
      </c>
      <c r="Y12" t="s">
        <v>588</v>
      </c>
      <c r="Z12" t="s">
        <v>589</v>
      </c>
      <c r="AA12" t="s">
        <v>590</v>
      </c>
      <c r="AB12" t="s">
        <v>591</v>
      </c>
      <c r="AC12" t="s">
        <v>592</v>
      </c>
      <c r="AD12" t="s">
        <v>593</v>
      </c>
      <c r="AE12" t="s">
        <v>594</v>
      </c>
      <c r="AF12" t="s">
        <v>595</v>
      </c>
      <c r="AG12" t="s">
        <v>596</v>
      </c>
      <c r="AH12" t="s">
        <v>597</v>
      </c>
      <c r="AI12" t="s">
        <v>598</v>
      </c>
      <c r="AJ12" t="s">
        <v>599</v>
      </c>
      <c r="AK12" t="s">
        <v>600</v>
      </c>
      <c r="AL12" t="s">
        <v>601</v>
      </c>
      <c r="AM12" t="s">
        <v>602</v>
      </c>
      <c r="AN12" t="s">
        <v>603</v>
      </c>
      <c r="AO12" t="s">
        <v>604</v>
      </c>
      <c r="AP12" t="s">
        <v>605</v>
      </c>
      <c r="AQ12" t="s">
        <v>606</v>
      </c>
      <c r="AR12" t="s">
        <v>607</v>
      </c>
      <c r="AS12" t="s">
        <v>608</v>
      </c>
      <c r="AT12" t="s">
        <v>609</v>
      </c>
      <c r="AU12" t="s">
        <v>610</v>
      </c>
      <c r="AV12" t="s">
        <v>611</v>
      </c>
      <c r="AW12" t="s">
        <v>612</v>
      </c>
      <c r="AX12" t="s">
        <v>613</v>
      </c>
      <c r="AY12" t="s">
        <v>614</v>
      </c>
      <c r="AZ12" t="s">
        <v>615</v>
      </c>
      <c r="BA12" t="s">
        <v>616</v>
      </c>
      <c r="BB12" s="42" t="s">
        <v>617</v>
      </c>
      <c r="BC12" s="42" t="s">
        <v>618</v>
      </c>
      <c r="BD12" s="42" t="s">
        <v>619</v>
      </c>
      <c r="BE12" s="42" t="s">
        <v>620</v>
      </c>
      <c r="BF12" s="42" t="s">
        <v>621</v>
      </c>
      <c r="BG12" s="42" t="s">
        <v>622</v>
      </c>
      <c r="BH12" t="s">
        <v>802</v>
      </c>
      <c r="BI12" t="s">
        <v>810</v>
      </c>
    </row>
    <row r="13" spans="1:61" x14ac:dyDescent="0.3">
      <c r="A13" t="s">
        <v>564</v>
      </c>
      <c r="B13" t="s">
        <v>674</v>
      </c>
      <c r="C13" t="s">
        <v>675</v>
      </c>
      <c r="D13" t="s">
        <v>676</v>
      </c>
      <c r="E13" t="s">
        <v>677</v>
      </c>
      <c r="F13" t="s">
        <v>678</v>
      </c>
      <c r="G13" t="s">
        <v>679</v>
      </c>
      <c r="H13" t="s">
        <v>680</v>
      </c>
      <c r="I13" t="s">
        <v>681</v>
      </c>
      <c r="J13" t="s">
        <v>682</v>
      </c>
      <c r="K13" t="s">
        <v>683</v>
      </c>
      <c r="L13" t="s">
        <v>684</v>
      </c>
      <c r="M13" t="s">
        <v>142</v>
      </c>
      <c r="N13" t="s">
        <v>685</v>
      </c>
      <c r="O13" t="s">
        <v>144</v>
      </c>
      <c r="P13" t="s">
        <v>686</v>
      </c>
      <c r="Q13" t="s">
        <v>687</v>
      </c>
      <c r="R13" t="s">
        <v>688</v>
      </c>
      <c r="S13" t="s">
        <v>689</v>
      </c>
      <c r="T13" t="s">
        <v>690</v>
      </c>
      <c r="U13" t="s">
        <v>691</v>
      </c>
      <c r="V13" t="s">
        <v>692</v>
      </c>
      <c r="W13" t="s">
        <v>693</v>
      </c>
      <c r="X13" t="s">
        <v>694</v>
      </c>
      <c r="Y13" t="s">
        <v>695</v>
      </c>
      <c r="Z13" t="s">
        <v>696</v>
      </c>
      <c r="AA13" t="s">
        <v>697</v>
      </c>
      <c r="AB13" t="s">
        <v>698</v>
      </c>
      <c r="AC13" t="s">
        <v>699</v>
      </c>
      <c r="AD13" t="s">
        <v>700</v>
      </c>
      <c r="AE13" t="s">
        <v>701</v>
      </c>
      <c r="AF13" t="s">
        <v>702</v>
      </c>
      <c r="AG13" t="s">
        <v>703</v>
      </c>
      <c r="AH13" t="s">
        <v>704</v>
      </c>
      <c r="AI13" t="s">
        <v>705</v>
      </c>
      <c r="AJ13" t="s">
        <v>706</v>
      </c>
      <c r="AK13" t="s">
        <v>707</v>
      </c>
      <c r="AL13" t="s">
        <v>708</v>
      </c>
      <c r="AM13" t="s">
        <v>709</v>
      </c>
      <c r="AN13" t="s">
        <v>710</v>
      </c>
      <c r="AO13" t="s">
        <v>711</v>
      </c>
      <c r="AP13" t="s">
        <v>712</v>
      </c>
      <c r="AQ13" t="s">
        <v>713</v>
      </c>
      <c r="AR13" t="s">
        <v>714</v>
      </c>
      <c r="AS13" t="s">
        <v>715</v>
      </c>
      <c r="AT13" t="s">
        <v>716</v>
      </c>
      <c r="AU13" t="s">
        <v>717</v>
      </c>
      <c r="AV13" t="s">
        <v>699</v>
      </c>
      <c r="AW13" t="s">
        <v>718</v>
      </c>
      <c r="AX13" t="s">
        <v>719</v>
      </c>
      <c r="AY13" t="s">
        <v>720</v>
      </c>
      <c r="AZ13" t="s">
        <v>721</v>
      </c>
      <c r="BA13" t="s">
        <v>722</v>
      </c>
      <c r="BB13" s="36" t="s">
        <v>723</v>
      </c>
      <c r="BC13" s="36" t="s">
        <v>724</v>
      </c>
      <c r="BD13" s="36" t="s">
        <v>725</v>
      </c>
      <c r="BE13" s="37" t="s">
        <v>726</v>
      </c>
      <c r="BF13" s="37" t="s">
        <v>727</v>
      </c>
      <c r="BG13" s="36" t="s">
        <v>728</v>
      </c>
      <c r="BH13" t="s">
        <v>796</v>
      </c>
      <c r="BI13" t="s">
        <v>811</v>
      </c>
    </row>
    <row r="14" spans="1:61" x14ac:dyDescent="0.3">
      <c r="A14" s="64" t="s">
        <v>845</v>
      </c>
      <c r="B14" s="67" t="s">
        <v>846</v>
      </c>
      <c r="C14" s="67" t="s">
        <v>847</v>
      </c>
      <c r="D14" s="67" t="s">
        <v>848</v>
      </c>
      <c r="E14" s="67" t="s">
        <v>849</v>
      </c>
      <c r="F14" s="67" t="s">
        <v>850</v>
      </c>
      <c r="G14" s="67" t="s">
        <v>851</v>
      </c>
      <c r="H14" s="67" t="s">
        <v>852</v>
      </c>
      <c r="I14" s="67" t="s">
        <v>853</v>
      </c>
      <c r="J14" s="67" t="s">
        <v>854</v>
      </c>
      <c r="K14" s="67" t="s">
        <v>855</v>
      </c>
      <c r="L14" s="67" t="s">
        <v>856</v>
      </c>
      <c r="M14" s="67" t="s">
        <v>857</v>
      </c>
      <c r="N14" s="67" t="s">
        <v>858</v>
      </c>
      <c r="O14" s="67" t="s">
        <v>859</v>
      </c>
      <c r="P14" s="67" t="s">
        <v>860</v>
      </c>
      <c r="Q14" s="67" t="s">
        <v>861</v>
      </c>
      <c r="R14" s="67" t="s">
        <v>862</v>
      </c>
      <c r="S14" s="67" t="s">
        <v>863</v>
      </c>
      <c r="T14" s="67" t="s">
        <v>864</v>
      </c>
      <c r="U14" s="67" t="s">
        <v>865</v>
      </c>
      <c r="V14" s="67" t="s">
        <v>866</v>
      </c>
      <c r="W14" s="67" t="s">
        <v>867</v>
      </c>
      <c r="X14" s="67" t="s">
        <v>868</v>
      </c>
      <c r="Y14" s="67" t="s">
        <v>869</v>
      </c>
      <c r="Z14" s="67" t="s">
        <v>870</v>
      </c>
      <c r="AA14" s="67" t="s">
        <v>871</v>
      </c>
      <c r="AB14" s="67" t="s">
        <v>872</v>
      </c>
      <c r="AC14" s="67" t="s">
        <v>873</v>
      </c>
      <c r="AD14" s="67" t="s">
        <v>851</v>
      </c>
      <c r="AE14" s="67" t="s">
        <v>874</v>
      </c>
      <c r="AF14" s="67" t="s">
        <v>875</v>
      </c>
      <c r="AG14" s="67" t="s">
        <v>876</v>
      </c>
      <c r="AH14" s="67" t="s">
        <v>877</v>
      </c>
      <c r="AI14" s="67" t="s">
        <v>878</v>
      </c>
      <c r="AJ14" s="67" t="s">
        <v>879</v>
      </c>
      <c r="AK14" s="67" t="s">
        <v>880</v>
      </c>
      <c r="AL14" s="67" t="s">
        <v>881</v>
      </c>
      <c r="AM14" s="67" t="s">
        <v>882</v>
      </c>
      <c r="AN14" s="67" t="s">
        <v>883</v>
      </c>
      <c r="AO14" s="67" t="s">
        <v>884</v>
      </c>
      <c r="AP14" s="67" t="s">
        <v>885</v>
      </c>
      <c r="AQ14" s="67" t="s">
        <v>886</v>
      </c>
      <c r="AR14" s="67" t="s">
        <v>887</v>
      </c>
      <c r="AS14" s="67" t="s">
        <v>888</v>
      </c>
      <c r="AT14" s="67" t="s">
        <v>889</v>
      </c>
      <c r="AU14" s="67" t="s">
        <v>890</v>
      </c>
      <c r="AV14" s="67" t="s">
        <v>891</v>
      </c>
      <c r="AW14" s="67" t="s">
        <v>892</v>
      </c>
      <c r="AX14" s="67" t="s">
        <v>893</v>
      </c>
      <c r="AY14" s="67" t="s">
        <v>894</v>
      </c>
      <c r="AZ14" s="67" t="s">
        <v>865</v>
      </c>
      <c r="BA14" s="67" t="s">
        <v>874</v>
      </c>
      <c r="BB14" s="64" t="s">
        <v>895</v>
      </c>
      <c r="BC14" s="64" t="s">
        <v>896</v>
      </c>
      <c r="BD14" s="64" t="s">
        <v>897</v>
      </c>
      <c r="BE14" s="64" t="s">
        <v>898</v>
      </c>
      <c r="BF14" s="64" t="s">
        <v>899</v>
      </c>
      <c r="BG14" s="64" t="s">
        <v>900</v>
      </c>
      <c r="BH14" s="64" t="s">
        <v>901</v>
      </c>
      <c r="BI14" s="64" t="s">
        <v>902</v>
      </c>
    </row>
    <row r="15" spans="1:61" x14ac:dyDescent="0.3">
      <c r="A15" t="s">
        <v>955</v>
      </c>
      <c r="B15" s="67" t="s">
        <v>903</v>
      </c>
      <c r="C15" s="67" t="s">
        <v>904</v>
      </c>
      <c r="D15" s="67" t="s">
        <v>905</v>
      </c>
      <c r="E15" s="67" t="s">
        <v>906</v>
      </c>
      <c r="F15" s="67" t="s">
        <v>907</v>
      </c>
      <c r="G15" s="67" t="s">
        <v>908</v>
      </c>
      <c r="H15" s="67" t="s">
        <v>909</v>
      </c>
      <c r="I15" s="67" t="s">
        <v>910</v>
      </c>
      <c r="J15" s="67" t="s">
        <v>911</v>
      </c>
      <c r="K15" s="67" t="s">
        <v>912</v>
      </c>
      <c r="L15" s="67" t="s">
        <v>913</v>
      </c>
      <c r="M15" s="67" t="s">
        <v>914</v>
      </c>
      <c r="N15" s="67" t="s">
        <v>915</v>
      </c>
      <c r="O15" s="67" t="s">
        <v>916</v>
      </c>
      <c r="P15" s="67" t="s">
        <v>917</v>
      </c>
      <c r="Q15" s="67" t="s">
        <v>918</v>
      </c>
      <c r="R15" s="67" t="s">
        <v>919</v>
      </c>
      <c r="S15" s="67" t="s">
        <v>920</v>
      </c>
      <c r="T15" s="67" t="s">
        <v>921</v>
      </c>
      <c r="U15" s="67" t="s">
        <v>922</v>
      </c>
      <c r="V15" s="67" t="s">
        <v>923</v>
      </c>
      <c r="W15" s="67" t="s">
        <v>924</v>
      </c>
      <c r="X15" s="67" t="s">
        <v>925</v>
      </c>
      <c r="Y15" s="67" t="s">
        <v>926</v>
      </c>
      <c r="Z15" s="67" t="s">
        <v>927</v>
      </c>
      <c r="AA15" s="67" t="s">
        <v>928</v>
      </c>
      <c r="AB15" s="67" t="s">
        <v>929</v>
      </c>
      <c r="AC15" s="67" t="s">
        <v>930</v>
      </c>
      <c r="AD15" s="67" t="s">
        <v>931</v>
      </c>
      <c r="AE15" s="67" t="s">
        <v>932</v>
      </c>
      <c r="AF15" s="67" t="s">
        <v>933</v>
      </c>
      <c r="AG15" s="67" t="s">
        <v>934</v>
      </c>
      <c r="AH15" s="67" t="s">
        <v>935</v>
      </c>
      <c r="AI15" s="67" t="s">
        <v>936</v>
      </c>
      <c r="AJ15" s="67" t="s">
        <v>937</v>
      </c>
      <c r="AK15" s="67" t="s">
        <v>938</v>
      </c>
      <c r="AL15" s="67" t="s">
        <v>939</v>
      </c>
      <c r="AM15" s="67" t="s">
        <v>940</v>
      </c>
      <c r="AN15" s="67" t="s">
        <v>941</v>
      </c>
      <c r="AO15" s="67" t="s">
        <v>942</v>
      </c>
      <c r="AP15" s="67" t="s">
        <v>943</v>
      </c>
      <c r="AQ15" s="67" t="s">
        <v>944</v>
      </c>
      <c r="AR15" s="67" t="s">
        <v>945</v>
      </c>
      <c r="AS15" s="67" t="s">
        <v>946</v>
      </c>
      <c r="AT15" s="67" t="s">
        <v>947</v>
      </c>
      <c r="AU15" s="67" t="s">
        <v>948</v>
      </c>
      <c r="AV15" s="67" t="s">
        <v>949</v>
      </c>
      <c r="AW15" s="67" t="s">
        <v>950</v>
      </c>
      <c r="AX15" s="67" t="s">
        <v>951</v>
      </c>
      <c r="AY15" s="67" t="s">
        <v>952</v>
      </c>
      <c r="AZ15" s="67" t="s">
        <v>953</v>
      </c>
      <c r="BA15" s="67" t="s">
        <v>954</v>
      </c>
      <c r="BB15" s="68" t="s">
        <v>956</v>
      </c>
      <c r="BC15" s="65" t="s">
        <v>958</v>
      </c>
      <c r="BD15" s="65" t="s">
        <v>957</v>
      </c>
      <c r="BE15" s="66" t="s">
        <v>959</v>
      </c>
      <c r="BF15" s="66" t="s">
        <v>960</v>
      </c>
      <c r="BG15" s="65" t="s">
        <v>961</v>
      </c>
      <c r="BH15" s="64" t="s">
        <v>962</v>
      </c>
      <c r="BI15" s="64" t="s">
        <v>963</v>
      </c>
    </row>
    <row r="16" spans="1:61" x14ac:dyDescent="0.3">
      <c r="A16" t="s">
        <v>964</v>
      </c>
      <c r="B16" s="67" t="s">
        <v>973</v>
      </c>
      <c r="C16" s="67" t="s">
        <v>974</v>
      </c>
      <c r="D16" s="67" t="s">
        <v>975</v>
      </c>
      <c r="E16" s="67" t="s">
        <v>976</v>
      </c>
      <c r="F16" s="67" t="s">
        <v>977</v>
      </c>
      <c r="G16" s="67" t="s">
        <v>978</v>
      </c>
      <c r="H16" s="67" t="s">
        <v>979</v>
      </c>
      <c r="I16" s="67" t="s">
        <v>980</v>
      </c>
      <c r="J16" s="67" t="s">
        <v>981</v>
      </c>
      <c r="K16" s="67" t="s">
        <v>982</v>
      </c>
      <c r="L16" s="67" t="s">
        <v>978</v>
      </c>
      <c r="M16" s="67" t="s">
        <v>983</v>
      </c>
      <c r="N16" s="67" t="s">
        <v>984</v>
      </c>
      <c r="O16" s="67" t="s">
        <v>985</v>
      </c>
      <c r="P16" s="67" t="s">
        <v>986</v>
      </c>
      <c r="Q16" s="67" t="s">
        <v>987</v>
      </c>
      <c r="R16" s="67" t="s">
        <v>988</v>
      </c>
      <c r="S16" s="67" t="s">
        <v>989</v>
      </c>
      <c r="T16" s="67" t="s">
        <v>990</v>
      </c>
      <c r="U16" s="67" t="s">
        <v>991</v>
      </c>
      <c r="V16" s="67" t="s">
        <v>992</v>
      </c>
      <c r="W16" s="67" t="s">
        <v>993</v>
      </c>
      <c r="X16" s="67" t="s">
        <v>994</v>
      </c>
      <c r="Y16" s="67" t="s">
        <v>995</v>
      </c>
      <c r="Z16" s="67" t="s">
        <v>996</v>
      </c>
      <c r="AA16" s="67" t="s">
        <v>997</v>
      </c>
      <c r="AB16" s="67" t="s">
        <v>998</v>
      </c>
      <c r="AC16" s="67" t="s">
        <v>999</v>
      </c>
      <c r="AD16" s="67" t="s">
        <v>1000</v>
      </c>
      <c r="AE16" s="67" t="s">
        <v>1001</v>
      </c>
      <c r="AF16" s="67" t="s">
        <v>1002</v>
      </c>
      <c r="AG16" s="67" t="s">
        <v>1003</v>
      </c>
      <c r="AH16" s="67" t="s">
        <v>1004</v>
      </c>
      <c r="AI16" s="67" t="s">
        <v>1005</v>
      </c>
      <c r="AJ16" s="67" t="s">
        <v>1006</v>
      </c>
      <c r="AK16" s="67" t="s">
        <v>1007</v>
      </c>
      <c r="AL16" s="67" t="s">
        <v>1008</v>
      </c>
      <c r="AM16" s="67" t="s">
        <v>1009</v>
      </c>
      <c r="AN16" s="67" t="s">
        <v>1010</v>
      </c>
      <c r="AO16" s="67" t="s">
        <v>1011</v>
      </c>
      <c r="AP16" s="67" t="s">
        <v>1012</v>
      </c>
      <c r="AQ16" s="67" t="s">
        <v>1013</v>
      </c>
      <c r="AR16" s="67" t="s">
        <v>1014</v>
      </c>
      <c r="AS16" s="67" t="s">
        <v>1015</v>
      </c>
      <c r="AT16" s="67" t="s">
        <v>1016</v>
      </c>
      <c r="AU16" s="67" t="s">
        <v>1017</v>
      </c>
      <c r="AV16" s="67" t="s">
        <v>1018</v>
      </c>
      <c r="AW16" s="67" t="s">
        <v>1019</v>
      </c>
      <c r="AX16" s="67" t="s">
        <v>1020</v>
      </c>
      <c r="AY16" s="67" t="s">
        <v>1021</v>
      </c>
      <c r="AZ16" s="67" t="s">
        <v>1022</v>
      </c>
      <c r="BA16" s="67" t="s">
        <v>1023</v>
      </c>
      <c r="BB16" s="34" t="s">
        <v>967</v>
      </c>
      <c r="BC16" t="s">
        <v>971</v>
      </c>
      <c r="BD16" s="35" t="s">
        <v>970</v>
      </c>
      <c r="BE16" t="s">
        <v>972</v>
      </c>
      <c r="BF16" t="s">
        <v>969</v>
      </c>
      <c r="BG16" t="s">
        <v>968</v>
      </c>
      <c r="BH16" t="s">
        <v>966</v>
      </c>
      <c r="BI16" t="s">
        <v>965</v>
      </c>
    </row>
    <row r="17" spans="1:61" x14ac:dyDescent="0.3">
      <c r="A17" t="s">
        <v>1076</v>
      </c>
      <c r="B17" s="67" t="s">
        <v>1024</v>
      </c>
      <c r="C17" s="67" t="s">
        <v>1025</v>
      </c>
      <c r="D17" s="67" t="s">
        <v>1026</v>
      </c>
      <c r="E17" s="67" t="s">
        <v>1027</v>
      </c>
      <c r="F17" s="67" t="s">
        <v>1028</v>
      </c>
      <c r="G17" s="67" t="s">
        <v>1029</v>
      </c>
      <c r="H17" s="67" t="s">
        <v>1030</v>
      </c>
      <c r="I17" s="67" t="s">
        <v>1031</v>
      </c>
      <c r="J17" s="67" t="s">
        <v>1032</v>
      </c>
      <c r="K17" s="67" t="s">
        <v>1033</v>
      </c>
      <c r="L17" s="67" t="s">
        <v>1034</v>
      </c>
      <c r="M17" s="67" t="s">
        <v>1035</v>
      </c>
      <c r="N17" s="67" t="s">
        <v>1036</v>
      </c>
      <c r="O17" s="67" t="s">
        <v>1037</v>
      </c>
      <c r="P17" s="67" t="s">
        <v>1038</v>
      </c>
      <c r="Q17" s="67" t="s">
        <v>1039</v>
      </c>
      <c r="R17" s="67" t="s">
        <v>1040</v>
      </c>
      <c r="S17" s="67" t="s">
        <v>1041</v>
      </c>
      <c r="T17" s="67" t="s">
        <v>1042</v>
      </c>
      <c r="U17" s="67" t="s">
        <v>1043</v>
      </c>
      <c r="V17" s="67" t="s">
        <v>1044</v>
      </c>
      <c r="W17" s="67" t="s">
        <v>1045</v>
      </c>
      <c r="X17" s="67" t="s">
        <v>1046</v>
      </c>
      <c r="Y17" s="67" t="s">
        <v>1047</v>
      </c>
      <c r="Z17" s="67" t="s">
        <v>1048</v>
      </c>
      <c r="AA17" s="67" t="s">
        <v>1049</v>
      </c>
      <c r="AB17" s="67" t="s">
        <v>1050</v>
      </c>
      <c r="AC17" s="67" t="s">
        <v>1051</v>
      </c>
      <c r="AD17" s="67" t="s">
        <v>1052</v>
      </c>
      <c r="AE17" s="67" t="s">
        <v>1053</v>
      </c>
      <c r="AF17" s="67" t="s">
        <v>1054</v>
      </c>
      <c r="AG17" s="67" t="s">
        <v>1055</v>
      </c>
      <c r="AH17" s="67" t="s">
        <v>1056</v>
      </c>
      <c r="AI17" s="67" t="s">
        <v>1057</v>
      </c>
      <c r="AJ17" s="67" t="s">
        <v>1058</v>
      </c>
      <c r="AK17" s="67" t="s">
        <v>1059</v>
      </c>
      <c r="AL17" s="67" t="s">
        <v>1060</v>
      </c>
      <c r="AM17" s="67" t="s">
        <v>1061</v>
      </c>
      <c r="AN17" s="67" t="s">
        <v>1062</v>
      </c>
      <c r="AO17" s="67" t="s">
        <v>1063</v>
      </c>
      <c r="AP17" s="67" t="s">
        <v>1064</v>
      </c>
      <c r="AQ17" s="67" t="s">
        <v>1065</v>
      </c>
      <c r="AR17" s="67" t="s">
        <v>1066</v>
      </c>
      <c r="AS17" s="67" t="s">
        <v>1067</v>
      </c>
      <c r="AT17" s="67" t="s">
        <v>1068</v>
      </c>
      <c r="AU17" s="67" t="s">
        <v>1069</v>
      </c>
      <c r="AV17" s="67" t="s">
        <v>1070</v>
      </c>
      <c r="AW17" s="67" t="s">
        <v>1071</v>
      </c>
      <c r="AX17" s="67" t="s">
        <v>1072</v>
      </c>
      <c r="AY17" s="67" t="s">
        <v>1073</v>
      </c>
      <c r="AZ17" s="67" t="s">
        <v>1074</v>
      </c>
      <c r="BA17" s="67" t="s">
        <v>1075</v>
      </c>
      <c r="BB17" s="67" t="s">
        <v>1077</v>
      </c>
      <c r="BC17" t="s">
        <v>1078</v>
      </c>
      <c r="BD17" s="35" t="s">
        <v>1079</v>
      </c>
      <c r="BE17" t="s">
        <v>1080</v>
      </c>
      <c r="BF17" t="s">
        <v>1081</v>
      </c>
      <c r="BG17" t="s">
        <v>1082</v>
      </c>
      <c r="BH17" t="s">
        <v>1083</v>
      </c>
      <c r="BI17" t="s">
        <v>1084</v>
      </c>
    </row>
    <row r="18" spans="1:61" x14ac:dyDescent="0.3">
      <c r="A18" t="s">
        <v>1085</v>
      </c>
      <c r="B18" s="67" t="s">
        <v>1086</v>
      </c>
      <c r="C18" s="67" t="s">
        <v>1087</v>
      </c>
      <c r="D18" s="67" t="s">
        <v>1088</v>
      </c>
      <c r="E18" s="67" t="s">
        <v>1089</v>
      </c>
      <c r="F18" s="67" t="s">
        <v>1090</v>
      </c>
      <c r="G18" s="67" t="s">
        <v>1091</v>
      </c>
      <c r="H18" s="67" t="s">
        <v>1092</v>
      </c>
      <c r="I18" s="67" t="s">
        <v>1093</v>
      </c>
      <c r="J18" s="67" t="s">
        <v>1094</v>
      </c>
      <c r="K18" s="67" t="s">
        <v>1095</v>
      </c>
      <c r="L18" s="67" t="s">
        <v>1091</v>
      </c>
      <c r="M18" s="67" t="s">
        <v>1096</v>
      </c>
      <c r="N18" s="67" t="s">
        <v>1097</v>
      </c>
      <c r="O18" s="67" t="s">
        <v>1098</v>
      </c>
      <c r="P18" s="67" t="s">
        <v>1099</v>
      </c>
      <c r="Q18" s="67" t="s">
        <v>1100</v>
      </c>
      <c r="R18" s="67" t="s">
        <v>1101</v>
      </c>
      <c r="S18" s="67" t="s">
        <v>1102</v>
      </c>
      <c r="T18" s="67" t="s">
        <v>1103</v>
      </c>
      <c r="U18" s="67" t="s">
        <v>1104</v>
      </c>
      <c r="V18" s="67" t="s">
        <v>1105</v>
      </c>
      <c r="W18" s="67" t="s">
        <v>1106</v>
      </c>
      <c r="X18" s="67" t="s">
        <v>1107</v>
      </c>
      <c r="Y18" s="67" t="s">
        <v>1108</v>
      </c>
      <c r="Z18" s="67" t="s">
        <v>1109</v>
      </c>
      <c r="AA18" s="67" t="s">
        <v>1110</v>
      </c>
      <c r="AB18" s="67" t="s">
        <v>1111</v>
      </c>
      <c r="AC18" s="67" t="s">
        <v>1087</v>
      </c>
      <c r="AD18" s="67" t="s">
        <v>1112</v>
      </c>
      <c r="AE18" s="67" t="s">
        <v>1113</v>
      </c>
      <c r="AF18" s="67" t="s">
        <v>1114</v>
      </c>
      <c r="AG18" s="67" t="s">
        <v>1115</v>
      </c>
      <c r="AH18" s="67" t="s">
        <v>1116</v>
      </c>
      <c r="AI18" s="67" t="s">
        <v>1117</v>
      </c>
      <c r="AJ18" s="67" t="s">
        <v>1118</v>
      </c>
      <c r="AK18" s="67" t="s">
        <v>1119</v>
      </c>
      <c r="AL18" s="67" t="s">
        <v>1120</v>
      </c>
      <c r="AM18" s="67" t="s">
        <v>1121</v>
      </c>
      <c r="AN18" s="67" t="s">
        <v>1122</v>
      </c>
      <c r="AO18" s="67" t="s">
        <v>1123</v>
      </c>
      <c r="AP18" s="67" t="s">
        <v>1124</v>
      </c>
      <c r="AQ18" s="67" t="s">
        <v>1125</v>
      </c>
      <c r="AR18" s="67" t="s">
        <v>1126</v>
      </c>
      <c r="AS18" s="67" t="s">
        <v>1127</v>
      </c>
      <c r="AT18" s="67" t="s">
        <v>1128</v>
      </c>
      <c r="AU18" s="67" t="s">
        <v>1129</v>
      </c>
      <c r="AV18" s="67" t="s">
        <v>1130</v>
      </c>
      <c r="AW18" s="67" t="s">
        <v>1131</v>
      </c>
      <c r="AX18" s="67" t="s">
        <v>1132</v>
      </c>
      <c r="AY18" s="67" t="s">
        <v>1133</v>
      </c>
      <c r="AZ18" s="67" t="s">
        <v>1134</v>
      </c>
      <c r="BA18" s="67" t="s">
        <v>1135</v>
      </c>
      <c r="BB18" t="s">
        <v>1136</v>
      </c>
      <c r="BC18" t="s">
        <v>1137</v>
      </c>
      <c r="BD18" t="s">
        <v>1138</v>
      </c>
      <c r="BE18" t="s">
        <v>1139</v>
      </c>
      <c r="BF18" t="s">
        <v>1141</v>
      </c>
      <c r="BG18" t="s">
        <v>1140</v>
      </c>
      <c r="BH18" t="s">
        <v>1142</v>
      </c>
      <c r="BI18" t="s">
        <v>1143</v>
      </c>
    </row>
    <row r="19" spans="1:61" x14ac:dyDescent="0.3">
      <c r="A19" t="s">
        <v>1144</v>
      </c>
      <c r="B19" s="67" t="s">
        <v>1145</v>
      </c>
      <c r="C19" s="67" t="s">
        <v>1146</v>
      </c>
      <c r="D19" s="67" t="s">
        <v>1147</v>
      </c>
      <c r="E19" s="67" t="s">
        <v>1148</v>
      </c>
      <c r="F19" s="67" t="s">
        <v>1149</v>
      </c>
      <c r="G19" s="67" t="s">
        <v>1150</v>
      </c>
      <c r="H19" s="67" t="s">
        <v>1151</v>
      </c>
      <c r="I19" s="67" t="s">
        <v>1152</v>
      </c>
      <c r="J19" s="67" t="s">
        <v>1153</v>
      </c>
      <c r="K19" s="67" t="s">
        <v>1154</v>
      </c>
      <c r="L19" s="67" t="s">
        <v>1155</v>
      </c>
      <c r="M19" s="67" t="s">
        <v>1156</v>
      </c>
      <c r="N19" s="67" t="s">
        <v>1157</v>
      </c>
      <c r="O19" s="67" t="s">
        <v>1156</v>
      </c>
      <c r="P19" s="67" t="s">
        <v>1158</v>
      </c>
      <c r="Q19" s="67" t="s">
        <v>1159</v>
      </c>
      <c r="R19" s="67" t="s">
        <v>1160</v>
      </c>
      <c r="S19" s="67" t="s">
        <v>1161</v>
      </c>
      <c r="T19" s="67" t="s">
        <v>1162</v>
      </c>
      <c r="U19" s="67" t="s">
        <v>1163</v>
      </c>
      <c r="V19" s="67" t="s">
        <v>1164</v>
      </c>
      <c r="W19" s="67" t="s">
        <v>1165</v>
      </c>
      <c r="X19" s="67" t="s">
        <v>1166</v>
      </c>
      <c r="Y19" s="67" t="s">
        <v>1167</v>
      </c>
      <c r="Z19" s="67" t="s">
        <v>1168</v>
      </c>
      <c r="AA19" s="67" t="s">
        <v>1169</v>
      </c>
      <c r="AB19" s="67" t="s">
        <v>1170</v>
      </c>
      <c r="AC19" s="67" t="s">
        <v>1171</v>
      </c>
      <c r="AD19" s="67" t="s">
        <v>1172</v>
      </c>
      <c r="AE19" s="67" t="s">
        <v>1173</v>
      </c>
      <c r="AF19" s="67" t="s">
        <v>1174</v>
      </c>
      <c r="AG19" s="67" t="s">
        <v>1175</v>
      </c>
      <c r="AH19" s="67" t="s">
        <v>1176</v>
      </c>
      <c r="AI19" s="67" t="s">
        <v>1177</v>
      </c>
      <c r="AJ19" s="67" t="s">
        <v>1178</v>
      </c>
      <c r="AK19" s="67" t="s">
        <v>1179</v>
      </c>
      <c r="AL19" s="67" t="s">
        <v>1180</v>
      </c>
      <c r="AM19" s="67" t="s">
        <v>1181</v>
      </c>
      <c r="AN19" s="67" t="s">
        <v>1182</v>
      </c>
      <c r="AO19" s="67" t="s">
        <v>1183</v>
      </c>
      <c r="AP19" s="67" t="s">
        <v>1184</v>
      </c>
      <c r="AQ19" s="67" t="s">
        <v>1185</v>
      </c>
      <c r="AR19" s="67" t="s">
        <v>1186</v>
      </c>
      <c r="AS19" s="67" t="s">
        <v>1187</v>
      </c>
      <c r="AT19" s="67" t="s">
        <v>1188</v>
      </c>
      <c r="AU19" s="67" t="s">
        <v>1189</v>
      </c>
      <c r="AV19" s="67" t="s">
        <v>1190</v>
      </c>
      <c r="AW19" s="67" t="s">
        <v>1191</v>
      </c>
      <c r="AX19" s="67" t="s">
        <v>1192</v>
      </c>
      <c r="AY19" s="67" t="s">
        <v>1193</v>
      </c>
      <c r="AZ19" s="67" t="s">
        <v>1194</v>
      </c>
      <c r="BA19" s="67" t="s">
        <v>1195</v>
      </c>
      <c r="BB19" s="35" t="s">
        <v>1196</v>
      </c>
      <c r="BC19" t="s">
        <v>1197</v>
      </c>
      <c r="BD19" t="s">
        <v>1198</v>
      </c>
      <c r="BE19" t="s">
        <v>1199</v>
      </c>
      <c r="BF19" t="s">
        <v>1200</v>
      </c>
      <c r="BG19" t="s">
        <v>1201</v>
      </c>
      <c r="BH19" t="s">
        <v>1202</v>
      </c>
      <c r="BI19" t="s">
        <v>1203</v>
      </c>
    </row>
    <row r="20" spans="1:61" x14ac:dyDescent="0.3">
      <c r="A20" t="s">
        <v>1220</v>
      </c>
      <c r="B20" s="67" t="s">
        <v>1268</v>
      </c>
      <c r="C20" s="67" t="s">
        <v>1221</v>
      </c>
      <c r="D20" s="67" t="s">
        <v>1222</v>
      </c>
      <c r="E20" s="67" t="s">
        <v>1223</v>
      </c>
      <c r="F20" s="67" t="s">
        <v>1224</v>
      </c>
      <c r="G20" s="67" t="s">
        <v>1225</v>
      </c>
      <c r="H20" s="67" t="s">
        <v>1226</v>
      </c>
      <c r="I20" s="67" t="s">
        <v>1227</v>
      </c>
      <c r="J20" s="67" t="s">
        <v>1228</v>
      </c>
      <c r="K20" s="67" t="s">
        <v>1229</v>
      </c>
      <c r="L20" s="67" t="s">
        <v>1225</v>
      </c>
      <c r="M20" s="67" t="s">
        <v>1230</v>
      </c>
      <c r="N20" s="67" t="s">
        <v>1231</v>
      </c>
      <c r="O20" s="67" t="s">
        <v>1232</v>
      </c>
      <c r="P20" s="67" t="s">
        <v>1233</v>
      </c>
      <c r="Q20" s="67" t="s">
        <v>1234</v>
      </c>
      <c r="R20" s="67" t="s">
        <v>1235</v>
      </c>
      <c r="S20" s="67" t="s">
        <v>1236</v>
      </c>
      <c r="T20" s="67" t="s">
        <v>1237</v>
      </c>
      <c r="U20" s="67" t="s">
        <v>1238</v>
      </c>
      <c r="V20" s="67" t="s">
        <v>1239</v>
      </c>
      <c r="W20" s="67" t="s">
        <v>1269</v>
      </c>
      <c r="X20" s="67" t="s">
        <v>1240</v>
      </c>
      <c r="Y20" s="67" t="s">
        <v>1241</v>
      </c>
      <c r="Z20" s="67" t="s">
        <v>1242</v>
      </c>
      <c r="AA20" s="67" t="s">
        <v>1243</v>
      </c>
      <c r="AB20" s="67" t="s">
        <v>1244</v>
      </c>
      <c r="AC20" s="67" t="s">
        <v>1221</v>
      </c>
      <c r="AD20" s="67" t="s">
        <v>1245</v>
      </c>
      <c r="AE20" s="67" t="s">
        <v>1246</v>
      </c>
      <c r="AF20" s="67" t="s">
        <v>1247</v>
      </c>
      <c r="AG20" s="67" t="s">
        <v>1221</v>
      </c>
      <c r="AH20" s="67" t="s">
        <v>1248</v>
      </c>
      <c r="AI20" s="67" t="s">
        <v>1249</v>
      </c>
      <c r="AJ20" s="67" t="s">
        <v>1250</v>
      </c>
      <c r="AK20" s="67" t="s">
        <v>1251</v>
      </c>
      <c r="AL20" s="67" t="s">
        <v>1252</v>
      </c>
      <c r="AM20" s="67" t="s">
        <v>1253</v>
      </c>
      <c r="AN20" s="67" t="s">
        <v>1254</v>
      </c>
      <c r="AO20" s="67" t="s">
        <v>1255</v>
      </c>
      <c r="AP20" s="67" t="s">
        <v>1256</v>
      </c>
      <c r="AQ20" s="67" t="s">
        <v>1257</v>
      </c>
      <c r="AR20" s="67" t="s">
        <v>1258</v>
      </c>
      <c r="AS20" s="67" t="s">
        <v>1259</v>
      </c>
      <c r="AT20" s="67" t="s">
        <v>1260</v>
      </c>
      <c r="AU20" s="67" t="s">
        <v>1261</v>
      </c>
      <c r="AV20" s="67" t="s">
        <v>1262</v>
      </c>
      <c r="AW20" s="67" t="s">
        <v>1263</v>
      </c>
      <c r="AX20" s="67" t="s">
        <v>1264</v>
      </c>
      <c r="AY20" s="67" t="s">
        <v>1265</v>
      </c>
      <c r="AZ20" s="67" t="s">
        <v>1266</v>
      </c>
      <c r="BA20" s="67" t="s">
        <v>1267</v>
      </c>
      <c r="BB20" s="67" t="s">
        <v>1270</v>
      </c>
      <c r="BC20" t="s">
        <v>1272</v>
      </c>
      <c r="BD20" t="s">
        <v>1271</v>
      </c>
      <c r="BE20" t="s">
        <v>1273</v>
      </c>
      <c r="BF20" t="s">
        <v>1274</v>
      </c>
      <c r="BG20" t="s">
        <v>1275</v>
      </c>
      <c r="BH20" t="s">
        <v>1276</v>
      </c>
      <c r="BI20" t="s">
        <v>1277</v>
      </c>
    </row>
    <row r="21" spans="1:61" x14ac:dyDescent="0.3">
      <c r="A21" t="s">
        <v>1291</v>
      </c>
      <c r="B21" s="67" t="s">
        <v>1292</v>
      </c>
      <c r="C21" s="67" t="s">
        <v>1293</v>
      </c>
      <c r="D21" s="67" t="s">
        <v>1294</v>
      </c>
      <c r="E21" s="67" t="s">
        <v>1295</v>
      </c>
      <c r="F21" s="67" t="s">
        <v>1296</v>
      </c>
      <c r="G21" s="67" t="s">
        <v>1297</v>
      </c>
      <c r="H21" s="67" t="s">
        <v>1298</v>
      </c>
      <c r="I21" s="67" t="s">
        <v>1299</v>
      </c>
      <c r="J21" s="67" t="s">
        <v>1300</v>
      </c>
      <c r="K21" s="67" t="s">
        <v>1301</v>
      </c>
      <c r="L21" s="67" t="s">
        <v>1302</v>
      </c>
      <c r="M21" s="67" t="s">
        <v>1303</v>
      </c>
      <c r="N21" s="67" t="s">
        <v>1304</v>
      </c>
      <c r="O21" s="67" t="s">
        <v>1303</v>
      </c>
      <c r="P21" s="67" t="s">
        <v>1305</v>
      </c>
      <c r="Q21" s="67" t="s">
        <v>1306</v>
      </c>
      <c r="R21" s="67" t="s">
        <v>1307</v>
      </c>
      <c r="S21" s="67" t="s">
        <v>1308</v>
      </c>
      <c r="T21" s="67" t="s">
        <v>1309</v>
      </c>
      <c r="U21" s="67" t="s">
        <v>1310</v>
      </c>
      <c r="V21" s="67" t="s">
        <v>1311</v>
      </c>
      <c r="W21" s="67" t="s">
        <v>1312</v>
      </c>
      <c r="X21" s="67" t="s">
        <v>1313</v>
      </c>
      <c r="Y21" s="67" t="s">
        <v>1314</v>
      </c>
      <c r="Z21" s="67" t="s">
        <v>1315</v>
      </c>
      <c r="AA21" s="67" t="s">
        <v>1316</v>
      </c>
      <c r="AB21" s="67" t="s">
        <v>1317</v>
      </c>
      <c r="AC21" s="67" t="s">
        <v>1318</v>
      </c>
      <c r="AD21" s="67" t="s">
        <v>1319</v>
      </c>
      <c r="AE21" s="67" t="s">
        <v>1320</v>
      </c>
      <c r="AF21" s="67" t="s">
        <v>1321</v>
      </c>
      <c r="AG21" s="67" t="s">
        <v>1301</v>
      </c>
      <c r="AH21" s="67" t="s">
        <v>1322</v>
      </c>
      <c r="AI21" s="67" t="s">
        <v>1323</v>
      </c>
      <c r="AJ21" s="67" t="s">
        <v>1324</v>
      </c>
      <c r="AK21" s="67" t="s">
        <v>1325</v>
      </c>
      <c r="AL21" s="67" t="s">
        <v>1326</v>
      </c>
      <c r="AM21" s="67" t="s">
        <v>1327</v>
      </c>
      <c r="AN21" s="67" t="s">
        <v>1328</v>
      </c>
      <c r="AO21" s="67" t="s">
        <v>1329</v>
      </c>
      <c r="AP21" s="67" t="s">
        <v>1330</v>
      </c>
      <c r="AQ21" s="67" t="s">
        <v>1331</v>
      </c>
      <c r="AR21" s="67" t="s">
        <v>1332</v>
      </c>
      <c r="AS21" s="67" t="s">
        <v>1332</v>
      </c>
      <c r="AT21" s="67" t="s">
        <v>1333</v>
      </c>
      <c r="AU21" s="67" t="s">
        <v>1334</v>
      </c>
      <c r="AV21" s="67" t="s">
        <v>1303</v>
      </c>
      <c r="AW21" s="67" t="s">
        <v>1335</v>
      </c>
      <c r="AX21" s="67" t="s">
        <v>1336</v>
      </c>
      <c r="AY21" s="67" t="s">
        <v>1337</v>
      </c>
      <c r="AZ21" s="67" t="s">
        <v>1338</v>
      </c>
      <c r="BA21" s="67" t="s">
        <v>1339</v>
      </c>
      <c r="BB21" s="69" t="s">
        <v>1343</v>
      </c>
      <c r="BC21" s="69" t="s">
        <v>1340</v>
      </c>
      <c r="BD21" s="69" t="s">
        <v>1341</v>
      </c>
      <c r="BE21" s="70" t="s">
        <v>1342</v>
      </c>
      <c r="BF21" s="70" t="s">
        <v>1344</v>
      </c>
      <c r="BG21" s="69" t="s">
        <v>1345</v>
      </c>
      <c r="BH21" s="64" t="s">
        <v>1347</v>
      </c>
      <c r="BI21" s="64" t="s">
        <v>1346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issa mouawad</cp:lastModifiedBy>
  <dcterms:created xsi:type="dcterms:W3CDTF">2012-03-20T13:56:56Z</dcterms:created>
  <dcterms:modified xsi:type="dcterms:W3CDTF">2018-05-28T22:31:12Z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429800978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