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banksv03/Documents/Projects/Ad Hoc/user-of-personalised-content/"/>
    </mc:Choice>
  </mc:AlternateContent>
  <xr:revisionPtr revIDLastSave="0" documentId="13_ncr:1_{EED99392-FBF6-1D4C-95DD-DA0D3D211E69}" xr6:coauthVersionLast="45" xr6:coauthVersionMax="45" xr10:uidLastSave="{00000000-0000-0000-0000-000000000000}"/>
  <bookViews>
    <workbookView xWindow="0" yWindow="460" windowWidth="38400" windowHeight="21140" activeTab="1" xr2:uid="{8BB74466-137F-6F46-A09E-302E298217D5}"/>
  </bookViews>
  <sheets>
    <sheet name="Overview" sheetId="3" r:id="rId1"/>
    <sheet name="Homepage Modules" sheetId="2" r:id="rId2"/>
    <sheet name="End of Playback" sheetId="4" r:id="rId3"/>
    <sheet name="TLEO" sheetId="6" r:id="rId4"/>
    <sheet name="Watching &amp; Rec Page" sheetId="10" r:id="rId5"/>
  </sheets>
  <definedNames>
    <definedName name="_xlnm._FilterDatabase" localSheetId="2" hidden="1">'End of Playback'!$A$2:$A$17</definedName>
    <definedName name="_xlnm._FilterDatabase" localSheetId="1" hidden="1">'Homepage Modules'!$A$2:$J$4</definedName>
    <definedName name="_xlnm._FilterDatabase" localSheetId="3" hidden="1">TLEO!$A$2:$A$139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3" l="1"/>
  <c r="C11" i="2"/>
  <c r="D11" i="2"/>
  <c r="E11" i="2"/>
  <c r="F11" i="2"/>
  <c r="G11" i="2"/>
  <c r="H11" i="2"/>
  <c r="I11" i="2"/>
  <c r="J11" i="2"/>
  <c r="I5" i="2"/>
  <c r="J5" i="2"/>
  <c r="C6" i="3" l="1"/>
  <c r="C7" i="3"/>
  <c r="C8" i="3"/>
  <c r="C9" i="3"/>
  <c r="C5" i="3"/>
  <c r="E8" i="10"/>
  <c r="F8" i="10"/>
  <c r="G8" i="10"/>
  <c r="H8" i="10"/>
  <c r="I8" i="10"/>
  <c r="F9" i="10"/>
  <c r="G9" i="10"/>
  <c r="H9" i="10"/>
  <c r="I9" i="10"/>
  <c r="D4" i="10"/>
  <c r="D9" i="10" s="1"/>
  <c r="E4" i="10"/>
  <c r="E9" i="10" s="1"/>
  <c r="E3" i="10"/>
  <c r="D3" i="10"/>
  <c r="D8" i="10" s="1"/>
  <c r="C9" i="10"/>
  <c r="B9" i="10"/>
  <c r="C8" i="10"/>
  <c r="B8" i="10"/>
  <c r="D13" i="6"/>
  <c r="E13" i="6"/>
  <c r="F13" i="6"/>
  <c r="C13" i="6"/>
  <c r="D10" i="6"/>
  <c r="E10" i="6"/>
  <c r="F10" i="6"/>
  <c r="D11" i="6"/>
  <c r="E11" i="6"/>
  <c r="F11" i="6"/>
  <c r="D12" i="6"/>
  <c r="E12" i="6"/>
  <c r="F12" i="6"/>
  <c r="C11" i="6"/>
  <c r="C12" i="6"/>
  <c r="C10" i="6"/>
  <c r="D8" i="4"/>
  <c r="E8" i="4"/>
  <c r="F8" i="4"/>
  <c r="D9" i="4"/>
  <c r="E9" i="4"/>
  <c r="F9" i="4"/>
  <c r="C9" i="4"/>
  <c r="C8" i="4"/>
  <c r="E9" i="2"/>
  <c r="F9" i="2"/>
  <c r="G9" i="2"/>
  <c r="H9" i="2"/>
  <c r="I9" i="2"/>
  <c r="J9" i="2"/>
  <c r="E10" i="2"/>
  <c r="F10" i="2"/>
  <c r="G10" i="2"/>
  <c r="H10" i="2"/>
  <c r="D10" i="2"/>
  <c r="D9" i="2"/>
  <c r="C10" i="2"/>
  <c r="C9" i="2"/>
  <c r="I4" i="2"/>
  <c r="I10" i="2" s="1"/>
  <c r="J4" i="2"/>
  <c r="J10" i="2" s="1"/>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tc={7203DCF6-7400-B34D-A2CB-B0B07A6837A6}</author>
    <author>tc={09758ECB-CE43-8D4C-9613-08E8B1132230}</author>
  </authors>
  <commentList>
    <comment ref="B4" authorId="0" shapeId="0" xr:uid="{7203DCF6-7400-B34D-A2CB-B0B07A6837A6}">
      <text>
        <t>[Threaded comment]
Your version of Excel allows you to read this threaded comment; however, any edits to it will get removed if the file is opened in a newer version of Excel. Learn more: https://go.microsoft.com/fwlink/?linkid=870924
Comment:
    Signed in Users</t>
      </text>
    </comment>
    <comment ref="B11" authorId="1" shapeId="0" xr:uid="{09758ECB-CE43-8D4C-9613-08E8B1132230}">
      <text>
        <t>[Threaded comment]
Your version of Excel allows you to read this threaded comment; however, any edits to it will get removed if the file is opened in a newer version of Excel. Learn more: https://go.microsoft.com/fwlink/?linkid=870924
Comment:
    This is a distinct count not simply the sum of the above as many users would use multiple features.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tc={85A9C90D-B737-3A4A-9664-6F4EDC8BB526}</author>
    <author>tc={571EEEB1-CB27-B24B-87CE-C8C951369179}</author>
  </authors>
  <commentList>
    <comment ref="E1" authorId="0" shapeId="0" xr:uid="{85A9C90D-B737-3A4A-9664-6F4EDC8BB526}">
      <text>
        <t>[Threaded comment]
Your version of Excel allows you to read this threaded comment; however, any edits to it will get removed if the file is opened in a newer version of Excel. Learn more: https://go.microsoft.com/fwlink/?linkid=870924
Comment:
    There are two paths to playing content from homepage modules: one direct path and one via a TLEO page. (TLEO is the page where all episodes of the brand are shown)</t>
      </text>
    </comment>
    <comment ref="B5" authorId="1" shapeId="0" xr:uid="{571EEEB1-CB27-B24B-87CE-C8C951369179}">
      <text>
        <t>[Threaded comment]
Your version of Excel allows you to read this threaded comment; however, any edits to it will get removed if the file is opened in a newer version of Excel. Learn more: https://go.microsoft.com/fwlink/?linkid=870924
Comment:
    This is grouping of all modules starting with the name ‘if-you-liked’ which vary based on the user.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tc={E9620CDF-CD09-D44D-B642-407709358627}</author>
  </authors>
  <commentList>
    <comment ref="A3" authorId="0" shapeId="0" xr:uid="{E9620CDF-CD09-D44D-B642-407709358627}">
      <text>
        <t>[Threaded comment]
Your version of Excel allows you to read this threaded comment; however, any edits to it will get removed if the file is opened in a newer version of Excel. Learn more: https://go.microsoft.com/fwlink/?linkid=870924
Comment:
    This is any page where video on demand content is played. It does not include live viewed content.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tc={BAA29E50-6C12-AF4D-9F42-EA8F51F6A8A1}</author>
    <author>tc={75CDE50B-D383-4648-BC37-24C2A8BA281D}</author>
    <author>tc={C7A3A573-4282-C747-AA44-14977CC0E7E1}</author>
    <author>tc={23A8CE38-3B88-1245-A653-55A7F0C30EA6}</author>
  </authors>
  <commentList>
    <comment ref="B3" authorId="0" shapeId="0" xr:uid="{BAA29E50-6C12-AF4D-9F42-EA8F51F6A8A1}">
      <text>
        <t>[Threaded comment]
Your version of Excel allows you to read this threaded comment; however, any edits to it will get removed if the file is opened in a newer version of Excel. Learn more: https://go.microsoft.com/fwlink/?linkid=870924
Comment:
    The user has completed at least one episode of this brand and is being suggested the next episode.</t>
      </text>
    </comment>
    <comment ref="B4" authorId="1" shapeId="0" xr:uid="{75CDE50B-D383-4648-BC37-24C2A8BA281D}">
      <text>
        <t>[Threaded comment]
Your version of Excel allows you to read this threaded comment; however, any edits to it will get removed if the file is opened in a newer version of Excel. Learn more: https://go.microsoft.com/fwlink/?linkid=870924
Comment:
    The user has never watched the brand and ‘start-watching’ normally suggested the first or most recent episode.</t>
      </text>
    </comment>
    <comment ref="B5" authorId="2" shapeId="0" xr:uid="{C7A3A573-4282-C747-AA44-14977CC0E7E1}">
      <text>
        <t>[Threaded comment]
Your version of Excel allows you to read this threaded comment; however, any edits to it will get removed if the file is opened in a newer version of Excel. Learn more: https://go.microsoft.com/fwlink/?linkid=870924
Comment:
    The user left an episode after viewing some of the content. They are being offered to resume from the point they left.</t>
      </text>
    </comment>
    <comment ref="C6" authorId="3" shapeId="0" xr:uid="{23A8CE38-3B88-1245-A653-55A7F0C30EA6}">
      <text>
        <t>[Threaded comment]
Your version of Excel allows you to read this threaded comment; however, any edits to it will get removed if the file is opened in a newer version of Excel. Learn more: https://go.microsoft.com/fwlink/?linkid=870924
Comment:
    This value is not simply the sum of the above three because one user may have used each of the above and summing would duplicate them. This value is truely distinct users.</t>
      </text>
    </comment>
  </commentList>
</comments>
</file>

<file path=xl/sharedStrings.xml><?xml version="1.0" encoding="utf-8"?>
<sst xmlns="http://schemas.openxmlformats.org/spreadsheetml/2006/main" count="122" uniqueCount="42">
  <si>
    <t>click_container</t>
  </si>
  <si>
    <t>Page</t>
  </si>
  <si>
    <t>next-episode</t>
  </si>
  <si>
    <t>num_si_users</t>
  </si>
  <si>
    <t>num_clicks</t>
  </si>
  <si>
    <t>num_starts</t>
  </si>
  <si>
    <t>num_completes</t>
  </si>
  <si>
    <t>episode_page</t>
  </si>
  <si>
    <t>home_page</t>
  </si>
  <si>
    <t>contextual-cta</t>
  </si>
  <si>
    <t>homepage - content</t>
  </si>
  <si>
    <t>homepage - TLEO - content</t>
  </si>
  <si>
    <t>homepage - content and homepage-TLEO-content</t>
  </si>
  <si>
    <t>page</t>
  </si>
  <si>
    <t>homepage module</t>
  </si>
  <si>
    <t>% of all si users</t>
  </si>
  <si>
    <t>value per signed in user</t>
  </si>
  <si>
    <t>attribute</t>
  </si>
  <si>
    <t>rec</t>
  </si>
  <si>
    <t>End of Playback</t>
  </si>
  <si>
    <t>value per singed in user</t>
  </si>
  <si>
    <t>start-watching</t>
  </si>
  <si>
    <t>resume</t>
  </si>
  <si>
    <t xml:space="preserve">TLEO Selecting CTA </t>
  </si>
  <si>
    <t>all combined</t>
  </si>
  <si>
    <t>page -&gt; content</t>
  </si>
  <si>
    <t>page -&gt; TLEO -&gt;content</t>
  </si>
  <si>
    <t xml:space="preserve">page-&gt; TLEO-&gt; content AND page -&gt; content </t>
  </si>
  <si>
    <t>Number of Distinct Users</t>
  </si>
  <si>
    <t>Whole product (web and TV)</t>
  </si>
  <si>
    <t>Rec page</t>
  </si>
  <si>
    <t>Watching page</t>
  </si>
  <si>
    <t>TLEO CTA clicks</t>
  </si>
  <si>
    <t xml:space="preserve">End of Playback </t>
  </si>
  <si>
    <t>Homepage Modules</t>
  </si>
  <si>
    <t>% of all users</t>
  </si>
  <si>
    <t>recommended for you</t>
  </si>
  <si>
    <t>continue-watching</t>
  </si>
  <si>
    <t>Watching</t>
  </si>
  <si>
    <t>Recommendations</t>
  </si>
  <si>
    <t>Using any personalised content</t>
  </si>
  <si>
    <t>if you liked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</si>
</sst>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00_);_(* \(#,##0.000\);_(* &quot;-&quot;??_);_(@_)"/>
  </numFmts>
  <fonts count="4" x14ac:knownFonts="1">
    <font>
      <sz val="12"/>
      <color theme="1"/>
      <name val="Calibri"/>
      <family val="2"/>
      <scheme val="minor"/>
    </font>
    <font>
      <sz val="12"/>
      <color theme="1"/>
      <name val="Calibri"/>
      <family val="2"/>
      <scheme val="minor"/>
    </font>
    <font>
      <sz val="12"/>
      <color rgb="FFFF000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164" fontId="0" fillId="0" borderId="0" xfId="1" applyNumberFormat="1" applyFont="1"/>
    <xf numFmtId="9" fontId="0" fillId="0" borderId="0" xfId="2" applyFont="1"/>
    <xf numFmtId="0" fontId="0" fillId="0" borderId="0" xfId="0" applyFill="1"/>
    <xf numFmtId="43" fontId="0" fillId="0" borderId="0" xfId="1" applyNumberFormat="1" applyFont="1"/>
    <xf numFmtId="165" fontId="0" fillId="0" borderId="0" xfId="1" applyNumberFormat="1" applyFont="1"/>
    <xf numFmtId="164" fontId="3" fillId="0" borderId="0" xfId="1" applyNumberFormat="1" applyFont="1"/>
    <xf numFmtId="164" fontId="0" fillId="0" borderId="0" xfId="0" applyNumberFormat="1"/>
    <xf numFmtId="0" fontId="0" fillId="0" borderId="0" xfId="0" applyAlignment="1">
      <alignment wrapText="1"/>
    </xf>
    <xf numFmtId="164" fontId="1" fillId="0" borderId="0" xfId="1" applyNumberFormat="1" applyFont="1"/>
    <xf numFmtId="0" fontId="0" fillId="0" borderId="0" xfId="0" applyAlignment="1"/>
    <xf numFmtId="3" fontId="0" fillId="0" borderId="0" xfId="0" applyNumberFormat="1"/>
    <xf numFmtId="9" fontId="2" fillId="0" borderId="0" xfId="2" applyFont="1"/>
    <xf numFmtId="0" fontId="0" fillId="0" borderId="0" xfId="0" applyAlignment="1">
      <alignment horizontal="center" wrapText="1"/>
    </xf>
    <xf numFmtId="0" fontId="0" fillId="0" borderId="0" xfId="0" applyAlignment="1">
      <alignment horizontal="center"/>
    </xf>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5</xdr:col>
      <xdr:colOff>203200</xdr:colOff>
      <xdr:row>1</xdr:row>
      <xdr:rowOff>0</xdr:rowOff>
    </xdr:from>
    <xdr:to>
      <xdr:col>12</xdr:col>
      <xdr:colOff>93134</xdr:colOff>
      <xdr:row>11</xdr:row>
      <xdr:rowOff>67733</xdr:rowOff>
    </xdr:to>
    <xdr:sp macro="" textlink="">
      <xdr:nvSpPr>
        <xdr:cNvPr id="2" name="TextBox 1">
          <a:extLst>
            <a:ext uri="{FF2B5EF4-FFF2-40B4-BE49-F238E27FC236}">
              <a16:creationId xmlns:a16="http://schemas.microsoft.com/office/drawing/2014/main" id="{42ADB93B-46F0-224D-970F-9D1F1F852732}"/>
            </a:ext>
          </a:extLst>
        </xdr:cNvPr>
        <xdr:cNvSpPr txBox="1"/>
      </xdr:nvSpPr>
      <xdr:spPr>
        <a:xfrm>
          <a:off x="6451600" y="203200"/>
          <a:ext cx="5698067" cy="20997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Overview</a:t>
          </a:r>
          <a:r>
            <a:rPr lang="en-GB" sz="1100" baseline="0"/>
            <a:t> Information:</a:t>
          </a:r>
        </a:p>
        <a:p>
          <a:endParaRPr lang="en-GB" sz="1100" baseline="0"/>
        </a:p>
        <a:p>
          <a:r>
            <a:rPr lang="en-GB" sz="1100" baseline="0"/>
            <a:t>-- This only considers visits to iPlayer TV and Web from June 1st 202 to June 30th 2020.</a:t>
          </a:r>
        </a:p>
        <a:p>
          <a:r>
            <a:rPr lang="en-GB" sz="1100" baseline="0"/>
            <a:t>-- There were 11 million distinct users and over 90 million visits in this time.</a:t>
          </a:r>
        </a:p>
        <a:p>
          <a:r>
            <a:rPr lang="en-GB" sz="1100" baseline="0"/>
            <a:t>-- This only includes video on demand content, not live viewing.</a:t>
          </a:r>
        </a:p>
        <a:p>
          <a:r>
            <a:rPr lang="en-GB" sz="1100" baseline="0"/>
            <a:t>-- This only looks at signed in users. </a:t>
          </a:r>
        </a:p>
        <a:p>
          <a:r>
            <a:rPr lang="en-GB" sz="1100" baseline="0"/>
            <a:t>-- A very small proportion of signed in users will have opted to turn of personalisation.</a:t>
          </a:r>
        </a:p>
        <a:p>
          <a:r>
            <a:rPr lang="en-GB" sz="1100" baseline="0"/>
            <a:t>-- Play starts are recognised by a flag being sent once the user has viewed 30 seconds of content.</a:t>
          </a:r>
        </a:p>
        <a:p>
          <a:r>
            <a:rPr lang="en-GB" sz="1100" baseline="0"/>
            <a:t>-- Play completes are recognised by a flag sent one the user reaches 90% completion.</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364066</xdr:colOff>
      <xdr:row>12</xdr:row>
      <xdr:rowOff>127000</xdr:rowOff>
    </xdr:from>
    <xdr:to>
      <xdr:col>2</xdr:col>
      <xdr:colOff>406400</xdr:colOff>
      <xdr:row>24</xdr:row>
      <xdr:rowOff>110067</xdr:rowOff>
    </xdr:to>
    <xdr:sp macro="" textlink="">
      <xdr:nvSpPr>
        <xdr:cNvPr id="2" name="TextBox 1">
          <a:extLst>
            <a:ext uri="{FF2B5EF4-FFF2-40B4-BE49-F238E27FC236}">
              <a16:creationId xmlns:a16="http://schemas.microsoft.com/office/drawing/2014/main" id="{D3B48689-542A-4844-9F1C-69F2406CDBDE}"/>
            </a:ext>
          </a:extLst>
        </xdr:cNvPr>
        <xdr:cNvSpPr txBox="1"/>
      </xdr:nvSpPr>
      <xdr:spPr>
        <a:xfrm>
          <a:off x="364066" y="3039533"/>
          <a:ext cx="4140201" cy="24214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Recommended Module:</a:t>
          </a:r>
        </a:p>
        <a:p>
          <a:r>
            <a:rPr lang="en-GB" sz="1100"/>
            <a:t>Aproximately</a:t>
          </a:r>
          <a:r>
            <a:rPr lang="en-GB" sz="1100" baseline="0"/>
            <a:t> 0.9</a:t>
          </a:r>
          <a:r>
            <a:rPr lang="en-GB" sz="1100"/>
            <a:t> million users clicked the homepage rec module</a:t>
          </a:r>
          <a:r>
            <a:rPr lang="en-GB" sz="1100" baseline="0"/>
            <a:t> a total of 1.3 million times in June 2020.</a:t>
          </a:r>
          <a:br>
            <a:rPr lang="en-GB" sz="1100" baseline="0"/>
          </a:br>
          <a:endParaRPr lang="en-GB" sz="1100" baseline="0"/>
        </a:p>
        <a:p>
          <a:r>
            <a:rPr lang="en-GB" sz="1100" baseline="0"/>
            <a:t>This led to 0.5 million play starts via the path homepage -&gt; content and 0.3 million play starts via the path homepage -&gt; TLEO -&gt; content.</a:t>
          </a:r>
        </a:p>
        <a:p>
          <a:endParaRPr lang="en-GB" sz="1100" baseline="0"/>
        </a:p>
        <a:p>
          <a:r>
            <a:rPr lang="en-GB" sz="1100" baseline="0"/>
            <a:t>This then led to aproximately 0.3 million play completes from the first path and 0.2 million from the second.</a:t>
          </a:r>
        </a:p>
        <a:p>
          <a:endParaRPr lang="en-GB" sz="1100" baseline="0"/>
        </a:p>
        <a:p>
          <a:r>
            <a:rPr lang="en-GB" sz="1100" baseline="0"/>
            <a:t>The 0.9 million users who clicked on the homepage rec module accounted for 8% of all signed in users. The module was clicked 0.11 times per signed in user i.e for every 100 users, 11 clicked the module.</a:t>
          </a:r>
          <a:endParaRPr lang="en-GB" sz="1100"/>
        </a:p>
      </xdr:txBody>
    </xdr:sp>
    <xdr:clientData/>
  </xdr:twoCellAnchor>
  <xdr:twoCellAnchor>
    <xdr:from>
      <xdr:col>2</xdr:col>
      <xdr:colOff>931332</xdr:colOff>
      <xdr:row>12</xdr:row>
      <xdr:rowOff>127000</xdr:rowOff>
    </xdr:from>
    <xdr:to>
      <xdr:col>6</xdr:col>
      <xdr:colOff>110067</xdr:colOff>
      <xdr:row>24</xdr:row>
      <xdr:rowOff>110067</xdr:rowOff>
    </xdr:to>
    <xdr:sp macro="" textlink="">
      <xdr:nvSpPr>
        <xdr:cNvPr id="3" name="TextBox 2">
          <a:extLst>
            <a:ext uri="{FF2B5EF4-FFF2-40B4-BE49-F238E27FC236}">
              <a16:creationId xmlns:a16="http://schemas.microsoft.com/office/drawing/2014/main" id="{04BF9E9F-F502-E940-AC20-CB20D57C31FE}"/>
            </a:ext>
          </a:extLst>
        </xdr:cNvPr>
        <xdr:cNvSpPr txBox="1"/>
      </xdr:nvSpPr>
      <xdr:spPr>
        <a:xfrm>
          <a:off x="5029199" y="3039533"/>
          <a:ext cx="4241801" cy="24214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Continue</a:t>
          </a:r>
          <a:r>
            <a:rPr lang="en-GB" sz="1100" b="1" baseline="0"/>
            <a:t> Watching </a:t>
          </a:r>
          <a:r>
            <a:rPr lang="en-GB" sz="1100" b="1"/>
            <a:t>Module:</a:t>
          </a:r>
        </a:p>
        <a:p>
          <a:r>
            <a:rPr lang="en-GB" sz="1100"/>
            <a:t>Aproximately</a:t>
          </a:r>
          <a:r>
            <a:rPr lang="en-GB" sz="1100" baseline="0"/>
            <a:t> 6.6</a:t>
          </a:r>
          <a:r>
            <a:rPr lang="en-GB" sz="1100"/>
            <a:t> million users clicked the homepage module</a:t>
          </a:r>
          <a:r>
            <a:rPr lang="en-GB" sz="1100" baseline="0"/>
            <a:t> a total of 47 million times in June 2020.</a:t>
          </a:r>
          <a:br>
            <a:rPr lang="en-GB" sz="1100" baseline="0"/>
          </a:br>
          <a:endParaRPr lang="en-GB" sz="1100" baseline="0"/>
        </a:p>
        <a:p>
          <a:r>
            <a:rPr lang="en-GB" sz="1100" baseline="0"/>
            <a:t>This led to 41 million play starts via the path homepage -&gt; content and 0.4 million play starts via the path homepage -&gt; TLEO -&gt; content.</a:t>
          </a:r>
        </a:p>
        <a:p>
          <a:endParaRPr lang="en-GB" sz="1100" baseline="0"/>
        </a:p>
        <a:p>
          <a:r>
            <a:rPr lang="en-GB" sz="1100" baseline="0"/>
            <a:t>This then led to 30 million play completes from the first path and 0.4 million from the second.</a:t>
          </a:r>
        </a:p>
        <a:p>
          <a:endParaRPr lang="en-GB" sz="1100" baseline="0"/>
        </a:p>
        <a:p>
          <a:r>
            <a:rPr lang="en-GB" sz="1100" baseline="0"/>
            <a:t>The 6.6 million users who clicked on the homepage module accounted for 59% of all signed in users. The module was clicked 4.15 times per signed in user.</a:t>
          </a:r>
          <a:endParaRPr lang="en-GB" sz="1100"/>
        </a:p>
      </xdr:txBody>
    </xdr:sp>
    <xdr:clientData/>
  </xdr:twoCellAnchor>
  <xdr:twoCellAnchor>
    <xdr:from>
      <xdr:col>6</xdr:col>
      <xdr:colOff>524932</xdr:colOff>
      <xdr:row>12</xdr:row>
      <xdr:rowOff>84667</xdr:rowOff>
    </xdr:from>
    <xdr:to>
      <xdr:col>10</xdr:col>
      <xdr:colOff>601133</xdr:colOff>
      <xdr:row>24</xdr:row>
      <xdr:rowOff>67734</xdr:rowOff>
    </xdr:to>
    <xdr:sp macro="" textlink="">
      <xdr:nvSpPr>
        <xdr:cNvPr id="4" name="TextBox 3">
          <a:extLst>
            <a:ext uri="{FF2B5EF4-FFF2-40B4-BE49-F238E27FC236}">
              <a16:creationId xmlns:a16="http://schemas.microsoft.com/office/drawing/2014/main" id="{E740E100-1E77-EC41-9093-C45B4BCB1E97}"/>
            </a:ext>
          </a:extLst>
        </xdr:cNvPr>
        <xdr:cNvSpPr txBox="1"/>
      </xdr:nvSpPr>
      <xdr:spPr>
        <a:xfrm>
          <a:off x="9685865" y="2997200"/>
          <a:ext cx="4241801" cy="24214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If You Liked Module:</a:t>
          </a:r>
        </a:p>
        <a:p>
          <a:r>
            <a:rPr lang="en-GB" sz="1100"/>
            <a:t>Aproximately</a:t>
          </a:r>
          <a:r>
            <a:rPr lang="en-GB" sz="1100" baseline="0"/>
            <a:t> 0.8 </a:t>
          </a:r>
          <a:r>
            <a:rPr lang="en-GB" sz="1100"/>
            <a:t>million users clicked the homepage module</a:t>
          </a:r>
          <a:r>
            <a:rPr lang="en-GB" sz="1100" baseline="0"/>
            <a:t> a total of 1.2 million times in June 2020.</a:t>
          </a:r>
          <a:br>
            <a:rPr lang="en-GB" sz="1100" baseline="0"/>
          </a:br>
          <a:endParaRPr lang="en-GB" sz="1100" baseline="0"/>
        </a:p>
        <a:p>
          <a:r>
            <a:rPr lang="en-GB" sz="1100" baseline="0"/>
            <a:t>This led to 0.3 million play starts via the path homepage -&gt; content and 0.5 million play starts via the path homepage -&gt; TLEO -&gt; content.</a:t>
          </a:r>
        </a:p>
        <a:p>
          <a:endParaRPr lang="en-GB" sz="1100" baseline="0"/>
        </a:p>
        <a:p>
          <a:r>
            <a:rPr lang="en-GB" sz="1100" baseline="0"/>
            <a:t>This then led to 0.1 million play completes from the first path and 0.3 million from the second.</a:t>
          </a:r>
        </a:p>
        <a:p>
          <a:endParaRPr lang="en-GB" sz="1100" baseline="0"/>
        </a:p>
        <a:p>
          <a:r>
            <a:rPr lang="en-GB" sz="1100" baseline="0"/>
            <a:t>The 0.8 million users who clicked on the homepage module accounted for 7% of all signed in users. The module was clicked 0.11 times per signed in user.</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431800</xdr:colOff>
      <xdr:row>1</xdr:row>
      <xdr:rowOff>59266</xdr:rowOff>
    </xdr:from>
    <xdr:to>
      <xdr:col>12</xdr:col>
      <xdr:colOff>804333</xdr:colOff>
      <xdr:row>23</xdr:row>
      <xdr:rowOff>0</xdr:rowOff>
    </xdr:to>
    <xdr:sp macro="" textlink="">
      <xdr:nvSpPr>
        <xdr:cNvPr id="2" name="TextBox 1">
          <a:extLst>
            <a:ext uri="{FF2B5EF4-FFF2-40B4-BE49-F238E27FC236}">
              <a16:creationId xmlns:a16="http://schemas.microsoft.com/office/drawing/2014/main" id="{08CED721-71FA-F044-97A4-8B0E1E98C5F2}"/>
            </a:ext>
          </a:extLst>
        </xdr:cNvPr>
        <xdr:cNvSpPr txBox="1"/>
      </xdr:nvSpPr>
      <xdr:spPr>
        <a:xfrm>
          <a:off x="7848600" y="262466"/>
          <a:ext cx="4521200" cy="44111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events</a:t>
          </a:r>
          <a:r>
            <a:rPr lang="en-GB" sz="1100" baseline="0"/>
            <a:t> where the user selects the content suggestion and where the content auto plays. </a:t>
          </a:r>
        </a:p>
        <a:p>
          <a:endParaRPr lang="en-GB" sz="1100" baseline="0"/>
        </a:p>
        <a:p>
          <a:r>
            <a:rPr lang="en-GB" sz="1100" b="1" baseline="0"/>
            <a:t>Next Episode Suggestions:</a:t>
          </a:r>
        </a:p>
        <a:p>
          <a:r>
            <a:rPr lang="en-GB" sz="1100" baseline="0"/>
            <a:t>63% of SI users selected or autoplayed the next episode suggestion at the end of playback. i.e watch Killing Eve series 1 episode 1, suggested episode 2.</a:t>
          </a:r>
        </a:p>
        <a:p>
          <a:endParaRPr lang="en-GB" sz="1100" baseline="0"/>
        </a:p>
        <a:p>
          <a:r>
            <a:rPr lang="en-GB" sz="1100" baseline="0"/>
            <a:t>On average this gives 8.43 clicks or autoplays per user, 7.46 starts per user and 5.97 completes per user.</a:t>
          </a:r>
        </a:p>
        <a:p>
          <a:endParaRPr lang="en-GB" sz="1100" baseline="0"/>
        </a:p>
        <a:p>
          <a:r>
            <a:rPr lang="en-GB" sz="1100" baseline="0"/>
            <a:t>(This is a very popular part of the site particularly with childrens content)</a:t>
          </a:r>
        </a:p>
        <a:p>
          <a:endParaRPr lang="en-GB" sz="1100" baseline="0"/>
        </a:p>
        <a:p>
          <a:endParaRPr lang="en-GB" sz="1100" baseline="0"/>
        </a:p>
        <a:p>
          <a:r>
            <a:rPr lang="en-GB" sz="1100" b="1" baseline="0"/>
            <a:t>Content Recomendations: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8% of users selected or autoplayed the recomended content at the end of playback. This is another brand rather than another episode of the same brand. i.e watch Killing Eve, suggested Luther.</a:t>
          </a:r>
        </a:p>
        <a:p>
          <a:endParaRPr lang="en-GB" sz="1100" baseline="0"/>
        </a:p>
        <a:p>
          <a:r>
            <a:rPr lang="en-GB" sz="1100" baseline="0"/>
            <a:t>On average 0.15 clicks or autoplays per user. So for every 100 users, 15 clicked or autoplayed the recomendation. There were then 0.09 starts and 0.04 completes.</a:t>
          </a:r>
        </a:p>
        <a:p>
          <a:endParaRPr lang="en-GB" sz="11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634998</xdr:colOff>
      <xdr:row>0</xdr:row>
      <xdr:rowOff>0</xdr:rowOff>
    </xdr:from>
    <xdr:to>
      <xdr:col>12</xdr:col>
      <xdr:colOff>812798</xdr:colOff>
      <xdr:row>10</xdr:row>
      <xdr:rowOff>152400</xdr:rowOff>
    </xdr:to>
    <xdr:sp macro="" textlink="">
      <xdr:nvSpPr>
        <xdr:cNvPr id="2" name="TextBox 1">
          <a:extLst>
            <a:ext uri="{FF2B5EF4-FFF2-40B4-BE49-F238E27FC236}">
              <a16:creationId xmlns:a16="http://schemas.microsoft.com/office/drawing/2014/main" id="{5C123A5D-06E3-964E-B467-54B4CF81DF51}"/>
            </a:ext>
          </a:extLst>
        </xdr:cNvPr>
        <xdr:cNvSpPr txBox="1"/>
      </xdr:nvSpPr>
      <xdr:spPr>
        <a:xfrm>
          <a:off x="7746998" y="0"/>
          <a:ext cx="4326467" cy="218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CTA is the top featured module</a:t>
          </a:r>
          <a:r>
            <a:rPr lang="en-GB" sz="1100" baseline="0"/>
            <a:t> on the TLEO page.</a:t>
          </a:r>
        </a:p>
        <a:p>
          <a:endParaRPr lang="en-GB" sz="1100" baseline="0"/>
        </a:p>
        <a:p>
          <a:r>
            <a:rPr lang="en-GB" sz="1100"/>
            <a:t>For example:</a:t>
          </a:r>
        </a:p>
        <a:p>
          <a:r>
            <a:rPr lang="en-GB" sz="1100"/>
            <a:t>40%</a:t>
          </a:r>
          <a:r>
            <a:rPr lang="en-GB" sz="1100" baseline="0"/>
            <a:t> of signed in users used the CTA in any of the three available forms.</a:t>
          </a:r>
        </a:p>
        <a:p>
          <a:r>
            <a:rPr lang="en-GB" sz="1100" baseline="0"/>
            <a:t>There were 0.3 clicks per signed in user i.e for every 10 users, 3 clicked this module. There were then 0.25 starts and 0.19 completes.</a:t>
          </a:r>
        </a:p>
        <a:p>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279400</xdr:colOff>
      <xdr:row>12</xdr:row>
      <xdr:rowOff>110067</xdr:rowOff>
    </xdr:from>
    <xdr:to>
      <xdr:col>2</xdr:col>
      <xdr:colOff>821266</xdr:colOff>
      <xdr:row>23</xdr:row>
      <xdr:rowOff>8467</xdr:rowOff>
    </xdr:to>
    <xdr:sp macro="" textlink="">
      <xdr:nvSpPr>
        <xdr:cNvPr id="2" name="TextBox 1">
          <a:extLst>
            <a:ext uri="{FF2B5EF4-FFF2-40B4-BE49-F238E27FC236}">
              <a16:creationId xmlns:a16="http://schemas.microsoft.com/office/drawing/2014/main" id="{EFE4E65A-688B-2642-BB7C-859DBE110983}"/>
            </a:ext>
          </a:extLst>
        </xdr:cNvPr>
        <xdr:cNvSpPr txBox="1"/>
      </xdr:nvSpPr>
      <xdr:spPr>
        <a:xfrm>
          <a:off x="279400" y="2794000"/>
          <a:ext cx="2980266" cy="213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watching page is an extension of the continue watching module</a:t>
          </a:r>
          <a:r>
            <a:rPr lang="en-GB" sz="1100" baseline="0"/>
            <a:t> on homepage.</a:t>
          </a:r>
        </a:p>
        <a:p>
          <a:endParaRPr lang="en-GB" sz="1100" baseline="0"/>
        </a:p>
        <a:p>
          <a:r>
            <a:rPr lang="en-GB" sz="1100" baseline="0"/>
            <a:t>On TV this is accessed by clicking 'view all' at the end of the homepage module whereas on tv it is a stand alone page. </a:t>
          </a:r>
        </a:p>
        <a:p>
          <a:endParaRPr lang="en-GB" sz="1100" baseline="0"/>
        </a:p>
        <a:p>
          <a:r>
            <a:rPr lang="en-GB" sz="1100" baseline="0"/>
            <a:t>The recommendations page follows exactly the same format but is for recommended content.</a:t>
          </a:r>
        </a:p>
        <a:p>
          <a:endParaRPr lang="en-GB" sz="1100" baseline="0"/>
        </a:p>
        <a:p>
          <a:r>
            <a:rPr lang="en-GB" sz="1100" baseline="0"/>
            <a:t>They are not well used parts of the site.</a:t>
          </a:r>
          <a:endParaRPr lang="en-GB" sz="1100"/>
        </a:p>
      </xdr:txBody>
    </xdr:sp>
    <xdr:clientData/>
  </xdr:twoCellAnchor>
  <xdr:twoCellAnchor>
    <xdr:from>
      <xdr:col>3</xdr:col>
      <xdr:colOff>609600</xdr:colOff>
      <xdr:row>12</xdr:row>
      <xdr:rowOff>84667</xdr:rowOff>
    </xdr:from>
    <xdr:to>
      <xdr:col>7</xdr:col>
      <xdr:colOff>719667</xdr:colOff>
      <xdr:row>22</xdr:row>
      <xdr:rowOff>186267</xdr:rowOff>
    </xdr:to>
    <xdr:sp macro="" textlink="">
      <xdr:nvSpPr>
        <xdr:cNvPr id="3" name="TextBox 2">
          <a:extLst>
            <a:ext uri="{FF2B5EF4-FFF2-40B4-BE49-F238E27FC236}">
              <a16:creationId xmlns:a16="http://schemas.microsoft.com/office/drawing/2014/main" id="{7B65AF82-177B-BD4B-8E07-BFFBDD2D8012}"/>
            </a:ext>
          </a:extLst>
        </xdr:cNvPr>
        <xdr:cNvSpPr txBox="1"/>
      </xdr:nvSpPr>
      <xdr:spPr>
        <a:xfrm>
          <a:off x="4191000" y="2768600"/>
          <a:ext cx="4191000" cy="213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Most</a:t>
          </a:r>
          <a:r>
            <a:rPr lang="en-GB" sz="1100" baseline="0"/>
            <a:t> content on these pages takes user directly into playback, with a small number taking users first to the TLEO page where all episodesof the brand are shown.</a:t>
          </a:r>
        </a:p>
        <a:p>
          <a:endParaRPr lang="en-GB" sz="1100" baseline="0"/>
        </a:p>
        <a:p>
          <a:r>
            <a:rPr lang="en-GB" sz="1100" baseline="0"/>
            <a:t>The usage of these is small. For example 1% used the watching page with only 38 in 1000 users clicking content from this page, 14 in 1000 starting content and 12 in 1000 completing.</a:t>
          </a:r>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person displayName="Vicky Banks" id="{E8C1F106-1650-BA4C-90D3-06D431895A70}" userId="S::vicky.banks@bbc.co.uk::ddf0aa2b-5b45-48ff-bcdc-c239c9689ee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0-07-23T10:35:33.98" personId="{E8C1F106-1650-BA4C-90D3-06D431895A70}" id="{7203DCF6-7400-B34D-A2CB-B0B07A6837A6}">
    <text>Signed in Users</text>
  </threadedComment>
  <threadedComment ref="B11" dT="2020-07-23T10:25:25.33" personId="{E8C1F106-1650-BA4C-90D3-06D431895A70}" id="{09758ECB-CE43-8D4C-9613-08E8B1132230}">
    <text>This is a distinct count not simply the sum of the above as many users would use multiple features.</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0-07-23T10:38:27.99" personId="{E8C1F106-1650-BA4C-90D3-06D431895A70}" id="{85A9C90D-B737-3A4A-9664-6F4EDC8BB526}">
    <text>There are two paths to playing content from homepage modules: one direct path and one via a TLEO page. (TLEO is the page where all episodes of the brand are shown)</text>
  </threadedComment>
  <threadedComment ref="B5" dT="2020-07-23T11:29:06.87" personId="{E8C1F106-1650-BA4C-90D3-06D431895A70}" id="{571EEEB1-CB27-B24B-87CE-C8C951369179}">
    <text>This is grouping of all modules starting with the name ‘if-you-liked’ which vary based on the user.</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20-07-23T10:50:20.00" personId="{E8C1F106-1650-BA4C-90D3-06D431895A70}" id="{E9620CDF-CD09-D44D-B642-407709358627}">
    <text>This is any page where video on demand content is played. It does not include live viewed content.</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0-07-22T11:15:10.82" personId="{E8C1F106-1650-BA4C-90D3-06D431895A70}" id="{BAA29E50-6C12-AF4D-9F42-EA8F51F6A8A1}">
    <text>The user has completed at least one episode of this brand and is being suggested the next episode.</text>
  </threadedComment>
  <threadedComment ref="B4" dT="2020-07-22T11:15:42.91" personId="{E8C1F106-1650-BA4C-90D3-06D431895A70}" id="{75CDE50B-D383-4648-BC37-24C2A8BA281D}">
    <text>The user has never watched the brand and ‘start-watching’ normally suggested the first or most recent episode.</text>
  </threadedComment>
  <threadedComment ref="B5" dT="2020-07-22T11:16:20.67" personId="{E8C1F106-1650-BA4C-90D3-06D431895A70}" id="{C7A3A573-4282-C747-AA44-14977CC0E7E1}">
    <text>The user left an episode after viewing some of the content. They are being offered to resume from the point they left.</text>
  </threadedComment>
  <threadedComment ref="C6" dT="2020-07-22T11:18:01.47" personId="{E8C1F106-1650-BA4C-90D3-06D431895A70}" id="{23A8CE38-3B88-1245-A653-55A7F0C30EA6}">
    <text>This value is not simply the sum of the above three because one user may have used each of the above and summing would duplicate them. This value is truely distinct users.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1A7F-EDBD-F44F-BCB5-465D2D955A7A}">
  <dimension ref="A1:E11"/>
  <sheetViews>
    <sheetView zoomScale="150" zoomScaleNormal="150" workbookViewId="0">
      <selection activeCell="C12" sqref="C12"/>
    </sheetView>
  </sheetViews>
  <sheetFormatPr baseColWidth="10" defaultRowHeight="16" x14ac:dyDescent="0.2"/>
  <cols>
    <col min="1" max="1" width="27.1640625" bestFit="1" customWidth="1"/>
    <col min="2" max="2" width="22.1640625" bestFit="1" customWidth="1"/>
    <col min="3" max="3" width="11.5" customWidth="1"/>
    <col min="5" max="5" width="13" bestFit="1" customWidth="1"/>
  </cols>
  <sheetData>
    <row r="1" spans="1:5" x14ac:dyDescent="0.2">
      <c r="B1" t="s">
        <v>28</v>
      </c>
    </row>
    <row r="2" spans="1:5" x14ac:dyDescent="0.2">
      <c r="A2" t="s">
        <v>29</v>
      </c>
      <c r="B2" s="1">
        <v>11305564</v>
      </c>
    </row>
    <row r="3" spans="1:5" x14ac:dyDescent="0.2">
      <c r="B3" s="1"/>
    </row>
    <row r="4" spans="1:5" x14ac:dyDescent="0.2">
      <c r="B4" t="s">
        <v>28</v>
      </c>
      <c r="C4" t="s">
        <v>35</v>
      </c>
    </row>
    <row r="5" spans="1:5" x14ac:dyDescent="0.2">
      <c r="A5" t="s">
        <v>30</v>
      </c>
      <c r="B5" s="11">
        <v>30691</v>
      </c>
      <c r="C5" s="2">
        <f>B5/$B$2</f>
        <v>2.7146810190097547E-3</v>
      </c>
      <c r="D5" s="11"/>
    </row>
    <row r="6" spans="1:5" x14ac:dyDescent="0.2">
      <c r="A6" t="s">
        <v>31</v>
      </c>
      <c r="B6" s="11">
        <v>127750</v>
      </c>
      <c r="C6" s="2">
        <f t="shared" ref="C6:C9" si="0">B6/$B$2</f>
        <v>1.1299745859649284E-2</v>
      </c>
      <c r="D6" s="11"/>
      <c r="E6" s="1"/>
    </row>
    <row r="7" spans="1:5" x14ac:dyDescent="0.2">
      <c r="A7" t="s">
        <v>32</v>
      </c>
      <c r="B7" s="11">
        <v>4556852</v>
      </c>
      <c r="C7" s="2">
        <f t="shared" si="0"/>
        <v>0.40306277510790262</v>
      </c>
      <c r="D7" s="11"/>
      <c r="E7" s="1"/>
    </row>
    <row r="8" spans="1:5" x14ac:dyDescent="0.2">
      <c r="A8" t="s">
        <v>33</v>
      </c>
      <c r="B8" s="11">
        <v>7296023</v>
      </c>
      <c r="C8" s="2">
        <f t="shared" si="0"/>
        <v>0.64534798971550644</v>
      </c>
      <c r="D8" s="11"/>
      <c r="E8" s="1"/>
    </row>
    <row r="9" spans="1:5" x14ac:dyDescent="0.2">
      <c r="A9" t="s">
        <v>34</v>
      </c>
      <c r="B9" s="11">
        <v>6833606</v>
      </c>
      <c r="C9" s="2">
        <f t="shared" si="0"/>
        <v>0.60444627088042668</v>
      </c>
      <c r="D9" s="11"/>
      <c r="E9" s="1"/>
    </row>
    <row r="10" spans="1:5" x14ac:dyDescent="0.2">
      <c r="C10" s="2"/>
    </row>
    <row r="11" spans="1:5" x14ac:dyDescent="0.2">
      <c r="A11" t="s">
        <v>40</v>
      </c>
      <c r="B11" s="1">
        <v>9097692</v>
      </c>
      <c r="C11" s="12">
        <f>B11/$B$2</f>
        <v>0.80470925643338098</v>
      </c>
    </row>
  </sheetData>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A2CE4-4119-0248-AA4B-D6A70095B4A5}">
  <dimension ref="A1:J30"/>
  <sheetViews>
    <sheetView tabSelected="1" zoomScale="150" zoomScaleNormal="150" workbookViewId="0">
      <selection activeCell="B3" sqref="B3"/>
    </sheetView>
  </sheetViews>
  <sheetFormatPr baseColWidth="10" defaultRowHeight="16" x14ac:dyDescent="0.2"/>
  <cols>
    <col min="2" max="2" width="42.83203125" bestFit="1" customWidth="1"/>
    <col min="3" max="3" width="19" customWidth="1"/>
    <col min="4" max="4" width="18.83203125" bestFit="1" customWidth="1"/>
    <col min="5" max="5" width="14" bestFit="1" customWidth="1"/>
    <col min="6" max="6" width="14.5" bestFit="1" customWidth="1"/>
    <col min="7" max="7" width="14" bestFit="1" customWidth="1"/>
    <col min="8" max="8" width="14.5" bestFit="1" customWidth="1"/>
    <col min="9" max="9" width="11.5" customWidth="1"/>
    <col min="10" max="10" width="14.5" bestFit="1" customWidth="1"/>
  </cols>
  <sheetData>
    <row r="1" spans="1:10" ht="53" customHeight="1" x14ac:dyDescent="0.2">
      <c r="E1" s="13" t="s">
        <v>12</v>
      </c>
      <c r="F1" s="13"/>
      <c r="G1" s="14" t="s">
        <v>10</v>
      </c>
      <c r="H1" s="14"/>
      <c r="I1" s="14" t="s">
        <v>11</v>
      </c>
      <c r="J1" s="14"/>
    </row>
    <row r="2" spans="1:10" x14ac:dyDescent="0.2">
      <c r="A2" t="s">
        <v>13</v>
      </c>
      <c r="B2" t="s">
        <v>14</v>
      </c>
      <c r="C2" s="1" t="s">
        <v>3</v>
      </c>
      <c r="D2" t="s">
        <v>4</v>
      </c>
      <c r="E2" t="s">
        <v>5</v>
      </c>
      <c r="F2" t="s">
        <v>6</v>
      </c>
      <c r="G2" t="s">
        <v>5</v>
      </c>
      <c r="H2" t="s">
        <v>6</v>
      </c>
      <c r="I2" t="s">
        <v>5</v>
      </c>
      <c r="J2" t="s">
        <v>6</v>
      </c>
    </row>
    <row r="3" spans="1:10" x14ac:dyDescent="0.2">
      <c r="A3" t="s">
        <v>8</v>
      </c>
      <c r="B3" s="3" t="s">
        <v>36</v>
      </c>
      <c r="C3" s="1">
        <v>931267</v>
      </c>
      <c r="D3" s="1">
        <v>1291269</v>
      </c>
      <c r="E3" s="1">
        <v>835620</v>
      </c>
      <c r="F3" s="1">
        <v>486702</v>
      </c>
      <c r="G3" s="1">
        <v>516862</v>
      </c>
      <c r="H3" s="1">
        <v>285841</v>
      </c>
      <c r="I3" s="1">
        <f>E3-G3</f>
        <v>318758</v>
      </c>
      <c r="J3" s="1">
        <f>F3-H3</f>
        <v>200861</v>
      </c>
    </row>
    <row r="4" spans="1:10" x14ac:dyDescent="0.2">
      <c r="A4" t="s">
        <v>8</v>
      </c>
      <c r="B4" s="3" t="s">
        <v>37</v>
      </c>
      <c r="C4" s="1">
        <v>6632238</v>
      </c>
      <c r="D4" s="1">
        <v>46921602</v>
      </c>
      <c r="E4" s="1">
        <v>41258522</v>
      </c>
      <c r="F4" s="1">
        <v>30504361</v>
      </c>
      <c r="G4" s="1">
        <v>40888834</v>
      </c>
      <c r="H4" s="1">
        <v>30080133</v>
      </c>
      <c r="I4" s="1">
        <f t="shared" ref="I4" si="0">E4-G4</f>
        <v>369688</v>
      </c>
      <c r="J4" s="1">
        <f t="shared" ref="J4" si="1">F4-H4</f>
        <v>424228</v>
      </c>
    </row>
    <row r="5" spans="1:10" x14ac:dyDescent="0.2">
      <c r="A5" t="s">
        <v>8</v>
      </c>
      <c r="B5" s="3" t="s">
        <v>41</v>
      </c>
      <c r="C5" s="1">
        <v>824025</v>
      </c>
      <c r="D5" s="1">
        <v>1205455</v>
      </c>
      <c r="E5" s="1">
        <v>741418</v>
      </c>
      <c r="F5" s="1">
        <v>422468</v>
      </c>
      <c r="G5" s="1">
        <v>256722</v>
      </c>
      <c r="H5" s="1">
        <v>139301</v>
      </c>
      <c r="I5" s="1">
        <f t="shared" ref="I5" si="2">E5-G5</f>
        <v>484696</v>
      </c>
      <c r="J5" s="1">
        <f t="shared" ref="J5" si="3">F5-H5</f>
        <v>283167</v>
      </c>
    </row>
    <row r="7" spans="1:10" x14ac:dyDescent="0.2">
      <c r="D7" s="14" t="s">
        <v>16</v>
      </c>
      <c r="E7" s="14"/>
      <c r="F7" s="14"/>
      <c r="G7" s="14"/>
      <c r="H7" s="14"/>
      <c r="I7" s="14"/>
      <c r="J7" s="14"/>
    </row>
    <row r="8" spans="1:10" x14ac:dyDescent="0.2">
      <c r="A8" t="s">
        <v>13</v>
      </c>
      <c r="B8" t="s">
        <v>14</v>
      </c>
      <c r="C8" s="1" t="s">
        <v>15</v>
      </c>
      <c r="D8" t="s">
        <v>4</v>
      </c>
      <c r="E8" t="s">
        <v>5</v>
      </c>
      <c r="F8" t="s">
        <v>6</v>
      </c>
      <c r="G8" t="s">
        <v>5</v>
      </c>
      <c r="H8" t="s">
        <v>6</v>
      </c>
      <c r="I8" t="s">
        <v>5</v>
      </c>
      <c r="J8" t="s">
        <v>6</v>
      </c>
    </row>
    <row r="9" spans="1:10" x14ac:dyDescent="0.2">
      <c r="A9" t="s">
        <v>8</v>
      </c>
      <c r="B9" s="3" t="s">
        <v>36</v>
      </c>
      <c r="C9" s="2">
        <f>C3/Overview!$B$2</f>
        <v>8.2372449530160541E-2</v>
      </c>
      <c r="D9" s="4">
        <f>D3/Overview!$B$2</f>
        <v>0.1142153544927082</v>
      </c>
      <c r="E9" s="4">
        <f>E3/Overview!$B$2</f>
        <v>7.3912278945128251E-2</v>
      </c>
      <c r="F9" s="4">
        <f>F3/Overview!$B$2</f>
        <v>4.3049776198692963E-2</v>
      </c>
      <c r="G9" s="4">
        <f>G3/Overview!$B$2</f>
        <v>4.5717489193816428E-2</v>
      </c>
      <c r="H9" s="4">
        <f>H3/Overview!$B$2</f>
        <v>2.5283214530473667E-2</v>
      </c>
      <c r="I9" s="4">
        <f>I3/Overview!$B$2</f>
        <v>2.8194789751311834E-2</v>
      </c>
      <c r="J9" s="4">
        <f>J3/Overview!$B$2</f>
        <v>1.7766561668219296E-2</v>
      </c>
    </row>
    <row r="10" spans="1:10" x14ac:dyDescent="0.2">
      <c r="A10" t="s">
        <v>8</v>
      </c>
      <c r="B10" s="3" t="s">
        <v>37</v>
      </c>
      <c r="C10" s="2">
        <f>C4/Overview!$B$2</f>
        <v>0.58663486403685827</v>
      </c>
      <c r="D10" s="4">
        <f>D4/Overview!$B$2</f>
        <v>4.1503105904314017</v>
      </c>
      <c r="E10" s="4">
        <f>E4/Overview!$B$2</f>
        <v>3.6493997115048837</v>
      </c>
      <c r="F10" s="4">
        <f>F4/Overview!$B$2</f>
        <v>2.6981724220038914</v>
      </c>
      <c r="G10" s="4">
        <f>G4/Overview!$B$2</f>
        <v>3.6167000602535175</v>
      </c>
      <c r="H10" s="4">
        <f>H4/Overview!$B$2</f>
        <v>2.660648597451662</v>
      </c>
      <c r="I10" s="4">
        <f>I4/Overview!$B$2</f>
        <v>3.2699651251366139E-2</v>
      </c>
      <c r="J10" s="4">
        <f>J4/Overview!$B$2</f>
        <v>3.7523824552229329E-2</v>
      </c>
    </row>
    <row r="11" spans="1:10" x14ac:dyDescent="0.2">
      <c r="A11" t="s">
        <v>8</v>
      </c>
      <c r="B11" s="1" t="s">
        <v>41</v>
      </c>
      <c r="C11" s="2">
        <f>C5/Overview!$B$2</f>
        <v>7.2886677745577305E-2</v>
      </c>
      <c r="D11" s="4">
        <f>D5/Overview!$B$2</f>
        <v>0.10662493264378495</v>
      </c>
      <c r="E11" s="4">
        <f>E5/Overview!$B$2</f>
        <v>6.5579921532441895E-2</v>
      </c>
      <c r="F11" s="4">
        <f>F5/Overview!$B$2</f>
        <v>3.7368148992832202E-2</v>
      </c>
      <c r="G11" s="4">
        <f>G5/Overview!$B$2</f>
        <v>2.2707580090652709E-2</v>
      </c>
      <c r="H11" s="4">
        <f>H5/Overview!$B$2</f>
        <v>1.2321455170215302E-2</v>
      </c>
      <c r="I11" s="4">
        <f>I5/Overview!$B$2</f>
        <v>4.2872341441789197E-2</v>
      </c>
      <c r="J11" s="4">
        <f>J5/Overview!$B$2</f>
        <v>2.50466938226169E-2</v>
      </c>
    </row>
    <row r="12" spans="1:10" x14ac:dyDescent="0.2">
      <c r="A12" s="1"/>
      <c r="B12" s="1"/>
      <c r="C12" s="1"/>
      <c r="D12" s="1"/>
      <c r="E12" s="1"/>
      <c r="F12" s="1"/>
      <c r="G12" s="1"/>
      <c r="H12" s="1"/>
    </row>
    <row r="29" spans="4:9" x14ac:dyDescent="0.2">
      <c r="D29" s="1"/>
      <c r="E29" s="1"/>
      <c r="F29" s="1"/>
      <c r="G29" s="1"/>
      <c r="H29" s="1"/>
      <c r="I29" s="1"/>
    </row>
    <row r="30" spans="4:9" x14ac:dyDescent="0.2">
      <c r="D30" s="1"/>
      <c r="E30" s="1"/>
      <c r="F30" s="1"/>
      <c r="G30" s="1"/>
      <c r="H30" s="1"/>
      <c r="I30" s="1"/>
    </row>
  </sheetData>
  <autoFilter ref="A2:J4" xr:uid="{3A52C7E1-D636-E44D-AF04-6F381871F98F}"/>
  <mergeCells count="4">
    <mergeCell ref="E1:F1"/>
    <mergeCell ref="G1:H1"/>
    <mergeCell ref="I1:J1"/>
    <mergeCell ref="D7:J7"/>
  </mergeCells>
  <pageMargins left="0.7" right="0.7" top="0.75" bottom="0.75" header="0.3" footer="0.3"/>
  <pageSetup paperSize="9" orientation="portrait" horizontalDpi="0" verticalDpi="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A1EA4-B471-7D41-8CD8-C480A8B6B590}">
  <dimension ref="A1:F9"/>
  <sheetViews>
    <sheetView zoomScale="150" zoomScaleNormal="150" workbookViewId="0">
      <selection activeCell="D13" sqref="D13"/>
    </sheetView>
  </sheetViews>
  <sheetFormatPr baseColWidth="10" defaultRowHeight="16" x14ac:dyDescent="0.2"/>
  <cols>
    <col min="1" max="1" width="17.5" bestFit="1" customWidth="1"/>
    <col min="2" max="2" width="13.33203125" bestFit="1" customWidth="1"/>
    <col min="3" max="3" width="13" bestFit="1" customWidth="1"/>
    <col min="4" max="5" width="14" bestFit="1" customWidth="1"/>
    <col min="6" max="6" width="14.5" bestFit="1" customWidth="1"/>
  </cols>
  <sheetData>
    <row r="1" spans="1:6" x14ac:dyDescent="0.2">
      <c r="A1" s="14" t="s">
        <v>19</v>
      </c>
      <c r="B1" s="14"/>
      <c r="C1" s="14"/>
      <c r="D1" s="14"/>
      <c r="E1" s="14"/>
      <c r="F1" s="14"/>
    </row>
    <row r="2" spans="1:6" x14ac:dyDescent="0.2">
      <c r="A2" t="s">
        <v>13</v>
      </c>
      <c r="B2" t="s">
        <v>0</v>
      </c>
      <c r="C2" t="s">
        <v>3</v>
      </c>
      <c r="D2" t="s">
        <v>4</v>
      </c>
      <c r="E2" t="s">
        <v>5</v>
      </c>
      <c r="F2" t="s">
        <v>6</v>
      </c>
    </row>
    <row r="3" spans="1:6" x14ac:dyDescent="0.2">
      <c r="A3" t="s">
        <v>7</v>
      </c>
      <c r="B3" t="s">
        <v>2</v>
      </c>
      <c r="C3" s="1">
        <v>7155459</v>
      </c>
      <c r="D3" s="1">
        <v>95294044</v>
      </c>
      <c r="E3" s="1">
        <v>84332981</v>
      </c>
      <c r="F3" s="1">
        <v>67480555</v>
      </c>
    </row>
    <row r="4" spans="1:6" x14ac:dyDescent="0.2">
      <c r="A4" t="s">
        <v>7</v>
      </c>
      <c r="B4" t="s">
        <v>18</v>
      </c>
      <c r="C4" s="1">
        <v>931906</v>
      </c>
      <c r="D4" s="1">
        <v>1714106</v>
      </c>
      <c r="E4" s="1">
        <v>1031846</v>
      </c>
      <c r="F4" s="1">
        <v>478685</v>
      </c>
    </row>
    <row r="6" spans="1:6" x14ac:dyDescent="0.2">
      <c r="C6" s="14" t="s">
        <v>20</v>
      </c>
      <c r="D6" s="14"/>
      <c r="E6" s="14"/>
      <c r="F6" s="14"/>
    </row>
    <row r="7" spans="1:6" x14ac:dyDescent="0.2">
      <c r="A7" t="s">
        <v>13</v>
      </c>
      <c r="B7" t="s">
        <v>0</v>
      </c>
      <c r="C7" t="s">
        <v>3</v>
      </c>
      <c r="D7" t="s">
        <v>4</v>
      </c>
      <c r="E7" t="s">
        <v>5</v>
      </c>
      <c r="F7" t="s">
        <v>6</v>
      </c>
    </row>
    <row r="8" spans="1:6" x14ac:dyDescent="0.2">
      <c r="A8" t="s">
        <v>7</v>
      </c>
      <c r="B8" t="s">
        <v>2</v>
      </c>
      <c r="C8" s="2">
        <f>C3/Overview!$B$2</f>
        <v>0.63291481964101926</v>
      </c>
      <c r="D8" s="4">
        <f>D3/Overview!$B$2</f>
        <v>8.4289509130194649</v>
      </c>
      <c r="E8" s="4">
        <f>E3/Overview!$B$2</f>
        <v>7.4594227231830272</v>
      </c>
      <c r="F8" s="4">
        <f>F3/Overview!$B$2</f>
        <v>5.9687915613940179</v>
      </c>
    </row>
    <row r="9" spans="1:6" x14ac:dyDescent="0.2">
      <c r="A9" t="s">
        <v>7</v>
      </c>
      <c r="B9" t="s">
        <v>18</v>
      </c>
      <c r="C9" s="2">
        <f>C4/Overview!$B$2</f>
        <v>8.2428970372464397E-2</v>
      </c>
      <c r="D9" s="4">
        <f>D4/Overview!$B$2</f>
        <v>0.15161614228180037</v>
      </c>
      <c r="E9" s="4">
        <f>E4/Overview!$B$2</f>
        <v>9.1268865489594328E-2</v>
      </c>
      <c r="F9" s="4">
        <f>F4/Overview!$B$2</f>
        <v>4.234065633523458E-2</v>
      </c>
    </row>
  </sheetData>
  <mergeCells count="2">
    <mergeCell ref="A1:F1"/>
    <mergeCell ref="C6:F6"/>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E9FC5-02CC-0C49-BB57-D24008C3D0C3}">
  <dimension ref="A1:H13"/>
  <sheetViews>
    <sheetView zoomScale="150" zoomScaleNormal="150" workbookViewId="0">
      <selection activeCell="C8" sqref="C8:F8"/>
    </sheetView>
  </sheetViews>
  <sheetFormatPr baseColWidth="10" defaultRowHeight="16" x14ac:dyDescent="0.2"/>
  <cols>
    <col min="1" max="1" width="13.33203125" bestFit="1" customWidth="1"/>
    <col min="2" max="3" width="13.1640625" bestFit="1" customWidth="1"/>
    <col min="4" max="5" width="14" bestFit="1" customWidth="1"/>
    <col min="6" max="6" width="14.6640625" bestFit="1" customWidth="1"/>
  </cols>
  <sheetData>
    <row r="1" spans="1:8" x14ac:dyDescent="0.2">
      <c r="C1" s="14" t="s">
        <v>23</v>
      </c>
      <c r="D1" s="14"/>
      <c r="E1" s="14"/>
      <c r="F1" s="14"/>
    </row>
    <row r="2" spans="1:8" x14ac:dyDescent="0.2">
      <c r="A2" t="s">
        <v>0</v>
      </c>
      <c r="B2" t="s">
        <v>17</v>
      </c>
      <c r="C2" t="s">
        <v>3</v>
      </c>
      <c r="D2" t="s">
        <v>4</v>
      </c>
      <c r="E2" t="s">
        <v>5</v>
      </c>
      <c r="F2" t="s">
        <v>6</v>
      </c>
    </row>
    <row r="3" spans="1:8" x14ac:dyDescent="0.2">
      <c r="A3" t="s">
        <v>9</v>
      </c>
      <c r="B3" t="s">
        <v>2</v>
      </c>
      <c r="C3" s="1">
        <v>1284245</v>
      </c>
      <c r="D3" s="1">
        <v>3370371</v>
      </c>
      <c r="E3" s="1">
        <v>2772352</v>
      </c>
      <c r="F3" s="1">
        <v>2136026</v>
      </c>
      <c r="G3" s="2"/>
      <c r="H3" s="2"/>
    </row>
    <row r="4" spans="1:8" x14ac:dyDescent="0.2">
      <c r="A4" t="s">
        <v>9</v>
      </c>
      <c r="B4" t="s">
        <v>21</v>
      </c>
      <c r="C4" s="1">
        <v>3614307</v>
      </c>
      <c r="D4" s="1">
        <v>9127572</v>
      </c>
      <c r="E4" s="1">
        <v>6206311</v>
      </c>
      <c r="F4" s="1">
        <v>4031342</v>
      </c>
      <c r="G4" s="2"/>
      <c r="H4" s="2"/>
    </row>
    <row r="5" spans="1:8" x14ac:dyDescent="0.2">
      <c r="A5" t="s">
        <v>9</v>
      </c>
      <c r="B5" t="s">
        <v>22</v>
      </c>
      <c r="C5" s="1">
        <v>1115373</v>
      </c>
      <c r="D5" s="1">
        <v>3522786</v>
      </c>
      <c r="E5" s="1">
        <v>2971758</v>
      </c>
      <c r="F5" s="1">
        <v>1500918</v>
      </c>
      <c r="G5" s="2"/>
      <c r="H5" s="2"/>
    </row>
    <row r="6" spans="1:8" x14ac:dyDescent="0.2">
      <c r="B6" t="s">
        <v>24</v>
      </c>
      <c r="C6" s="6">
        <v>4556852</v>
      </c>
      <c r="D6" s="6">
        <v>16020729</v>
      </c>
      <c r="E6" s="6">
        <v>11950421</v>
      </c>
      <c r="F6" s="6">
        <v>7668286</v>
      </c>
      <c r="G6" s="2"/>
      <c r="H6" s="2"/>
    </row>
    <row r="7" spans="1:8" x14ac:dyDescent="0.2">
      <c r="C7" s="7"/>
      <c r="D7" s="7"/>
      <c r="E7" s="7"/>
      <c r="F7" s="7"/>
    </row>
    <row r="8" spans="1:8" x14ac:dyDescent="0.2">
      <c r="C8" s="14" t="s">
        <v>16</v>
      </c>
      <c r="D8" s="14"/>
      <c r="E8" s="14"/>
      <c r="F8" s="14"/>
    </row>
    <row r="9" spans="1:8" x14ac:dyDescent="0.2">
      <c r="A9" t="s">
        <v>0</v>
      </c>
      <c r="B9" t="s">
        <v>17</v>
      </c>
      <c r="C9" t="s">
        <v>3</v>
      </c>
      <c r="D9" t="s">
        <v>4</v>
      </c>
      <c r="E9" t="s">
        <v>5</v>
      </c>
      <c r="F9" t="s">
        <v>6</v>
      </c>
    </row>
    <row r="10" spans="1:8" x14ac:dyDescent="0.2">
      <c r="A10" t="s">
        <v>9</v>
      </c>
      <c r="B10" t="s">
        <v>2</v>
      </c>
      <c r="C10" s="2">
        <f>C3/Overview!$B$2</f>
        <v>0.11359406748747784</v>
      </c>
      <c r="D10" s="4">
        <f>D3/Overview!$B$2</f>
        <v>0.29811613113684554</v>
      </c>
      <c r="E10" s="4">
        <f>E3/Overview!$B$2</f>
        <v>0.24522014116235155</v>
      </c>
      <c r="F10" s="4">
        <f>F3/Overview!$B$2</f>
        <v>0.18893581956636574</v>
      </c>
    </row>
    <row r="11" spans="1:8" x14ac:dyDescent="0.2">
      <c r="A11" t="s">
        <v>9</v>
      </c>
      <c r="B11" t="s">
        <v>21</v>
      </c>
      <c r="C11" s="2">
        <f>C4/Overview!$B$2</f>
        <v>0.31969276366928706</v>
      </c>
      <c r="D11" s="4">
        <f>D4/Overview!$B$2</f>
        <v>0.80735220286223663</v>
      </c>
      <c r="E11" s="4">
        <f>E4/Overview!$B$2</f>
        <v>0.54896075949859735</v>
      </c>
      <c r="F11" s="4">
        <f>F4/Overview!$B$2</f>
        <v>0.35658035282450307</v>
      </c>
    </row>
    <row r="12" spans="1:8" x14ac:dyDescent="0.2">
      <c r="A12" t="s">
        <v>9</v>
      </c>
      <c r="B12" t="s">
        <v>22</v>
      </c>
      <c r="C12" s="2">
        <f>C5/Overview!$B$2</f>
        <v>9.865699756332369E-2</v>
      </c>
      <c r="D12" s="4">
        <f>D5/Overview!$B$2</f>
        <v>0.31159754612861418</v>
      </c>
      <c r="E12" s="4">
        <f>E5/Overview!$B$2</f>
        <v>0.26285800513800106</v>
      </c>
      <c r="F12" s="4">
        <f>F5/Overview!$B$2</f>
        <v>0.13275923253364449</v>
      </c>
    </row>
    <row r="13" spans="1:8" x14ac:dyDescent="0.2">
      <c r="B13" t="s">
        <v>24</v>
      </c>
      <c r="C13" s="2">
        <f>C6/Overview!$B$2</f>
        <v>0.40306277510790262</v>
      </c>
      <c r="D13" s="4">
        <f>D6/Overview!$B$2</f>
        <v>1.4170658801276965</v>
      </c>
      <c r="E13" s="4">
        <f>E6/Overview!$B$2</f>
        <v>1.05703890579895</v>
      </c>
      <c r="F13" s="4">
        <f>F6/Overview!$B$2</f>
        <v>0.67827540492451333</v>
      </c>
    </row>
  </sheetData>
  <mergeCells count="2">
    <mergeCell ref="C1:F1"/>
    <mergeCell ref="C8:F8"/>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EA86B-EC6D-7647-AC4B-F0A217699EFE}">
  <dimension ref="A1:J29"/>
  <sheetViews>
    <sheetView zoomScale="150" zoomScaleNormal="150" workbookViewId="0">
      <selection activeCell="F27" sqref="F27"/>
    </sheetView>
  </sheetViews>
  <sheetFormatPr baseColWidth="10" defaultRowHeight="16" x14ac:dyDescent="0.2"/>
  <cols>
    <col min="1" max="1" width="16.6640625" bestFit="1" customWidth="1"/>
    <col min="2" max="2" width="15.33203125" customWidth="1"/>
    <col min="3" max="3" width="15" customWidth="1"/>
    <col min="4" max="4" width="13.5" customWidth="1"/>
    <col min="5" max="5" width="14" customWidth="1"/>
    <col min="6" max="6" width="11.6640625" customWidth="1"/>
    <col min="7" max="7" width="14.33203125" bestFit="1" customWidth="1"/>
    <col min="8" max="8" width="11.5" bestFit="1" customWidth="1"/>
    <col min="9" max="9" width="14.5" bestFit="1" customWidth="1"/>
  </cols>
  <sheetData>
    <row r="1" spans="1:9" ht="35" customHeight="1" x14ac:dyDescent="0.2">
      <c r="B1" s="8"/>
      <c r="C1" s="8"/>
      <c r="D1" s="13" t="s">
        <v>27</v>
      </c>
      <c r="E1" s="13"/>
      <c r="F1" s="13" t="s">
        <v>25</v>
      </c>
      <c r="G1" s="13"/>
      <c r="H1" t="s">
        <v>26</v>
      </c>
    </row>
    <row r="2" spans="1:9" x14ac:dyDescent="0.2">
      <c r="A2" t="s">
        <v>1</v>
      </c>
      <c r="B2" t="s">
        <v>3</v>
      </c>
      <c r="C2" t="s">
        <v>4</v>
      </c>
      <c r="D2" t="s">
        <v>5</v>
      </c>
      <c r="E2" t="s">
        <v>6</v>
      </c>
      <c r="F2" t="s">
        <v>5</v>
      </c>
      <c r="G2" t="s">
        <v>6</v>
      </c>
      <c r="H2" t="s">
        <v>5</v>
      </c>
      <c r="I2" t="s">
        <v>6</v>
      </c>
    </row>
    <row r="3" spans="1:9" x14ac:dyDescent="0.2">
      <c r="A3" t="s">
        <v>38</v>
      </c>
      <c r="B3" s="1">
        <v>127750</v>
      </c>
      <c r="C3" s="1">
        <v>431536</v>
      </c>
      <c r="D3" s="9">
        <f>F3+H3</f>
        <v>160212</v>
      </c>
      <c r="E3" s="9">
        <f>G3+I3</f>
        <v>140003</v>
      </c>
      <c r="F3" s="1">
        <v>160206</v>
      </c>
      <c r="G3" s="1">
        <v>139998</v>
      </c>
      <c r="H3">
        <v>6</v>
      </c>
      <c r="I3">
        <v>5</v>
      </c>
    </row>
    <row r="4" spans="1:9" x14ac:dyDescent="0.2">
      <c r="A4" t="s">
        <v>39</v>
      </c>
      <c r="B4" s="1">
        <v>30691</v>
      </c>
      <c r="C4" s="1">
        <v>39979</v>
      </c>
      <c r="D4" s="9">
        <f>F4+H4</f>
        <v>12149</v>
      </c>
      <c r="E4" s="9">
        <f>G4+I4</f>
        <v>8394</v>
      </c>
      <c r="F4" s="1">
        <v>11660</v>
      </c>
      <c r="G4" s="1">
        <v>8080</v>
      </c>
      <c r="H4">
        <v>489</v>
      </c>
      <c r="I4">
        <v>314</v>
      </c>
    </row>
    <row r="6" spans="1:9" x14ac:dyDescent="0.2">
      <c r="B6" s="10"/>
      <c r="C6" s="10"/>
      <c r="D6" s="14" t="s">
        <v>16</v>
      </c>
      <c r="E6" s="14"/>
      <c r="F6" s="14"/>
      <c r="G6" s="14"/>
      <c r="H6" s="14"/>
      <c r="I6" s="14"/>
    </row>
    <row r="7" spans="1:9" x14ac:dyDescent="0.2">
      <c r="A7" t="s">
        <v>1</v>
      </c>
      <c r="B7" t="s">
        <v>3</v>
      </c>
      <c r="C7" t="s">
        <v>4</v>
      </c>
      <c r="D7" t="s">
        <v>5</v>
      </c>
      <c r="E7" t="s">
        <v>6</v>
      </c>
      <c r="F7" t="s">
        <v>5</v>
      </c>
      <c r="G7" t="s">
        <v>6</v>
      </c>
      <c r="H7" t="s">
        <v>5</v>
      </c>
      <c r="I7" t="s">
        <v>6</v>
      </c>
    </row>
    <row r="8" spans="1:9" x14ac:dyDescent="0.2">
      <c r="A8" t="s">
        <v>38</v>
      </c>
      <c r="B8" s="2">
        <f>B3/Overview!$B$2</f>
        <v>1.1299745859649284E-2</v>
      </c>
      <c r="C8" s="5">
        <f>C3/Overview!$B$2</f>
        <v>3.8170231931816935E-2</v>
      </c>
      <c r="D8" s="5">
        <f>D3/Overview!$B$2</f>
        <v>1.4171075410302396E-2</v>
      </c>
      <c r="E8" s="5">
        <f>E3/Overview!$B$2</f>
        <v>1.2383548489929383E-2</v>
      </c>
      <c r="F8" s="5">
        <f>F3/Overview!$B$2</f>
        <v>1.4170544698168088E-2</v>
      </c>
      <c r="G8" s="5">
        <f>G3/Overview!$B$2</f>
        <v>1.238310622981746E-2</v>
      </c>
      <c r="H8" s="5">
        <f>H3/Overview!$B$2</f>
        <v>5.3071213430838122E-7</v>
      </c>
      <c r="I8" s="5">
        <f>I3/Overview!$B$2</f>
        <v>4.4226011192365107E-7</v>
      </c>
    </row>
    <row r="9" spans="1:9" x14ac:dyDescent="0.2">
      <c r="A9" t="s">
        <v>39</v>
      </c>
      <c r="B9" s="2">
        <f>B4/Overview!$B$2</f>
        <v>2.7146810190097547E-3</v>
      </c>
      <c r="C9" s="5">
        <f>C4/Overview!$B$2</f>
        <v>3.5362234029191288E-3</v>
      </c>
      <c r="D9" s="5">
        <f>D4/Overview!$B$2</f>
        <v>1.0746036199520872E-3</v>
      </c>
      <c r="E9" s="5">
        <f>E4/Overview!$B$2</f>
        <v>7.4246627589742535E-4</v>
      </c>
      <c r="F9" s="5">
        <f>F4/Overview!$B$2</f>
        <v>1.0313505810059542E-3</v>
      </c>
      <c r="G9" s="5">
        <f>G4/Overview!$B$2</f>
        <v>7.1469234086862007E-4</v>
      </c>
      <c r="H9" s="5">
        <f>H4/Overview!$B$2</f>
        <v>4.3253038946133069E-5</v>
      </c>
      <c r="I9" s="5">
        <f>I4/Overview!$B$2</f>
        <v>2.7773935028805284E-5</v>
      </c>
    </row>
    <row r="20" spans="3:10" x14ac:dyDescent="0.2">
      <c r="G20" s="1"/>
      <c r="H20" s="1"/>
      <c r="I20" s="1"/>
      <c r="J20" s="1"/>
    </row>
    <row r="21" spans="3:10" x14ac:dyDescent="0.2">
      <c r="I21" s="7"/>
      <c r="J21" s="7"/>
    </row>
    <row r="22" spans="3:10" x14ac:dyDescent="0.2">
      <c r="F22" s="1"/>
      <c r="G22" s="1"/>
      <c r="H22" s="1"/>
      <c r="I22" s="1"/>
    </row>
    <row r="28" spans="3:10" x14ac:dyDescent="0.2">
      <c r="E28" s="1"/>
      <c r="F28" s="1"/>
      <c r="G28" s="1"/>
      <c r="H28" s="1"/>
    </row>
    <row r="29" spans="3:10" x14ac:dyDescent="0.2">
      <c r="C29" s="1"/>
      <c r="D29" s="1"/>
      <c r="E29" s="1"/>
      <c r="F29" s="1"/>
    </row>
  </sheetData>
  <mergeCells count="3">
    <mergeCell ref="F1:G1"/>
    <mergeCell ref="D1:E1"/>
    <mergeCell ref="D6:I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Homepage Modules</vt:lpstr>
      <vt:lpstr>End of Playback</vt:lpstr>
      <vt:lpstr>TLEO</vt:lpstr>
      <vt:lpstr>Watching &amp; Rec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2020-07-21T18:18:34Z</dcterms:created>
  <dcterms:modified xsi:type="dcterms:W3CDTF">2020-07-27T09:11:25Z</dcterms:modified>
</cp:coreProperties>
</file>