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banksv03/Documents/Projects/Ad Hoc/user-of-personalised-content/"/>
    </mc:Choice>
  </mc:AlternateContent>
  <xr:revisionPtr revIDLastSave="0" documentId="13_ncr:1_{AD1DF892-C7D7-CF4C-93C9-18EEB6E68AB5}" xr6:coauthVersionLast="45" xr6:coauthVersionMax="45" xr10:uidLastSave="{00000000-0000-0000-0000-000000000000}"/>
  <bookViews>
    <workbookView xWindow="0" yWindow="460" windowWidth="38400" windowHeight="21140" xr2:uid="{8BB74466-137F-6F46-A09E-302E298217D5}"/>
  </bookViews>
  <sheets>
    <sheet name="Overview" sheetId="3" r:id="rId1"/>
    <sheet name="Homepage Modules" sheetId="2" r:id="rId2"/>
    <sheet name="End of Playback" sheetId="4" r:id="rId3"/>
    <sheet name="TLEO" sheetId="6" r:id="rId4"/>
    <sheet name="Watching &amp; Rec Page" sheetId="10" r:id="rId5"/>
  </sheets>
  <definedNames>
    <definedName name="_xlnm._FilterDatabase" localSheetId="2" hidden="1">'End of Playback'!$A$2:$A$17</definedName>
    <definedName name="_xlnm._FilterDatabase" localSheetId="1" hidden="1">'Homepage Modules'!$A$2:$J$4</definedName>
    <definedName name="_xlnm._FilterDatabase" localSheetId="3" hidden="1">TLEO!$A$2:$A$139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 i="3" l="1"/>
  <c r="C5" i="3"/>
  <c r="C6" i="3"/>
  <c r="C7" i="3"/>
  <c r="C8" i="3"/>
  <c r="C4" i="3"/>
  <c r="E8" i="10"/>
  <c r="F8" i="10"/>
  <c r="G8" i="10"/>
  <c r="H8" i="10"/>
  <c r="I8" i="10"/>
  <c r="E9" i="10"/>
  <c r="F9" i="10"/>
  <c r="G9" i="10"/>
  <c r="H9" i="10"/>
  <c r="I9" i="10"/>
  <c r="D9" i="10"/>
  <c r="D8" i="10"/>
  <c r="D4" i="10"/>
  <c r="E4" i="10"/>
  <c r="E3" i="10"/>
  <c r="D3" i="10"/>
  <c r="C9" i="10"/>
  <c r="B9" i="10"/>
  <c r="C8" i="10"/>
  <c r="B8" i="10"/>
  <c r="D13" i="6"/>
  <c r="E13" i="6"/>
  <c r="F13" i="6"/>
  <c r="C13" i="6"/>
  <c r="D10" i="6"/>
  <c r="E10" i="6"/>
  <c r="F10" i="6"/>
  <c r="D11" i="6"/>
  <c r="E11" i="6"/>
  <c r="F11" i="6"/>
  <c r="D12" i="6"/>
  <c r="E12" i="6"/>
  <c r="F12" i="6"/>
  <c r="C11" i="6"/>
  <c r="C12" i="6"/>
  <c r="C10" i="6"/>
  <c r="D8" i="4"/>
  <c r="E8" i="4"/>
  <c r="F8" i="4"/>
  <c r="D9" i="4"/>
  <c r="E9" i="4"/>
  <c r="F9" i="4"/>
  <c r="C9" i="4"/>
  <c r="C8" i="4"/>
  <c r="E8" i="2"/>
  <c r="F8" i="2"/>
  <c r="G8" i="2"/>
  <c r="H8" i="2"/>
  <c r="I8" i="2"/>
  <c r="J8" i="2"/>
  <c r="E9" i="2"/>
  <c r="F9" i="2"/>
  <c r="G9" i="2"/>
  <c r="H9" i="2"/>
  <c r="I9" i="2"/>
  <c r="J9" i="2"/>
  <c r="D9" i="2"/>
  <c r="D8" i="2"/>
  <c r="C9" i="2"/>
  <c r="C8" i="2"/>
  <c r="I4" i="2"/>
  <c r="J4"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tc={09758ECB-CE43-8D4C-9613-08E8B1132230}</author>
  </authors>
  <commentList>
    <comment ref="B10" authorId="0" shapeId="0" xr:uid="{09758ECB-CE43-8D4C-9613-08E8B1132230}">
      <text>
        <t>[Threaded comment]
Your version of Excel allows you to read this threaded comment; however, any edits to it will get removed if the file is opened in a newer version of Excel. Learn more: https://go.microsoft.com/fwlink/?linkid=870924
Comment:
    This is a distinct count not simply the sum of the above as many users would use multiple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tc={BAA29E50-6C12-AF4D-9F42-EA8F51F6A8A1}</author>
    <author>tc={75CDE50B-D383-4648-BC37-24C2A8BA281D}</author>
    <author>tc={C7A3A573-4282-C747-AA44-14977CC0E7E1}</author>
    <author>tc={23A8CE38-3B88-1245-A653-55A7F0C30EA6}</author>
  </authors>
  <commentList>
    <comment ref="B3" authorId="0" shapeId="0" xr:uid="{BAA29E50-6C12-AF4D-9F42-EA8F51F6A8A1}">
      <text>
        <t>[Threaded comment]
Your version of Excel allows you to read this threaded comment; however, any edits to it will get removed if the file is opened in a newer version of Excel. Learn more: https://go.microsoft.com/fwlink/?linkid=870924
Comment:
    The user has completed at least one episode of this brand and is being suggested the next episode.</t>
      </text>
    </comment>
    <comment ref="B4" authorId="1" shapeId="0" xr:uid="{75CDE50B-D383-4648-BC37-24C2A8BA281D}">
      <text>
        <t>[Threaded comment]
Your version of Excel allows you to read this threaded comment; however, any edits to it will get removed if the file is opened in a newer version of Excel. Learn more: https://go.microsoft.com/fwlink/?linkid=870924
Comment:
    The user has never watched the brand and ‘start-watching’ normally suggested the first or most recent episode.</t>
      </text>
    </comment>
    <comment ref="B5" authorId="2" shapeId="0" xr:uid="{C7A3A573-4282-C747-AA44-14977CC0E7E1}">
      <text>
        <t>[Threaded comment]
Your version of Excel allows you to read this threaded comment; however, any edits to it will get removed if the file is opened in a newer version of Excel. Learn more: https://go.microsoft.com/fwlink/?linkid=870924
Comment:
    The user left an episode after viewing some of the content. They are being offered to resume from the point they left.</t>
      </text>
    </comment>
    <comment ref="C6" authorId="3" shapeId="0" xr:uid="{23A8CE38-3B88-1245-A653-55A7F0C30EA6}">
      <text>
        <t>[Threaded comment]
Your version of Excel allows you to read this threaded comment; however, any edits to it will get removed if the file is opened in a newer version of Excel. Learn more: https://go.microsoft.com/fwlink/?linkid=870924
Comment:
    This value is not simply the sum of the above three because one user may have used each of the above and summing would duplicate them. This value is truely distinct users.</t>
      </text>
    </comment>
  </commentList>
</comments>
</file>

<file path=xl/sharedStrings.xml><?xml version="1.0" encoding="utf-8"?>
<sst xmlns="http://schemas.openxmlformats.org/spreadsheetml/2006/main" count="117" uniqueCount="42">
  <si>
    <t>click_container</t>
  </si>
  <si>
    <t>click_placement</t>
  </si>
  <si>
    <t>next-episode</t>
  </si>
  <si>
    <t>module-watching-continue-watching</t>
  </si>
  <si>
    <t>num_si_users</t>
  </si>
  <si>
    <t>num_clicks</t>
  </si>
  <si>
    <t>num_starts</t>
  </si>
  <si>
    <t>num_completes</t>
  </si>
  <si>
    <t>episode_page</t>
  </si>
  <si>
    <t>module-recommendations-recommended-for-you</t>
  </si>
  <si>
    <t>home_page</t>
  </si>
  <si>
    <t>watching_page</t>
  </si>
  <si>
    <t>contextual-cta</t>
  </si>
  <si>
    <t>page_type</t>
  </si>
  <si>
    <t>homepage - content</t>
  </si>
  <si>
    <t>homepage - TLEO - content</t>
  </si>
  <si>
    <t>homepage - content and homepage-TLEO-content</t>
  </si>
  <si>
    <t>page</t>
  </si>
  <si>
    <t>homepage module</t>
  </si>
  <si>
    <t>% of all si users</t>
  </si>
  <si>
    <t>value per signed in user</t>
  </si>
  <si>
    <t>attribute</t>
  </si>
  <si>
    <t>rec</t>
  </si>
  <si>
    <t>End of Playback</t>
  </si>
  <si>
    <t>value per singed in user</t>
  </si>
  <si>
    <t>start-watching</t>
  </si>
  <si>
    <t>resume</t>
  </si>
  <si>
    <t xml:space="preserve">TLEO Selecting CTA </t>
  </si>
  <si>
    <t>all combined</t>
  </si>
  <si>
    <t>rec_page</t>
  </si>
  <si>
    <t>page -&gt; content</t>
  </si>
  <si>
    <t>page -&gt; TLEO -&gt;content</t>
  </si>
  <si>
    <t xml:space="preserve">page-&gt; TLEO-&gt; content AND page -&gt; content </t>
  </si>
  <si>
    <t>Number of Distinct Users</t>
  </si>
  <si>
    <t>Whole product (web and TV)</t>
  </si>
  <si>
    <t>Rec page</t>
  </si>
  <si>
    <t>Watching page</t>
  </si>
  <si>
    <t>TLEO CTA clicks</t>
  </si>
  <si>
    <t xml:space="preserve">End of Playback </t>
  </si>
  <si>
    <t>Homepage Modules</t>
  </si>
  <si>
    <t>% of all users</t>
  </si>
  <si>
    <t>Any of the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</si>
</sst>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5" formatCode="_(* #,##0_);_(* \(#,##0\);_(* &quot;-&quot;??_);_(@_)"/>
    <numFmt numFmtId="167" formatCode="_(* #,##0.000_);_(* \(#,##0.000\);_(* &quot;-&quot;??_);_(@_)"/>
  </numFmts>
  <fonts count="4" x14ac:knownFonts="1">
    <font>
      <sz val="12"/>
      <color theme="1"/>
      <name val="Calibri"/>
      <family val="2"/>
      <scheme val="minor"/>
    </font>
    <font>
      <sz val="12"/>
      <color theme="1"/>
      <name val="Calibri"/>
      <family val="2"/>
      <scheme val="minor"/>
    </font>
    <font>
      <sz val="10"/>
      <color rgb="FF000000"/>
      <name val="Tahoma"/>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165" fontId="0" fillId="0" borderId="0" xfId="1" applyNumberFormat="1" applyFont="1"/>
    <xf numFmtId="9" fontId="0" fillId="0" borderId="0" xfId="2" applyFont="1"/>
    <xf numFmtId="0" fontId="0" fillId="0" borderId="0" xfId="0" applyAlignment="1">
      <alignment horizontal="center"/>
    </xf>
    <xf numFmtId="0" fontId="0" fillId="0" borderId="0" xfId="0" applyAlignment="1">
      <alignment horizontal="center" wrapText="1"/>
    </xf>
    <xf numFmtId="0" fontId="0" fillId="0" borderId="0" xfId="0" applyFill="1"/>
    <xf numFmtId="43" fontId="0" fillId="0" borderId="0" xfId="1" applyNumberFormat="1" applyFont="1"/>
    <xf numFmtId="167" fontId="0" fillId="0" borderId="0" xfId="1" applyNumberFormat="1" applyFont="1"/>
    <xf numFmtId="165" fontId="3" fillId="0" borderId="0" xfId="1" applyNumberFormat="1" applyFont="1"/>
    <xf numFmtId="165" fontId="0" fillId="0" borderId="0" xfId="0" applyNumberFormat="1"/>
    <xf numFmtId="0" fontId="0" fillId="0" borderId="0" xfId="0" applyAlignment="1">
      <alignment wrapText="1"/>
    </xf>
    <xf numFmtId="165" fontId="1" fillId="0" borderId="0" xfId="1" applyNumberFormat="1" applyFont="1"/>
    <xf numFmtId="0" fontId="0" fillId="0" borderId="0" xfId="0" applyAlignment="1"/>
    <xf numFmtId="3" fontId="0" fillId="0" borderId="0" xfId="0" applyNumberFormat="1"/>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5</xdr:col>
      <xdr:colOff>880533</xdr:colOff>
      <xdr:row>13</xdr:row>
      <xdr:rowOff>84667</xdr:rowOff>
    </xdr:from>
    <xdr:to>
      <xdr:col>12</xdr:col>
      <xdr:colOff>8467</xdr:colOff>
      <xdr:row>23</xdr:row>
      <xdr:rowOff>143934</xdr:rowOff>
    </xdr:to>
    <xdr:sp macro="" textlink="">
      <xdr:nvSpPr>
        <xdr:cNvPr id="2" name="TextBox 1">
          <a:extLst>
            <a:ext uri="{FF2B5EF4-FFF2-40B4-BE49-F238E27FC236}">
              <a16:creationId xmlns:a16="http://schemas.microsoft.com/office/drawing/2014/main" id="{D3B48689-542A-4844-9F1C-69F2406CDBDE}"/>
            </a:ext>
          </a:extLst>
        </xdr:cNvPr>
        <xdr:cNvSpPr txBox="1"/>
      </xdr:nvSpPr>
      <xdr:spPr>
        <a:xfrm>
          <a:off x="8932333" y="3200400"/>
          <a:ext cx="6062134" cy="20912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Aproximately</a:t>
          </a:r>
          <a:r>
            <a:rPr lang="en-GB" sz="1100" baseline="0"/>
            <a:t> 0.9</a:t>
          </a:r>
          <a:r>
            <a:rPr lang="en-GB" sz="1100"/>
            <a:t> million users clicked the homepage rec module</a:t>
          </a:r>
          <a:r>
            <a:rPr lang="en-GB" sz="1100" baseline="0"/>
            <a:t> a total of 1.3 million times in June 2020.</a:t>
          </a:r>
          <a:br>
            <a:rPr lang="en-GB" sz="1100" baseline="0"/>
          </a:br>
          <a:endParaRPr lang="en-GB" sz="1100" baseline="0"/>
        </a:p>
        <a:p>
          <a:r>
            <a:rPr lang="en-GB" sz="1100" baseline="0"/>
            <a:t>This led to 0.5 million play starts via the path homepage -&gt; content and 0.3 million play starts via the path homepage -&gt; TLEO -&gt; content.</a:t>
          </a:r>
        </a:p>
        <a:p>
          <a:endParaRPr lang="en-GB" sz="1100" baseline="0"/>
        </a:p>
        <a:p>
          <a:r>
            <a:rPr lang="en-GB" sz="1100" baseline="0"/>
            <a:t>This then led to aproximately 0.3 million play completes from the first path and 0.2 million from the second.</a:t>
          </a:r>
        </a:p>
        <a:p>
          <a:endParaRPr lang="en-GB" sz="1100" baseline="0"/>
        </a:p>
        <a:p>
          <a:r>
            <a:rPr lang="en-GB" sz="1100" baseline="0"/>
            <a:t>The 0.9 million users who clicked on the homepage rec module accounted for 8% of all signed in users. The module was clicked 0.11 times per signed in user i.e for every 100 users, 11 clicked the module.</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431800</xdr:colOff>
      <xdr:row>1</xdr:row>
      <xdr:rowOff>59266</xdr:rowOff>
    </xdr:from>
    <xdr:to>
      <xdr:col>12</xdr:col>
      <xdr:colOff>804333</xdr:colOff>
      <xdr:row>23</xdr:row>
      <xdr:rowOff>0</xdr:rowOff>
    </xdr:to>
    <xdr:sp macro="" textlink="">
      <xdr:nvSpPr>
        <xdr:cNvPr id="2" name="TextBox 1">
          <a:extLst>
            <a:ext uri="{FF2B5EF4-FFF2-40B4-BE49-F238E27FC236}">
              <a16:creationId xmlns:a16="http://schemas.microsoft.com/office/drawing/2014/main" id="{08CED721-71FA-F044-97A4-8B0E1E98C5F2}"/>
            </a:ext>
          </a:extLst>
        </xdr:cNvPr>
        <xdr:cNvSpPr txBox="1"/>
      </xdr:nvSpPr>
      <xdr:spPr>
        <a:xfrm>
          <a:off x="7848600" y="262466"/>
          <a:ext cx="4521200" cy="44111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events</a:t>
          </a:r>
          <a:r>
            <a:rPr lang="en-GB" sz="1100" baseline="0"/>
            <a:t> where the user selects the content suggestion and where the content auto plays. </a:t>
          </a:r>
        </a:p>
        <a:p>
          <a:endParaRPr lang="en-GB" sz="1100" baseline="0"/>
        </a:p>
        <a:p>
          <a:r>
            <a:rPr lang="en-GB" sz="1100" b="1" baseline="0"/>
            <a:t>Next Episode Suggestions:</a:t>
          </a:r>
        </a:p>
        <a:p>
          <a:r>
            <a:rPr lang="en-GB" sz="1100" baseline="0"/>
            <a:t>63% of SI users selected or autoplayed the next episode suggestion at the end of playback. i.e watch Killing Eve series 1 episode 1, suggested episode 2.</a:t>
          </a:r>
        </a:p>
        <a:p>
          <a:endParaRPr lang="en-GB" sz="1100" baseline="0"/>
        </a:p>
        <a:p>
          <a:r>
            <a:rPr lang="en-GB" sz="1100" baseline="0"/>
            <a:t>On average this gives 8.43 clicks or autoplays per user, 7.46 starts per user and 5.97 completes per user.</a:t>
          </a:r>
        </a:p>
        <a:p>
          <a:endParaRPr lang="en-GB" sz="1100" baseline="0"/>
        </a:p>
        <a:p>
          <a:r>
            <a:rPr lang="en-GB" sz="1100" baseline="0"/>
            <a:t>(This is a very popular part of the site particularly with childrens content)</a:t>
          </a:r>
        </a:p>
        <a:p>
          <a:endParaRPr lang="en-GB" sz="1100" baseline="0"/>
        </a:p>
        <a:p>
          <a:endParaRPr lang="en-GB" sz="1100" baseline="0"/>
        </a:p>
        <a:p>
          <a:r>
            <a:rPr lang="en-GB" sz="1100" b="1" baseline="0"/>
            <a:t>Content Recomendations: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8% of users selected or autoplayed the recomended content at the end of playback. This is another brand rather than another episode of the same brand. i.e watch Killing Eve, suggested Luther.</a:t>
          </a:r>
        </a:p>
        <a:p>
          <a:endParaRPr lang="en-GB" sz="1100" baseline="0"/>
        </a:p>
        <a:p>
          <a:r>
            <a:rPr lang="en-GB" sz="1100" baseline="0"/>
            <a:t>On average 0.15 clicks or autoplays per user. So for every 100 users, 15 clicked or autoplayed the recomendation. There were then 0.09 starts and 0.04 completes.</a:t>
          </a:r>
        </a:p>
        <a:p>
          <a:endParaRPr lang="en-GB"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634998</xdr:colOff>
      <xdr:row>0</xdr:row>
      <xdr:rowOff>0</xdr:rowOff>
    </xdr:from>
    <xdr:to>
      <xdr:col>12</xdr:col>
      <xdr:colOff>812798</xdr:colOff>
      <xdr:row>10</xdr:row>
      <xdr:rowOff>152400</xdr:rowOff>
    </xdr:to>
    <xdr:sp macro="" textlink="">
      <xdr:nvSpPr>
        <xdr:cNvPr id="2" name="TextBox 1">
          <a:extLst>
            <a:ext uri="{FF2B5EF4-FFF2-40B4-BE49-F238E27FC236}">
              <a16:creationId xmlns:a16="http://schemas.microsoft.com/office/drawing/2014/main" id="{5C123A5D-06E3-964E-B467-54B4CF81DF51}"/>
            </a:ext>
          </a:extLst>
        </xdr:cNvPr>
        <xdr:cNvSpPr txBox="1"/>
      </xdr:nvSpPr>
      <xdr:spPr>
        <a:xfrm>
          <a:off x="7746998" y="0"/>
          <a:ext cx="4326467" cy="218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CTA is the top featured module</a:t>
          </a:r>
          <a:r>
            <a:rPr lang="en-GB" sz="1100" baseline="0"/>
            <a:t> on the TLEO page.</a:t>
          </a:r>
        </a:p>
        <a:p>
          <a:endParaRPr lang="en-GB" sz="1100" baseline="0"/>
        </a:p>
        <a:p>
          <a:r>
            <a:rPr lang="en-GB" sz="1100"/>
            <a:t>For example:</a:t>
          </a:r>
        </a:p>
        <a:p>
          <a:r>
            <a:rPr lang="en-GB" sz="1100"/>
            <a:t>40%</a:t>
          </a:r>
          <a:r>
            <a:rPr lang="en-GB" sz="1100" baseline="0"/>
            <a:t> of signed in users used the CTA in any of the three available forms.</a:t>
          </a:r>
        </a:p>
        <a:p>
          <a:r>
            <a:rPr lang="en-GB" sz="1100" baseline="0"/>
            <a:t>There were 0.3 clicks per signed in user i.e for every 10 users, 3 clicked this module. There were then 0.25 starts and 0.19 completes.</a:t>
          </a:r>
        </a:p>
        <a:p>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person displayName="Vicky Banks" id="{E8C1F106-1650-BA4C-90D3-06D431895A70}" userId="S::vicky.banks@bbc.co.uk::ddf0aa2b-5b45-48ff-bcdc-c239c9689ee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 dT="2020-07-23T10:25:25.33" personId="{E8C1F106-1650-BA4C-90D3-06D431895A70}" id="{09758ECB-CE43-8D4C-9613-08E8B1132230}">
    <text>This is a distinct count not simply the sum of the above as many users would use multiple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0-07-22T11:15:10.82" personId="{E8C1F106-1650-BA4C-90D3-06D431895A70}" id="{BAA29E50-6C12-AF4D-9F42-EA8F51F6A8A1}">
    <text>The user has completed at least one episode of this brand and is being suggested the next episode.</text>
  </threadedComment>
  <threadedComment ref="B4" dT="2020-07-22T11:15:42.91" personId="{E8C1F106-1650-BA4C-90D3-06D431895A70}" id="{75CDE50B-D383-4648-BC37-24C2A8BA281D}">
    <text>The user has never watched the brand and ‘start-watching’ normally suggested the first or most recent episode.</text>
  </threadedComment>
  <threadedComment ref="B5" dT="2020-07-22T11:16:20.67" personId="{E8C1F106-1650-BA4C-90D3-06D431895A70}" id="{C7A3A573-4282-C747-AA44-14977CC0E7E1}">
    <text>The user left an episode after viewing some of the content. They are being offered to resume from the point they left.</text>
  </threadedComment>
  <threadedComment ref="C6" dT="2020-07-22T11:18:01.47" personId="{E8C1F106-1650-BA4C-90D3-06D431895A70}" id="{23A8CE38-3B88-1245-A653-55A7F0C30EA6}">
    <text>This value is not simply the sum of the above three because one user may have used each of the above and summing would duplicate them. This value is truely distinct users.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1A7F-EDBD-F44F-BCB5-465D2D955A7A}">
  <dimension ref="A1:E10"/>
  <sheetViews>
    <sheetView tabSelected="1" zoomScale="150" zoomScaleNormal="150" workbookViewId="0">
      <selection activeCell="D15" sqref="D15"/>
    </sheetView>
  </sheetViews>
  <sheetFormatPr baseColWidth="10" defaultRowHeight="16" x14ac:dyDescent="0.2"/>
  <cols>
    <col min="1" max="1" width="25" bestFit="1" customWidth="1"/>
    <col min="2" max="2" width="22.1640625" bestFit="1" customWidth="1"/>
    <col min="5" max="5" width="13" bestFit="1" customWidth="1"/>
  </cols>
  <sheetData>
    <row r="1" spans="1:5" x14ac:dyDescent="0.2">
      <c r="B1" t="s">
        <v>33</v>
      </c>
    </row>
    <row r="2" spans="1:5" x14ac:dyDescent="0.2">
      <c r="A2" t="s">
        <v>34</v>
      </c>
      <c r="B2" s="1">
        <v>11305564</v>
      </c>
    </row>
    <row r="3" spans="1:5" x14ac:dyDescent="0.2">
      <c r="B3" s="1"/>
      <c r="C3" t="s">
        <v>40</v>
      </c>
    </row>
    <row r="4" spans="1:5" x14ac:dyDescent="0.2">
      <c r="A4" t="s">
        <v>35</v>
      </c>
      <c r="B4" s="13">
        <v>30691</v>
      </c>
      <c r="C4" s="2">
        <f>B4/$B$2</f>
        <v>2.7146810190097547E-3</v>
      </c>
      <c r="D4" s="13"/>
    </row>
    <row r="5" spans="1:5" x14ac:dyDescent="0.2">
      <c r="A5" t="s">
        <v>36</v>
      </c>
      <c r="B5" s="13">
        <v>127750</v>
      </c>
      <c r="C5" s="2">
        <f t="shared" ref="C5:C10" si="0">B5/$B$2</f>
        <v>1.1299745859649284E-2</v>
      </c>
      <c r="D5" s="13"/>
      <c r="E5" s="1"/>
    </row>
    <row r="6" spans="1:5" x14ac:dyDescent="0.2">
      <c r="A6" t="s">
        <v>37</v>
      </c>
      <c r="B6" s="13">
        <v>4556852</v>
      </c>
      <c r="C6" s="2">
        <f t="shared" si="0"/>
        <v>0.40306277510790262</v>
      </c>
      <c r="D6" s="13"/>
      <c r="E6" s="1"/>
    </row>
    <row r="7" spans="1:5" x14ac:dyDescent="0.2">
      <c r="A7" t="s">
        <v>38</v>
      </c>
      <c r="B7" s="13">
        <v>7296023</v>
      </c>
      <c r="C7" s="2">
        <f t="shared" si="0"/>
        <v>0.64534798971550644</v>
      </c>
      <c r="D7" s="13"/>
      <c r="E7" s="1"/>
    </row>
    <row r="8" spans="1:5" x14ac:dyDescent="0.2">
      <c r="A8" t="s">
        <v>39</v>
      </c>
      <c r="B8" s="13">
        <v>6756069</v>
      </c>
      <c r="C8" s="2">
        <f t="shared" si="0"/>
        <v>0.59758796642078182</v>
      </c>
      <c r="D8" s="13"/>
      <c r="E8" s="1"/>
    </row>
    <row r="9" spans="1:5" x14ac:dyDescent="0.2">
      <c r="C9" s="2"/>
    </row>
    <row r="10" spans="1:5" x14ac:dyDescent="0.2">
      <c r="A10" t="s">
        <v>41</v>
      </c>
      <c r="B10" s="1">
        <v>9075884</v>
      </c>
      <c r="C10" s="2">
        <f t="shared" si="0"/>
        <v>0.80278029472921475</v>
      </c>
    </row>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A2CE4-4119-0248-AA4B-D6A70095B4A5}">
  <dimension ref="A1:J11"/>
  <sheetViews>
    <sheetView topLeftCell="B1" zoomScale="150" zoomScaleNormal="150" workbookViewId="0">
      <selection activeCell="G3" sqref="G3"/>
    </sheetView>
  </sheetViews>
  <sheetFormatPr baseColWidth="10" defaultRowHeight="16" x14ac:dyDescent="0.2"/>
  <cols>
    <col min="2" max="2" width="42.83203125" bestFit="1" customWidth="1"/>
    <col min="3" max="3" width="19" customWidth="1"/>
    <col min="4" max="4" width="18.83203125" bestFit="1" customWidth="1"/>
    <col min="5" max="5" width="14" bestFit="1" customWidth="1"/>
    <col min="6" max="6" width="14.5" bestFit="1" customWidth="1"/>
    <col min="7" max="7" width="14" bestFit="1" customWidth="1"/>
    <col min="8" max="8" width="14.5" bestFit="1" customWidth="1"/>
    <col min="9" max="9" width="11.5" customWidth="1"/>
    <col min="10" max="10" width="14.5" bestFit="1" customWidth="1"/>
  </cols>
  <sheetData>
    <row r="1" spans="1:10" ht="53" customHeight="1" x14ac:dyDescent="0.2">
      <c r="E1" s="4" t="s">
        <v>16</v>
      </c>
      <c r="F1" s="4"/>
      <c r="G1" s="3" t="s">
        <v>14</v>
      </c>
      <c r="H1" s="3"/>
      <c r="I1" s="3" t="s">
        <v>15</v>
      </c>
      <c r="J1" s="3"/>
    </row>
    <row r="2" spans="1:10" x14ac:dyDescent="0.2">
      <c r="A2" t="s">
        <v>17</v>
      </c>
      <c r="B2" t="s">
        <v>18</v>
      </c>
      <c r="C2" s="1" t="s">
        <v>4</v>
      </c>
      <c r="D2" t="s">
        <v>5</v>
      </c>
      <c r="E2" t="s">
        <v>6</v>
      </c>
      <c r="F2" t="s">
        <v>7</v>
      </c>
      <c r="G2" t="s">
        <v>6</v>
      </c>
      <c r="H2" t="s">
        <v>7</v>
      </c>
      <c r="I2" t="s">
        <v>6</v>
      </c>
      <c r="J2" t="s">
        <v>7</v>
      </c>
    </row>
    <row r="3" spans="1:10" x14ac:dyDescent="0.2">
      <c r="A3" t="s">
        <v>10</v>
      </c>
      <c r="B3" s="5" t="s">
        <v>9</v>
      </c>
      <c r="C3" s="1">
        <v>931267</v>
      </c>
      <c r="D3" s="1">
        <v>1291269</v>
      </c>
      <c r="E3" s="1">
        <v>835620</v>
      </c>
      <c r="F3" s="1">
        <v>486702</v>
      </c>
      <c r="G3" s="1">
        <v>516862</v>
      </c>
      <c r="H3" s="1">
        <v>285841</v>
      </c>
      <c r="I3" s="1">
        <f>E3-G3</f>
        <v>318758</v>
      </c>
      <c r="J3" s="1">
        <f>F3-H3</f>
        <v>200861</v>
      </c>
    </row>
    <row r="4" spans="1:10" x14ac:dyDescent="0.2">
      <c r="A4" t="s">
        <v>10</v>
      </c>
      <c r="B4" s="5" t="s">
        <v>3</v>
      </c>
      <c r="C4" s="1">
        <v>6632238</v>
      </c>
      <c r="D4" s="1">
        <v>46921602</v>
      </c>
      <c r="E4" s="1">
        <v>41258522</v>
      </c>
      <c r="F4" s="1">
        <v>30504361</v>
      </c>
      <c r="G4" s="1">
        <v>40888834</v>
      </c>
      <c r="H4" s="1">
        <v>30080133</v>
      </c>
      <c r="I4" s="1">
        <f t="shared" ref="I4" si="0">E4-G4</f>
        <v>369688</v>
      </c>
      <c r="J4" s="1">
        <f t="shared" ref="J4" si="1">F4-H4</f>
        <v>424228</v>
      </c>
    </row>
    <row r="6" spans="1:10" x14ac:dyDescent="0.2">
      <c r="D6" s="3" t="s">
        <v>20</v>
      </c>
      <c r="E6" s="3"/>
      <c r="F6" s="3"/>
      <c r="G6" s="3"/>
      <c r="H6" s="3"/>
      <c r="I6" s="3"/>
      <c r="J6" s="3"/>
    </row>
    <row r="7" spans="1:10" x14ac:dyDescent="0.2">
      <c r="A7" t="s">
        <v>17</v>
      </c>
      <c r="B7" t="s">
        <v>18</v>
      </c>
      <c r="C7" s="1" t="s">
        <v>19</v>
      </c>
      <c r="D7" t="s">
        <v>5</v>
      </c>
      <c r="E7" t="s">
        <v>6</v>
      </c>
      <c r="F7" t="s">
        <v>7</v>
      </c>
      <c r="G7" t="s">
        <v>6</v>
      </c>
      <c r="H7" t="s">
        <v>7</v>
      </c>
      <c r="I7" t="s">
        <v>6</v>
      </c>
      <c r="J7" t="s">
        <v>7</v>
      </c>
    </row>
    <row r="8" spans="1:10" x14ac:dyDescent="0.2">
      <c r="A8" t="s">
        <v>10</v>
      </c>
      <c r="B8" s="5" t="s">
        <v>9</v>
      </c>
      <c r="C8" s="2">
        <f>C3/Overview!$B$2</f>
        <v>8.2372449530160541E-2</v>
      </c>
      <c r="D8" s="6">
        <f>D3/Overview!$B$2</f>
        <v>0.1142153544927082</v>
      </c>
      <c r="E8" s="6">
        <f>E3/Overview!$B$2</f>
        <v>7.3912278945128251E-2</v>
      </c>
      <c r="F8" s="6">
        <f>F3/Overview!$B$2</f>
        <v>4.3049776198692963E-2</v>
      </c>
      <c r="G8" s="6">
        <f>G3/Overview!$B$2</f>
        <v>4.5717489193816428E-2</v>
      </c>
      <c r="H8" s="6">
        <f>H3/Overview!$B$2</f>
        <v>2.5283214530473667E-2</v>
      </c>
      <c r="I8" s="6">
        <f>I3/Overview!$B$2</f>
        <v>2.8194789751311834E-2</v>
      </c>
      <c r="J8" s="6">
        <f>J3/Overview!$B$2</f>
        <v>1.7766561668219296E-2</v>
      </c>
    </row>
    <row r="9" spans="1:10" x14ac:dyDescent="0.2">
      <c r="A9" t="s">
        <v>10</v>
      </c>
      <c r="B9" s="5" t="s">
        <v>3</v>
      </c>
      <c r="C9" s="2">
        <f>C4/Overview!$B$2</f>
        <v>0.58663486403685827</v>
      </c>
      <c r="D9" s="6">
        <f>D4/Overview!$B$2</f>
        <v>4.1503105904314017</v>
      </c>
      <c r="E9" s="6">
        <f>E4/Overview!$B$2</f>
        <v>3.6493997115048837</v>
      </c>
      <c r="F9" s="6">
        <f>F4/Overview!$B$2</f>
        <v>2.6981724220038914</v>
      </c>
      <c r="G9" s="6">
        <f>G4/Overview!$B$2</f>
        <v>3.6167000602535175</v>
      </c>
      <c r="H9" s="6">
        <f>H4/Overview!$B$2</f>
        <v>2.660648597451662</v>
      </c>
      <c r="I9" s="6">
        <f>I4/Overview!$B$2</f>
        <v>3.2699651251366139E-2</v>
      </c>
      <c r="J9" s="6">
        <f>J4/Overview!$B$2</f>
        <v>3.7523824552229329E-2</v>
      </c>
    </row>
    <row r="10" spans="1:10" x14ac:dyDescent="0.2">
      <c r="A10" s="1"/>
      <c r="B10" s="1"/>
      <c r="C10" s="1"/>
      <c r="D10" s="1"/>
      <c r="E10" s="1"/>
      <c r="F10" s="1"/>
      <c r="G10" s="1"/>
      <c r="H10" s="1"/>
    </row>
    <row r="11" spans="1:10" x14ac:dyDescent="0.2">
      <c r="A11" s="1"/>
      <c r="B11" s="1"/>
      <c r="C11" s="1"/>
      <c r="D11" s="1"/>
      <c r="E11" s="1"/>
      <c r="F11" s="1"/>
      <c r="G11" s="1"/>
      <c r="H11" s="1"/>
    </row>
  </sheetData>
  <autoFilter ref="A2:J4" xr:uid="{3A52C7E1-D636-E44D-AF04-6F381871F98F}"/>
  <mergeCells count="4">
    <mergeCell ref="E1:F1"/>
    <mergeCell ref="G1:H1"/>
    <mergeCell ref="I1:J1"/>
    <mergeCell ref="D6:J6"/>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A1EA4-B471-7D41-8CD8-C480A8B6B590}">
  <dimension ref="A1:F9"/>
  <sheetViews>
    <sheetView zoomScale="150" zoomScaleNormal="150" workbookViewId="0">
      <selection activeCell="C20" sqref="C20"/>
    </sheetView>
  </sheetViews>
  <sheetFormatPr baseColWidth="10" defaultRowHeight="16" x14ac:dyDescent="0.2"/>
  <cols>
    <col min="1" max="1" width="17.5" bestFit="1" customWidth="1"/>
    <col min="2" max="2" width="13.33203125" bestFit="1" customWidth="1"/>
    <col min="3" max="3" width="13" bestFit="1" customWidth="1"/>
    <col min="4" max="5" width="14" bestFit="1" customWidth="1"/>
    <col min="6" max="6" width="14.5" bestFit="1" customWidth="1"/>
  </cols>
  <sheetData>
    <row r="1" spans="1:6" x14ac:dyDescent="0.2">
      <c r="A1" s="3" t="s">
        <v>23</v>
      </c>
      <c r="B1" s="3"/>
      <c r="C1" s="3"/>
      <c r="D1" s="3"/>
      <c r="E1" s="3"/>
      <c r="F1" s="3"/>
    </row>
    <row r="2" spans="1:6" x14ac:dyDescent="0.2">
      <c r="A2" t="s">
        <v>13</v>
      </c>
      <c r="B2" t="s">
        <v>0</v>
      </c>
      <c r="C2" t="s">
        <v>4</v>
      </c>
      <c r="D2" t="s">
        <v>5</v>
      </c>
      <c r="E2" t="s">
        <v>6</v>
      </c>
      <c r="F2" t="s">
        <v>7</v>
      </c>
    </row>
    <row r="3" spans="1:6" x14ac:dyDescent="0.2">
      <c r="A3" t="s">
        <v>8</v>
      </c>
      <c r="B3" t="s">
        <v>2</v>
      </c>
      <c r="C3" s="1">
        <v>7155459</v>
      </c>
      <c r="D3" s="1">
        <v>95294044</v>
      </c>
      <c r="E3" s="1">
        <v>84332981</v>
      </c>
      <c r="F3" s="1">
        <v>67480555</v>
      </c>
    </row>
    <row r="4" spans="1:6" x14ac:dyDescent="0.2">
      <c r="A4" t="s">
        <v>8</v>
      </c>
      <c r="B4" t="s">
        <v>22</v>
      </c>
      <c r="C4" s="1">
        <v>931906</v>
      </c>
      <c r="D4" s="1">
        <v>1714106</v>
      </c>
      <c r="E4" s="1">
        <v>1031846</v>
      </c>
      <c r="F4" s="1">
        <v>478685</v>
      </c>
    </row>
    <row r="6" spans="1:6" x14ac:dyDescent="0.2">
      <c r="C6" s="3" t="s">
        <v>24</v>
      </c>
      <c r="D6" s="3"/>
      <c r="E6" s="3"/>
      <c r="F6" s="3"/>
    </row>
    <row r="7" spans="1:6" x14ac:dyDescent="0.2">
      <c r="A7" t="s">
        <v>13</v>
      </c>
      <c r="B7" t="s">
        <v>0</v>
      </c>
      <c r="C7" t="s">
        <v>4</v>
      </c>
      <c r="D7" t="s">
        <v>5</v>
      </c>
      <c r="E7" t="s">
        <v>6</v>
      </c>
      <c r="F7" t="s">
        <v>7</v>
      </c>
    </row>
    <row r="8" spans="1:6" x14ac:dyDescent="0.2">
      <c r="A8" t="s">
        <v>8</v>
      </c>
      <c r="B8" t="s">
        <v>2</v>
      </c>
      <c r="C8" s="2">
        <f>C3/Overview!$B$2</f>
        <v>0.63291481964101926</v>
      </c>
      <c r="D8" s="6">
        <f>D3/Overview!$B$2</f>
        <v>8.4289509130194649</v>
      </c>
      <c r="E8" s="6">
        <f>E3/Overview!$B$2</f>
        <v>7.4594227231830272</v>
      </c>
      <c r="F8" s="6">
        <f>F3/Overview!$B$2</f>
        <v>5.9687915613940179</v>
      </c>
    </row>
    <row r="9" spans="1:6" x14ac:dyDescent="0.2">
      <c r="A9" t="s">
        <v>8</v>
      </c>
      <c r="B9" t="s">
        <v>22</v>
      </c>
      <c r="C9" s="2">
        <f>C4/Overview!$B$2</f>
        <v>8.2428970372464397E-2</v>
      </c>
      <c r="D9" s="6">
        <f>D4/Overview!$B$2</f>
        <v>0.15161614228180037</v>
      </c>
      <c r="E9" s="6">
        <f>E4/Overview!$B$2</f>
        <v>9.1268865489594328E-2</v>
      </c>
      <c r="F9" s="6">
        <f>F4/Overview!$B$2</f>
        <v>4.234065633523458E-2</v>
      </c>
    </row>
  </sheetData>
  <mergeCells count="2">
    <mergeCell ref="A1:F1"/>
    <mergeCell ref="C6:F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E9FC5-02CC-0C49-BB57-D24008C3D0C3}">
  <dimension ref="A1:H13"/>
  <sheetViews>
    <sheetView zoomScale="150" zoomScaleNormal="150" workbookViewId="0">
      <selection activeCell="C8" sqref="C8:F8"/>
    </sheetView>
  </sheetViews>
  <sheetFormatPr baseColWidth="10" defaultRowHeight="16" x14ac:dyDescent="0.2"/>
  <cols>
    <col min="1" max="1" width="13.33203125" bestFit="1" customWidth="1"/>
    <col min="2" max="3" width="13.1640625" bestFit="1" customWidth="1"/>
    <col min="4" max="5" width="14" bestFit="1" customWidth="1"/>
    <col min="6" max="6" width="14.6640625" bestFit="1" customWidth="1"/>
  </cols>
  <sheetData>
    <row r="1" spans="1:8" x14ac:dyDescent="0.2">
      <c r="C1" s="3" t="s">
        <v>27</v>
      </c>
      <c r="D1" s="3"/>
      <c r="E1" s="3"/>
      <c r="F1" s="3"/>
    </row>
    <row r="2" spans="1:8" x14ac:dyDescent="0.2">
      <c r="A2" t="s">
        <v>0</v>
      </c>
      <c r="B2" t="s">
        <v>21</v>
      </c>
      <c r="C2" t="s">
        <v>4</v>
      </c>
      <c r="D2" t="s">
        <v>5</v>
      </c>
      <c r="E2" t="s">
        <v>6</v>
      </c>
      <c r="F2" t="s">
        <v>7</v>
      </c>
    </row>
    <row r="3" spans="1:8" x14ac:dyDescent="0.2">
      <c r="A3" t="s">
        <v>12</v>
      </c>
      <c r="B3" t="s">
        <v>2</v>
      </c>
      <c r="C3" s="1">
        <v>1284245</v>
      </c>
      <c r="D3" s="1">
        <v>3370371</v>
      </c>
      <c r="E3" s="1">
        <v>2772352</v>
      </c>
      <c r="F3" s="1">
        <v>2136026</v>
      </c>
      <c r="G3" s="2"/>
      <c r="H3" s="2"/>
    </row>
    <row r="4" spans="1:8" x14ac:dyDescent="0.2">
      <c r="A4" t="s">
        <v>12</v>
      </c>
      <c r="B4" t="s">
        <v>25</v>
      </c>
      <c r="C4" s="1">
        <v>3614307</v>
      </c>
      <c r="D4" s="1">
        <v>9127572</v>
      </c>
      <c r="E4" s="1">
        <v>6206311</v>
      </c>
      <c r="F4" s="1">
        <v>4031342</v>
      </c>
      <c r="G4" s="2"/>
      <c r="H4" s="2"/>
    </row>
    <row r="5" spans="1:8" x14ac:dyDescent="0.2">
      <c r="A5" t="s">
        <v>12</v>
      </c>
      <c r="B5" t="s">
        <v>26</v>
      </c>
      <c r="C5" s="1">
        <v>1115373</v>
      </c>
      <c r="D5" s="1">
        <v>3522786</v>
      </c>
      <c r="E5" s="1">
        <v>2971758</v>
      </c>
      <c r="F5" s="1">
        <v>1500918</v>
      </c>
      <c r="G5" s="2"/>
      <c r="H5" s="2"/>
    </row>
    <row r="6" spans="1:8" x14ac:dyDescent="0.2">
      <c r="B6" t="s">
        <v>28</v>
      </c>
      <c r="C6" s="8">
        <v>4556852</v>
      </c>
      <c r="D6" s="8">
        <v>16020729</v>
      </c>
      <c r="E6" s="8">
        <v>11950421</v>
      </c>
      <c r="F6" s="8">
        <v>7668286</v>
      </c>
      <c r="G6" s="2"/>
      <c r="H6" s="2"/>
    </row>
    <row r="7" spans="1:8" x14ac:dyDescent="0.2">
      <c r="C7" s="9"/>
      <c r="D7" s="9"/>
      <c r="E7" s="9"/>
      <c r="F7" s="9"/>
    </row>
    <row r="8" spans="1:8" x14ac:dyDescent="0.2">
      <c r="C8" s="3" t="s">
        <v>20</v>
      </c>
      <c r="D8" s="3"/>
      <c r="E8" s="3"/>
      <c r="F8" s="3"/>
    </row>
    <row r="9" spans="1:8" x14ac:dyDescent="0.2">
      <c r="A9" t="s">
        <v>0</v>
      </c>
      <c r="B9" t="s">
        <v>21</v>
      </c>
      <c r="C9" t="s">
        <v>4</v>
      </c>
      <c r="D9" t="s">
        <v>5</v>
      </c>
      <c r="E9" t="s">
        <v>6</v>
      </c>
      <c r="F9" t="s">
        <v>7</v>
      </c>
    </row>
    <row r="10" spans="1:8" x14ac:dyDescent="0.2">
      <c r="A10" t="s">
        <v>12</v>
      </c>
      <c r="B10" t="s">
        <v>2</v>
      </c>
      <c r="C10" s="2">
        <f>C3/Overview!$B$2</f>
        <v>0.11359406748747784</v>
      </c>
      <c r="D10" s="6">
        <f>D3/Overview!$B$2</f>
        <v>0.29811613113684554</v>
      </c>
      <c r="E10" s="6">
        <f>E3/Overview!$B$2</f>
        <v>0.24522014116235155</v>
      </c>
      <c r="F10" s="6">
        <f>F3/Overview!$B$2</f>
        <v>0.18893581956636574</v>
      </c>
    </row>
    <row r="11" spans="1:8" x14ac:dyDescent="0.2">
      <c r="A11" t="s">
        <v>12</v>
      </c>
      <c r="B11" t="s">
        <v>25</v>
      </c>
      <c r="C11" s="2">
        <f>C4/Overview!$B$2</f>
        <v>0.31969276366928706</v>
      </c>
      <c r="D11" s="6">
        <f>D4/Overview!$B$2</f>
        <v>0.80735220286223663</v>
      </c>
      <c r="E11" s="6">
        <f>E4/Overview!$B$2</f>
        <v>0.54896075949859735</v>
      </c>
      <c r="F11" s="6">
        <f>F4/Overview!$B$2</f>
        <v>0.35658035282450307</v>
      </c>
    </row>
    <row r="12" spans="1:8" x14ac:dyDescent="0.2">
      <c r="A12" t="s">
        <v>12</v>
      </c>
      <c r="B12" t="s">
        <v>26</v>
      </c>
      <c r="C12" s="2">
        <f>C5/Overview!$B$2</f>
        <v>9.865699756332369E-2</v>
      </c>
      <c r="D12" s="6">
        <f>D5/Overview!$B$2</f>
        <v>0.31159754612861418</v>
      </c>
      <c r="E12" s="6">
        <f>E5/Overview!$B$2</f>
        <v>0.26285800513800106</v>
      </c>
      <c r="F12" s="6">
        <f>F5/Overview!$B$2</f>
        <v>0.13275923253364449</v>
      </c>
    </row>
    <row r="13" spans="1:8" x14ac:dyDescent="0.2">
      <c r="B13" t="s">
        <v>28</v>
      </c>
      <c r="C13" s="2">
        <f>C6/Overview!$B$2</f>
        <v>0.40306277510790262</v>
      </c>
      <c r="D13" s="6">
        <f>D6/Overview!$B$2</f>
        <v>1.4170658801276965</v>
      </c>
      <c r="E13" s="6">
        <f>E6/Overview!$B$2</f>
        <v>1.05703890579895</v>
      </c>
      <c r="F13" s="6">
        <f>F6/Overview!$B$2</f>
        <v>0.67827540492451333</v>
      </c>
    </row>
  </sheetData>
  <mergeCells count="2">
    <mergeCell ref="C1:F1"/>
    <mergeCell ref="C8:F8"/>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EA86B-EC6D-7647-AC4B-F0A217699EFE}">
  <dimension ref="A1:J29"/>
  <sheetViews>
    <sheetView zoomScale="150" zoomScaleNormal="150" workbookViewId="0">
      <selection activeCell="A2" sqref="A2"/>
    </sheetView>
  </sheetViews>
  <sheetFormatPr baseColWidth="10" defaultRowHeight="16" x14ac:dyDescent="0.2"/>
  <cols>
    <col min="1" max="1" width="14.33203125" bestFit="1" customWidth="1"/>
    <col min="2" max="2" width="15.33203125" customWidth="1"/>
    <col min="3" max="3" width="15" customWidth="1"/>
    <col min="4" max="4" width="13.5" customWidth="1"/>
    <col min="5" max="5" width="14" customWidth="1"/>
    <col min="6" max="6" width="11.6640625" customWidth="1"/>
    <col min="7" max="7" width="14.33203125" bestFit="1" customWidth="1"/>
    <col min="8" max="8" width="11.5" bestFit="1" customWidth="1"/>
    <col min="9" max="9" width="14.5" bestFit="1" customWidth="1"/>
  </cols>
  <sheetData>
    <row r="1" spans="1:9" ht="35" customHeight="1" x14ac:dyDescent="0.2">
      <c r="B1" s="10"/>
      <c r="C1" s="10"/>
      <c r="D1" s="4" t="s">
        <v>32</v>
      </c>
      <c r="E1" s="4"/>
      <c r="F1" s="4" t="s">
        <v>30</v>
      </c>
      <c r="G1" s="4"/>
      <c r="H1" t="s">
        <v>31</v>
      </c>
    </row>
    <row r="2" spans="1:9" x14ac:dyDescent="0.2">
      <c r="A2" t="s">
        <v>1</v>
      </c>
      <c r="B2" t="s">
        <v>4</v>
      </c>
      <c r="C2" t="s">
        <v>5</v>
      </c>
      <c r="D2" t="s">
        <v>6</v>
      </c>
      <c r="E2" t="s">
        <v>7</v>
      </c>
      <c r="F2" t="s">
        <v>6</v>
      </c>
      <c r="G2" t="s">
        <v>7</v>
      </c>
      <c r="H2" t="s">
        <v>6</v>
      </c>
      <c r="I2" t="s">
        <v>7</v>
      </c>
    </row>
    <row r="3" spans="1:9" x14ac:dyDescent="0.2">
      <c r="A3" t="s">
        <v>11</v>
      </c>
      <c r="B3" s="1">
        <v>127750</v>
      </c>
      <c r="C3" s="1">
        <v>431536</v>
      </c>
      <c r="D3" s="11">
        <f>F3+H3</f>
        <v>160212</v>
      </c>
      <c r="E3" s="11">
        <f>G3+I3</f>
        <v>140003</v>
      </c>
      <c r="F3" s="1">
        <v>160206</v>
      </c>
      <c r="G3" s="1">
        <v>139998</v>
      </c>
      <c r="H3">
        <v>6</v>
      </c>
      <c r="I3">
        <v>5</v>
      </c>
    </row>
    <row r="4" spans="1:9" x14ac:dyDescent="0.2">
      <c r="A4" t="s">
        <v>29</v>
      </c>
      <c r="B4" s="1">
        <v>30691</v>
      </c>
      <c r="C4" s="1">
        <v>39979</v>
      </c>
      <c r="D4" s="11">
        <f>F4+H4</f>
        <v>12149</v>
      </c>
      <c r="E4" s="11">
        <f>G4+I4</f>
        <v>8394</v>
      </c>
      <c r="F4" s="1">
        <v>11660</v>
      </c>
      <c r="G4" s="1">
        <v>8080</v>
      </c>
      <c r="H4">
        <v>489</v>
      </c>
      <c r="I4">
        <v>314</v>
      </c>
    </row>
    <row r="6" spans="1:9" x14ac:dyDescent="0.2">
      <c r="B6" s="12"/>
      <c r="C6" s="12"/>
      <c r="D6" s="3" t="s">
        <v>20</v>
      </c>
      <c r="E6" s="3"/>
      <c r="F6" s="3"/>
      <c r="G6" s="3"/>
      <c r="H6" s="3"/>
      <c r="I6" s="3"/>
    </row>
    <row r="7" spans="1:9" x14ac:dyDescent="0.2">
      <c r="A7" t="s">
        <v>1</v>
      </c>
      <c r="B7" t="s">
        <v>4</v>
      </c>
      <c r="C7" t="s">
        <v>5</v>
      </c>
      <c r="D7" t="s">
        <v>6</v>
      </c>
      <c r="E7" t="s">
        <v>7</v>
      </c>
      <c r="F7" t="s">
        <v>6</v>
      </c>
      <c r="G7" t="s">
        <v>7</v>
      </c>
      <c r="H7" t="s">
        <v>6</v>
      </c>
      <c r="I7" t="s">
        <v>7</v>
      </c>
    </row>
    <row r="8" spans="1:9" x14ac:dyDescent="0.2">
      <c r="A8" t="s">
        <v>11</v>
      </c>
      <c r="B8" s="2">
        <f>B3/Overview!$B$2</f>
        <v>1.1299745859649284E-2</v>
      </c>
      <c r="C8" s="7">
        <f>C3/Overview!$B$2</f>
        <v>3.8170231931816935E-2</v>
      </c>
      <c r="D8" s="7">
        <f>D3/Overview!$B$2</f>
        <v>1.4171075410302396E-2</v>
      </c>
      <c r="E8" s="7">
        <f>E3/Overview!$B$2</f>
        <v>1.2383548489929383E-2</v>
      </c>
      <c r="F8" s="7">
        <f>F3/Overview!$B$2</f>
        <v>1.4170544698168088E-2</v>
      </c>
      <c r="G8" s="7">
        <f>G3/Overview!$B$2</f>
        <v>1.238310622981746E-2</v>
      </c>
      <c r="H8" s="7">
        <f>H3/Overview!$B$2</f>
        <v>5.3071213430838122E-7</v>
      </c>
      <c r="I8" s="7">
        <f>I3/Overview!$B$2</f>
        <v>4.4226011192365107E-7</v>
      </c>
    </row>
    <row r="9" spans="1:9" x14ac:dyDescent="0.2">
      <c r="A9" t="s">
        <v>29</v>
      </c>
      <c r="B9" s="2">
        <f>B4/Overview!$B$2</f>
        <v>2.7146810190097547E-3</v>
      </c>
      <c r="C9" s="7">
        <f>C4/Overview!$B$2</f>
        <v>3.5362234029191288E-3</v>
      </c>
      <c r="D9" s="7">
        <f>D4/Overview!$B$2</f>
        <v>1.0746036199520872E-3</v>
      </c>
      <c r="E9" s="7">
        <f>E4/Overview!$B$2</f>
        <v>7.4246627589742535E-4</v>
      </c>
      <c r="F9" s="7">
        <f>F4/Overview!$B$2</f>
        <v>1.0313505810059542E-3</v>
      </c>
      <c r="G9" s="7">
        <f>G4/Overview!$B$2</f>
        <v>7.1469234086862007E-4</v>
      </c>
      <c r="H9" s="7">
        <f>H4/Overview!$B$2</f>
        <v>4.3253038946133069E-5</v>
      </c>
      <c r="I9" s="7">
        <f>I4/Overview!$B$2</f>
        <v>2.7773935028805284E-5</v>
      </c>
    </row>
    <row r="20" spans="3:10" x14ac:dyDescent="0.2">
      <c r="G20" s="1"/>
      <c r="H20" s="1"/>
      <c r="I20" s="1"/>
      <c r="J20" s="1"/>
    </row>
    <row r="21" spans="3:10" x14ac:dyDescent="0.2">
      <c r="I21" s="9"/>
      <c r="J21" s="9"/>
    </row>
    <row r="22" spans="3:10" x14ac:dyDescent="0.2">
      <c r="F22" s="1"/>
      <c r="G22" s="1"/>
      <c r="H22" s="1"/>
      <c r="I22" s="1"/>
    </row>
    <row r="28" spans="3:10" x14ac:dyDescent="0.2">
      <c r="E28" s="1"/>
      <c r="F28" s="1"/>
      <c r="G28" s="1"/>
      <c r="H28" s="1"/>
    </row>
    <row r="29" spans="3:10" x14ac:dyDescent="0.2">
      <c r="C29" s="1"/>
      <c r="D29" s="1"/>
      <c r="E29" s="1"/>
      <c r="F29" s="1"/>
    </row>
  </sheetData>
  <mergeCells count="3">
    <mergeCell ref="F1:G1"/>
    <mergeCell ref="D1:E1"/>
    <mergeCell ref="D6:I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Homepage Modules</vt:lpstr>
      <vt:lpstr>End of Playback</vt:lpstr>
      <vt:lpstr>TLEO</vt:lpstr>
      <vt:lpstr>Watching &amp; Rec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2020-07-21T18:18:34Z</dcterms:created>
  <dcterms:modified xsi:type="dcterms:W3CDTF">2020-07-23T10:34:18Z</dcterms:modified>
</cp:coreProperties>
</file>