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BIG DATA COURSES\2ND SEMESTER\BDAT1006 DATA VISUALIZATION\Tablue\"/>
    </mc:Choice>
  </mc:AlternateContent>
  <bookViews>
    <workbookView xWindow="0" yWindow="0" windowWidth="19200" windowHeight="7605"/>
  </bookViews>
  <sheets>
    <sheet name="Dipeolu Yemisi Healthy Life dat" sheetId="2" r:id="rId1"/>
  </sheets>
  <calcPr calcId="0"/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M11" i="2"/>
  <c r="M19" i="2"/>
  <c r="M25" i="2"/>
  <c r="M33" i="2"/>
  <c r="M41" i="2"/>
  <c r="M49" i="2"/>
  <c r="M57" i="2"/>
  <c r="M65" i="2"/>
  <c r="M73" i="2"/>
  <c r="M81" i="2"/>
  <c r="M89" i="2"/>
  <c r="M97" i="2"/>
  <c r="M105" i="2"/>
  <c r="M113" i="2"/>
  <c r="M121" i="2"/>
  <c r="M129" i="2"/>
  <c r="M137" i="2"/>
  <c r="M145" i="2"/>
  <c r="M153" i="2"/>
  <c r="M161" i="2"/>
  <c r="M169" i="2"/>
  <c r="M177" i="2"/>
  <c r="M185" i="2"/>
  <c r="M193" i="2"/>
  <c r="M201" i="2"/>
  <c r="M209" i="2"/>
  <c r="M217" i="2"/>
  <c r="M225" i="2"/>
  <c r="M233" i="2"/>
  <c r="M241" i="2"/>
  <c r="M249" i="2"/>
  <c r="M257" i="2"/>
  <c r="M265" i="2"/>
  <c r="M273" i="2"/>
  <c r="M281" i="2"/>
  <c r="M289" i="2"/>
  <c r="M297" i="2"/>
  <c r="M305" i="2"/>
  <c r="M313" i="2"/>
  <c r="M321" i="2"/>
  <c r="M329" i="2"/>
  <c r="M331" i="2"/>
  <c r="M337" i="2"/>
  <c r="M33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L326" i="2"/>
  <c r="L327" i="2"/>
  <c r="P327" i="2" s="1"/>
  <c r="L328" i="2"/>
  <c r="L329" i="2"/>
  <c r="P329" i="2" s="1"/>
  <c r="L330" i="2"/>
  <c r="L331" i="2"/>
  <c r="P331" i="2" s="1"/>
  <c r="L332" i="2"/>
  <c r="L333" i="2"/>
  <c r="P333" i="2" s="1"/>
  <c r="L334" i="2"/>
  <c r="L335" i="2"/>
  <c r="P335" i="2" s="1"/>
  <c r="L336" i="2"/>
  <c r="L337" i="2"/>
  <c r="P337" i="2" s="1"/>
  <c r="L338" i="2"/>
  <c r="L339" i="2"/>
  <c r="P339" i="2" s="1"/>
  <c r="L340" i="2"/>
  <c r="L341" i="2"/>
  <c r="P341" i="2" s="1"/>
  <c r="L342" i="2"/>
  <c r="P342" i="2" s="1"/>
  <c r="L343" i="2"/>
  <c r="P343" i="2" s="1"/>
  <c r="L344" i="2"/>
  <c r="P344" i="2" s="1"/>
  <c r="L345" i="2"/>
  <c r="P345" i="2" s="1"/>
  <c r="L346" i="2"/>
  <c r="P346" i="2" s="1"/>
  <c r="L347" i="2"/>
  <c r="P347" i="2" s="1"/>
  <c r="L348" i="2"/>
  <c r="P348" i="2" s="1"/>
  <c r="L349" i="2"/>
  <c r="P349" i="2" s="1"/>
  <c r="L350" i="2"/>
  <c r="P350" i="2" s="1"/>
  <c r="L351" i="2"/>
  <c r="P351" i="2" s="1"/>
  <c r="L352" i="2"/>
  <c r="P352" i="2" s="1"/>
  <c r="L353" i="2"/>
  <c r="P353" i="2" s="1"/>
  <c r="L354" i="2"/>
  <c r="P354" i="2" s="1"/>
  <c r="L355" i="2"/>
  <c r="P355" i="2" s="1"/>
  <c r="L356" i="2"/>
  <c r="P356" i="2" s="1"/>
  <c r="L357" i="2"/>
  <c r="P357" i="2" s="1"/>
  <c r="L358" i="2"/>
  <c r="P358" i="2" s="1"/>
  <c r="L359" i="2"/>
  <c r="P359" i="2" s="1"/>
  <c r="L360" i="2"/>
  <c r="P360" i="2" s="1"/>
  <c r="L361" i="2"/>
  <c r="P361" i="2" s="1"/>
  <c r="L362" i="2"/>
  <c r="P362" i="2" s="1"/>
  <c r="L363" i="2"/>
  <c r="P363" i="2" s="1"/>
  <c r="L364" i="2"/>
  <c r="P364" i="2" s="1"/>
  <c r="L365" i="2"/>
  <c r="P365" i="2" s="1"/>
  <c r="L366" i="2"/>
  <c r="P366" i="2" s="1"/>
  <c r="L367" i="2"/>
  <c r="P367" i="2" s="1"/>
  <c r="L368" i="2"/>
  <c r="P368" i="2" s="1"/>
  <c r="L369" i="2"/>
  <c r="P369" i="2" s="1"/>
  <c r="L370" i="2"/>
  <c r="P370" i="2" s="1"/>
  <c r="L371" i="2"/>
  <c r="P371" i="2" s="1"/>
  <c r="L372" i="2"/>
  <c r="P372" i="2" s="1"/>
  <c r="L373" i="2"/>
  <c r="P373" i="2" s="1"/>
  <c r="L374" i="2"/>
  <c r="P374" i="2" s="1"/>
  <c r="L375" i="2"/>
  <c r="P375" i="2" s="1"/>
  <c r="L23" i="2"/>
  <c r="L24" i="2"/>
  <c r="L25" i="2"/>
  <c r="P25" i="2" s="1"/>
  <c r="L26" i="2"/>
  <c r="L27" i="2"/>
  <c r="L28" i="2"/>
  <c r="L29" i="2"/>
  <c r="P29" i="2" s="1"/>
  <c r="L30" i="2"/>
  <c r="L31" i="2"/>
  <c r="L32" i="2"/>
  <c r="L33" i="2"/>
  <c r="P33" i="2" s="1"/>
  <c r="L34" i="2"/>
  <c r="L35" i="2"/>
  <c r="L36" i="2"/>
  <c r="L37" i="2"/>
  <c r="P37" i="2" s="1"/>
  <c r="L38" i="2"/>
  <c r="L39" i="2"/>
  <c r="L40" i="2"/>
  <c r="L41" i="2"/>
  <c r="P41" i="2" s="1"/>
  <c r="L42" i="2"/>
  <c r="L43" i="2"/>
  <c r="L44" i="2"/>
  <c r="L45" i="2"/>
  <c r="P45" i="2" s="1"/>
  <c r="L46" i="2"/>
  <c r="L47" i="2"/>
  <c r="L48" i="2"/>
  <c r="L49" i="2"/>
  <c r="P49" i="2" s="1"/>
  <c r="L50" i="2"/>
  <c r="L51" i="2"/>
  <c r="L52" i="2"/>
  <c r="L53" i="2"/>
  <c r="P53" i="2" s="1"/>
  <c r="L54" i="2"/>
  <c r="L55" i="2"/>
  <c r="L56" i="2"/>
  <c r="L57" i="2"/>
  <c r="P57" i="2" s="1"/>
  <c r="L58" i="2"/>
  <c r="L59" i="2"/>
  <c r="L60" i="2"/>
  <c r="L61" i="2"/>
  <c r="P61" i="2" s="1"/>
  <c r="L62" i="2"/>
  <c r="L63" i="2"/>
  <c r="L64" i="2"/>
  <c r="L65" i="2"/>
  <c r="P65" i="2" s="1"/>
  <c r="L66" i="2"/>
  <c r="L67" i="2"/>
  <c r="L68" i="2"/>
  <c r="L69" i="2"/>
  <c r="P69" i="2" s="1"/>
  <c r="L70" i="2"/>
  <c r="L71" i="2"/>
  <c r="L72" i="2"/>
  <c r="L73" i="2"/>
  <c r="P73" i="2" s="1"/>
  <c r="L74" i="2"/>
  <c r="L75" i="2"/>
  <c r="L76" i="2"/>
  <c r="L77" i="2"/>
  <c r="P77" i="2" s="1"/>
  <c r="L78" i="2"/>
  <c r="L79" i="2"/>
  <c r="L80" i="2"/>
  <c r="L81" i="2"/>
  <c r="P81" i="2" s="1"/>
  <c r="L82" i="2"/>
  <c r="L83" i="2"/>
  <c r="L84" i="2"/>
  <c r="L85" i="2"/>
  <c r="P85" i="2" s="1"/>
  <c r="L86" i="2"/>
  <c r="L87" i="2"/>
  <c r="L88" i="2"/>
  <c r="L89" i="2"/>
  <c r="P89" i="2" s="1"/>
  <c r="L90" i="2"/>
  <c r="L91" i="2"/>
  <c r="L92" i="2"/>
  <c r="L93" i="2"/>
  <c r="P93" i="2" s="1"/>
  <c r="L94" i="2"/>
  <c r="L95" i="2"/>
  <c r="L96" i="2"/>
  <c r="L97" i="2"/>
  <c r="P97" i="2" s="1"/>
  <c r="L98" i="2"/>
  <c r="L99" i="2"/>
  <c r="L100" i="2"/>
  <c r="L101" i="2"/>
  <c r="P101" i="2" s="1"/>
  <c r="L102" i="2"/>
  <c r="L103" i="2"/>
  <c r="L104" i="2"/>
  <c r="L105" i="2"/>
  <c r="P105" i="2" s="1"/>
  <c r="L106" i="2"/>
  <c r="L107" i="2"/>
  <c r="L108" i="2"/>
  <c r="L109" i="2"/>
  <c r="P109" i="2" s="1"/>
  <c r="L110" i="2"/>
  <c r="L111" i="2"/>
  <c r="L112" i="2"/>
  <c r="L113" i="2"/>
  <c r="P113" i="2" s="1"/>
  <c r="L114" i="2"/>
  <c r="L115" i="2"/>
  <c r="L116" i="2"/>
  <c r="L117" i="2"/>
  <c r="P117" i="2" s="1"/>
  <c r="L118" i="2"/>
  <c r="L119" i="2"/>
  <c r="L120" i="2"/>
  <c r="L121" i="2"/>
  <c r="P121" i="2" s="1"/>
  <c r="L122" i="2"/>
  <c r="L123" i="2"/>
  <c r="L124" i="2"/>
  <c r="L125" i="2"/>
  <c r="P125" i="2" s="1"/>
  <c r="L126" i="2"/>
  <c r="L127" i="2"/>
  <c r="L128" i="2"/>
  <c r="L129" i="2"/>
  <c r="P129" i="2" s="1"/>
  <c r="L130" i="2"/>
  <c r="L131" i="2"/>
  <c r="L132" i="2"/>
  <c r="L133" i="2"/>
  <c r="P133" i="2" s="1"/>
  <c r="L134" i="2"/>
  <c r="L135" i="2"/>
  <c r="L136" i="2"/>
  <c r="L137" i="2"/>
  <c r="P137" i="2" s="1"/>
  <c r="L138" i="2"/>
  <c r="L139" i="2"/>
  <c r="L140" i="2"/>
  <c r="L141" i="2"/>
  <c r="P141" i="2" s="1"/>
  <c r="L142" i="2"/>
  <c r="L143" i="2"/>
  <c r="L144" i="2"/>
  <c r="L145" i="2"/>
  <c r="P145" i="2" s="1"/>
  <c r="L146" i="2"/>
  <c r="L147" i="2"/>
  <c r="L148" i="2"/>
  <c r="L149" i="2"/>
  <c r="P149" i="2" s="1"/>
  <c r="L150" i="2"/>
  <c r="L151" i="2"/>
  <c r="L152" i="2"/>
  <c r="L153" i="2"/>
  <c r="P153" i="2" s="1"/>
  <c r="L154" i="2"/>
  <c r="L155" i="2"/>
  <c r="L156" i="2"/>
  <c r="L157" i="2"/>
  <c r="P157" i="2" s="1"/>
  <c r="L158" i="2"/>
  <c r="L159" i="2"/>
  <c r="L160" i="2"/>
  <c r="L161" i="2"/>
  <c r="P161" i="2" s="1"/>
  <c r="L162" i="2"/>
  <c r="L163" i="2"/>
  <c r="L164" i="2"/>
  <c r="L165" i="2"/>
  <c r="P165" i="2" s="1"/>
  <c r="L166" i="2"/>
  <c r="L167" i="2"/>
  <c r="L168" i="2"/>
  <c r="L169" i="2"/>
  <c r="P169" i="2" s="1"/>
  <c r="L170" i="2"/>
  <c r="L171" i="2"/>
  <c r="L172" i="2"/>
  <c r="L173" i="2"/>
  <c r="P173" i="2" s="1"/>
  <c r="L174" i="2"/>
  <c r="L175" i="2"/>
  <c r="L176" i="2"/>
  <c r="L177" i="2"/>
  <c r="P177" i="2" s="1"/>
  <c r="L178" i="2"/>
  <c r="L179" i="2"/>
  <c r="L180" i="2"/>
  <c r="L181" i="2"/>
  <c r="P181" i="2" s="1"/>
  <c r="L182" i="2"/>
  <c r="L183" i="2"/>
  <c r="L184" i="2"/>
  <c r="L185" i="2"/>
  <c r="P185" i="2" s="1"/>
  <c r="L186" i="2"/>
  <c r="L187" i="2"/>
  <c r="L188" i="2"/>
  <c r="L189" i="2"/>
  <c r="P189" i="2" s="1"/>
  <c r="L190" i="2"/>
  <c r="L191" i="2"/>
  <c r="L192" i="2"/>
  <c r="L193" i="2"/>
  <c r="P193" i="2" s="1"/>
  <c r="L194" i="2"/>
  <c r="L195" i="2"/>
  <c r="L196" i="2"/>
  <c r="L197" i="2"/>
  <c r="P197" i="2" s="1"/>
  <c r="L198" i="2"/>
  <c r="L199" i="2"/>
  <c r="L200" i="2"/>
  <c r="L201" i="2"/>
  <c r="P201" i="2" s="1"/>
  <c r="L202" i="2"/>
  <c r="L203" i="2"/>
  <c r="L204" i="2"/>
  <c r="L205" i="2"/>
  <c r="P205" i="2" s="1"/>
  <c r="L206" i="2"/>
  <c r="L207" i="2"/>
  <c r="L208" i="2"/>
  <c r="L209" i="2"/>
  <c r="P209" i="2" s="1"/>
  <c r="L210" i="2"/>
  <c r="L211" i="2"/>
  <c r="L212" i="2"/>
  <c r="L213" i="2"/>
  <c r="P213" i="2" s="1"/>
  <c r="L214" i="2"/>
  <c r="L215" i="2"/>
  <c r="L216" i="2"/>
  <c r="L217" i="2"/>
  <c r="P217" i="2" s="1"/>
  <c r="L218" i="2"/>
  <c r="L219" i="2"/>
  <c r="L220" i="2"/>
  <c r="L221" i="2"/>
  <c r="P221" i="2" s="1"/>
  <c r="L222" i="2"/>
  <c r="L223" i="2"/>
  <c r="L224" i="2"/>
  <c r="L225" i="2"/>
  <c r="P225" i="2" s="1"/>
  <c r="L226" i="2"/>
  <c r="L227" i="2"/>
  <c r="L228" i="2"/>
  <c r="L229" i="2"/>
  <c r="P229" i="2" s="1"/>
  <c r="L230" i="2"/>
  <c r="L231" i="2"/>
  <c r="L232" i="2"/>
  <c r="L233" i="2"/>
  <c r="P233" i="2" s="1"/>
  <c r="L234" i="2"/>
  <c r="L235" i="2"/>
  <c r="L236" i="2"/>
  <c r="L237" i="2"/>
  <c r="P237" i="2" s="1"/>
  <c r="L238" i="2"/>
  <c r="L239" i="2"/>
  <c r="L240" i="2"/>
  <c r="L241" i="2"/>
  <c r="P241" i="2" s="1"/>
  <c r="L242" i="2"/>
  <c r="L243" i="2"/>
  <c r="L244" i="2"/>
  <c r="L245" i="2"/>
  <c r="P245" i="2" s="1"/>
  <c r="L246" i="2"/>
  <c r="L247" i="2"/>
  <c r="L248" i="2"/>
  <c r="L249" i="2"/>
  <c r="P249" i="2" s="1"/>
  <c r="L250" i="2"/>
  <c r="L251" i="2"/>
  <c r="L252" i="2"/>
  <c r="L253" i="2"/>
  <c r="P253" i="2" s="1"/>
  <c r="L254" i="2"/>
  <c r="L255" i="2"/>
  <c r="L256" i="2"/>
  <c r="L257" i="2"/>
  <c r="P257" i="2" s="1"/>
  <c r="L258" i="2"/>
  <c r="L259" i="2"/>
  <c r="L260" i="2"/>
  <c r="L261" i="2"/>
  <c r="P261" i="2" s="1"/>
  <c r="L262" i="2"/>
  <c r="L263" i="2"/>
  <c r="L264" i="2"/>
  <c r="L265" i="2"/>
  <c r="P265" i="2" s="1"/>
  <c r="L266" i="2"/>
  <c r="L267" i="2"/>
  <c r="P267" i="2" s="1"/>
  <c r="L268" i="2"/>
  <c r="L269" i="2"/>
  <c r="P269" i="2" s="1"/>
  <c r="L270" i="2"/>
  <c r="L271" i="2"/>
  <c r="L272" i="2"/>
  <c r="L273" i="2"/>
  <c r="P273" i="2" s="1"/>
  <c r="L274" i="2"/>
  <c r="L275" i="2"/>
  <c r="P275" i="2" s="1"/>
  <c r="L276" i="2"/>
  <c r="L277" i="2"/>
  <c r="P277" i="2" s="1"/>
  <c r="L278" i="2"/>
  <c r="L279" i="2"/>
  <c r="L280" i="2"/>
  <c r="L281" i="2"/>
  <c r="P281" i="2" s="1"/>
  <c r="L282" i="2"/>
  <c r="L283" i="2"/>
  <c r="P283" i="2" s="1"/>
  <c r="L284" i="2"/>
  <c r="L285" i="2"/>
  <c r="P285" i="2" s="1"/>
  <c r="L286" i="2"/>
  <c r="L287" i="2"/>
  <c r="L288" i="2"/>
  <c r="L289" i="2"/>
  <c r="P289" i="2" s="1"/>
  <c r="L290" i="2"/>
  <c r="L291" i="2"/>
  <c r="P291" i="2" s="1"/>
  <c r="L292" i="2"/>
  <c r="L293" i="2"/>
  <c r="P293" i="2" s="1"/>
  <c r="L294" i="2"/>
  <c r="L295" i="2"/>
  <c r="L296" i="2"/>
  <c r="L297" i="2"/>
  <c r="P297" i="2" s="1"/>
  <c r="L298" i="2"/>
  <c r="L299" i="2"/>
  <c r="P299" i="2" s="1"/>
  <c r="L300" i="2"/>
  <c r="L301" i="2"/>
  <c r="P301" i="2" s="1"/>
  <c r="L302" i="2"/>
  <c r="L303" i="2"/>
  <c r="L304" i="2"/>
  <c r="L305" i="2"/>
  <c r="P305" i="2" s="1"/>
  <c r="L306" i="2"/>
  <c r="L307" i="2"/>
  <c r="P307" i="2" s="1"/>
  <c r="L308" i="2"/>
  <c r="L309" i="2"/>
  <c r="P309" i="2" s="1"/>
  <c r="L310" i="2"/>
  <c r="L311" i="2"/>
  <c r="L312" i="2"/>
  <c r="L313" i="2"/>
  <c r="P313" i="2" s="1"/>
  <c r="L314" i="2"/>
  <c r="L315" i="2"/>
  <c r="P315" i="2" s="1"/>
  <c r="L316" i="2"/>
  <c r="L317" i="2"/>
  <c r="P317" i="2" s="1"/>
  <c r="L318" i="2"/>
  <c r="L319" i="2"/>
  <c r="L320" i="2"/>
  <c r="L321" i="2"/>
  <c r="P321" i="2" s="1"/>
  <c r="L322" i="2"/>
  <c r="L323" i="2"/>
  <c r="P323" i="2" s="1"/>
  <c r="L324" i="2"/>
  <c r="L325" i="2"/>
  <c r="P325" i="2" s="1"/>
  <c r="L4" i="2"/>
  <c r="L5" i="2"/>
  <c r="L6" i="2"/>
  <c r="L7" i="2"/>
  <c r="P7" i="2" s="1"/>
  <c r="L8" i="2"/>
  <c r="L9" i="2"/>
  <c r="L10" i="2"/>
  <c r="L11" i="2"/>
  <c r="P11" i="2" s="1"/>
  <c r="L12" i="2"/>
  <c r="L13" i="2"/>
  <c r="L14" i="2"/>
  <c r="L15" i="2"/>
  <c r="P15" i="2" s="1"/>
  <c r="L16" i="2"/>
  <c r="L17" i="2"/>
  <c r="L18" i="2"/>
  <c r="L19" i="2"/>
  <c r="P19" i="2" s="1"/>
  <c r="L20" i="2"/>
  <c r="L21" i="2"/>
  <c r="L22" i="2"/>
  <c r="L3" i="2"/>
  <c r="L2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2" i="2"/>
  <c r="P17" i="2" l="1"/>
  <c r="M17" i="2"/>
  <c r="P9" i="2"/>
  <c r="M9" i="2"/>
  <c r="P319" i="2"/>
  <c r="M319" i="2"/>
  <c r="P303" i="2"/>
  <c r="M303" i="2"/>
  <c r="P279" i="2"/>
  <c r="M279" i="2"/>
  <c r="P259" i="2"/>
  <c r="M259" i="2"/>
  <c r="P251" i="2"/>
  <c r="M251" i="2"/>
  <c r="P243" i="2"/>
  <c r="M243" i="2"/>
  <c r="P239" i="2"/>
  <c r="M239" i="2"/>
  <c r="P231" i="2"/>
  <c r="M231" i="2"/>
  <c r="P223" i="2"/>
  <c r="M223" i="2"/>
  <c r="P219" i="2"/>
  <c r="M219" i="2"/>
  <c r="P211" i="2"/>
  <c r="M211" i="2"/>
  <c r="P203" i="2"/>
  <c r="M203" i="2"/>
  <c r="P195" i="2"/>
  <c r="M195" i="2"/>
  <c r="P187" i="2"/>
  <c r="M187" i="2"/>
  <c r="P183" i="2"/>
  <c r="M183" i="2"/>
  <c r="P175" i="2"/>
  <c r="M175" i="2"/>
  <c r="P167" i="2"/>
  <c r="M167" i="2"/>
  <c r="P159" i="2"/>
  <c r="M159" i="2"/>
  <c r="P151" i="2"/>
  <c r="M151" i="2"/>
  <c r="P143" i="2"/>
  <c r="M143" i="2"/>
  <c r="P135" i="2"/>
  <c r="M135" i="2"/>
  <c r="P127" i="2"/>
  <c r="M127" i="2"/>
  <c r="P119" i="2"/>
  <c r="M119" i="2"/>
  <c r="P111" i="2"/>
  <c r="M111" i="2"/>
  <c r="P103" i="2"/>
  <c r="M103" i="2"/>
  <c r="P95" i="2"/>
  <c r="M95" i="2"/>
  <c r="P87" i="2"/>
  <c r="M87" i="2"/>
  <c r="P79" i="2"/>
  <c r="M79" i="2"/>
  <c r="P71" i="2"/>
  <c r="M71" i="2"/>
  <c r="P63" i="2"/>
  <c r="M63" i="2"/>
  <c r="P59" i="2"/>
  <c r="M59" i="2"/>
  <c r="P51" i="2"/>
  <c r="M51" i="2"/>
  <c r="P43" i="2"/>
  <c r="M43" i="2"/>
  <c r="P35" i="2"/>
  <c r="M35" i="2"/>
  <c r="P27" i="2"/>
  <c r="M27" i="2"/>
  <c r="P23" i="2"/>
  <c r="M23" i="2"/>
  <c r="P336" i="2"/>
  <c r="M336" i="2"/>
  <c r="P328" i="2"/>
  <c r="M328" i="2"/>
  <c r="M372" i="2"/>
  <c r="M356" i="2"/>
  <c r="M323" i="2"/>
  <c r="M307" i="2"/>
  <c r="M291" i="2"/>
  <c r="M275" i="2"/>
  <c r="M368" i="2"/>
  <c r="M352" i="2"/>
  <c r="M364" i="2"/>
  <c r="M348" i="2"/>
  <c r="M315" i="2"/>
  <c r="M299" i="2"/>
  <c r="M283" i="2"/>
  <c r="M267" i="2"/>
  <c r="P21" i="2"/>
  <c r="M21" i="2"/>
  <c r="P13" i="2"/>
  <c r="M13" i="2"/>
  <c r="P5" i="2"/>
  <c r="M5" i="2"/>
  <c r="P311" i="2"/>
  <c r="M311" i="2"/>
  <c r="P295" i="2"/>
  <c r="M295" i="2"/>
  <c r="P287" i="2"/>
  <c r="M287" i="2"/>
  <c r="P271" i="2"/>
  <c r="M271" i="2"/>
  <c r="P263" i="2"/>
  <c r="M263" i="2"/>
  <c r="P255" i="2"/>
  <c r="M255" i="2"/>
  <c r="P247" i="2"/>
  <c r="M247" i="2"/>
  <c r="P235" i="2"/>
  <c r="M235" i="2"/>
  <c r="P227" i="2"/>
  <c r="M227" i="2"/>
  <c r="P215" i="2"/>
  <c r="M215" i="2"/>
  <c r="P207" i="2"/>
  <c r="M207" i="2"/>
  <c r="P199" i="2"/>
  <c r="M199" i="2"/>
  <c r="P191" i="2"/>
  <c r="M191" i="2"/>
  <c r="P179" i="2"/>
  <c r="M179" i="2"/>
  <c r="P171" i="2"/>
  <c r="M171" i="2"/>
  <c r="P163" i="2"/>
  <c r="M163" i="2"/>
  <c r="P155" i="2"/>
  <c r="M155" i="2"/>
  <c r="P147" i="2"/>
  <c r="M147" i="2"/>
  <c r="P139" i="2"/>
  <c r="M139" i="2"/>
  <c r="P131" i="2"/>
  <c r="M131" i="2"/>
  <c r="P123" i="2"/>
  <c r="M123" i="2"/>
  <c r="P115" i="2"/>
  <c r="M115" i="2"/>
  <c r="P107" i="2"/>
  <c r="M107" i="2"/>
  <c r="P99" i="2"/>
  <c r="M99" i="2"/>
  <c r="P91" i="2"/>
  <c r="M91" i="2"/>
  <c r="P83" i="2"/>
  <c r="M83" i="2"/>
  <c r="P75" i="2"/>
  <c r="M75" i="2"/>
  <c r="P67" i="2"/>
  <c r="M67" i="2"/>
  <c r="P55" i="2"/>
  <c r="M55" i="2"/>
  <c r="P47" i="2"/>
  <c r="M47" i="2"/>
  <c r="P39" i="2"/>
  <c r="M39" i="2"/>
  <c r="P31" i="2"/>
  <c r="M31" i="2"/>
  <c r="P340" i="2"/>
  <c r="M340" i="2"/>
  <c r="P332" i="2"/>
  <c r="M332" i="2"/>
  <c r="M360" i="2"/>
  <c r="M344" i="2"/>
  <c r="P2" i="2"/>
  <c r="M2" i="2"/>
  <c r="P16" i="2"/>
  <c r="M16" i="2"/>
  <c r="P8" i="2"/>
  <c r="M8" i="2"/>
  <c r="P322" i="2"/>
  <c r="M322" i="2"/>
  <c r="P318" i="2"/>
  <c r="M318" i="2"/>
  <c r="P310" i="2"/>
  <c r="M310" i="2"/>
  <c r="P302" i="2"/>
  <c r="M302" i="2"/>
  <c r="P294" i="2"/>
  <c r="M294" i="2"/>
  <c r="P286" i="2"/>
  <c r="M286" i="2"/>
  <c r="P278" i="2"/>
  <c r="M278" i="2"/>
  <c r="P270" i="2"/>
  <c r="M270" i="2"/>
  <c r="P262" i="2"/>
  <c r="M262" i="2"/>
  <c r="P254" i="2"/>
  <c r="M254" i="2"/>
  <c r="P246" i="2"/>
  <c r="M246" i="2"/>
  <c r="P238" i="2"/>
  <c r="M238" i="2"/>
  <c r="P234" i="2"/>
  <c r="M234" i="2"/>
  <c r="P226" i="2"/>
  <c r="M226" i="2"/>
  <c r="P222" i="2"/>
  <c r="M222" i="2"/>
  <c r="P214" i="2"/>
  <c r="M214" i="2"/>
  <c r="P206" i="2"/>
  <c r="M206" i="2"/>
  <c r="P198" i="2"/>
  <c r="M198" i="2"/>
  <c r="P190" i="2"/>
  <c r="M190" i="2"/>
  <c r="P186" i="2"/>
  <c r="M186" i="2"/>
  <c r="P178" i="2"/>
  <c r="M178" i="2"/>
  <c r="P170" i="2"/>
  <c r="M170" i="2"/>
  <c r="P162" i="2"/>
  <c r="M162" i="2"/>
  <c r="P154" i="2"/>
  <c r="M154" i="2"/>
  <c r="P146" i="2"/>
  <c r="M146" i="2"/>
  <c r="P138" i="2"/>
  <c r="M138" i="2"/>
  <c r="P130" i="2"/>
  <c r="M130" i="2"/>
  <c r="P122" i="2"/>
  <c r="M122" i="2"/>
  <c r="P114" i="2"/>
  <c r="M114" i="2"/>
  <c r="P106" i="2"/>
  <c r="M106" i="2"/>
  <c r="P98" i="2"/>
  <c r="M98" i="2"/>
  <c r="P90" i="2"/>
  <c r="M90" i="2"/>
  <c r="P82" i="2"/>
  <c r="M82" i="2"/>
  <c r="P74" i="2"/>
  <c r="M74" i="2"/>
  <c r="P66" i="2"/>
  <c r="M66" i="2"/>
  <c r="P62" i="2"/>
  <c r="M62" i="2"/>
  <c r="P54" i="2"/>
  <c r="M54" i="2"/>
  <c r="P46" i="2"/>
  <c r="M46" i="2"/>
  <c r="P38" i="2"/>
  <c r="M38" i="2"/>
  <c r="P30" i="2"/>
  <c r="M30" i="2"/>
  <c r="M375" i="2"/>
  <c r="M367" i="2"/>
  <c r="M359" i="2"/>
  <c r="P334" i="2"/>
  <c r="M334" i="2"/>
  <c r="P326" i="2"/>
  <c r="M326" i="2"/>
  <c r="M374" i="2"/>
  <c r="M370" i="2"/>
  <c r="M366" i="2"/>
  <c r="M362" i="2"/>
  <c r="M358" i="2"/>
  <c r="M354" i="2"/>
  <c r="M350" i="2"/>
  <c r="M346" i="2"/>
  <c r="M342" i="2"/>
  <c r="M335" i="2"/>
  <c r="M327" i="2"/>
  <c r="M15" i="2"/>
  <c r="M7" i="2"/>
  <c r="P20" i="2"/>
  <c r="M20" i="2"/>
  <c r="P12" i="2"/>
  <c r="M12" i="2"/>
  <c r="P4" i="2"/>
  <c r="M4" i="2"/>
  <c r="P314" i="2"/>
  <c r="M314" i="2"/>
  <c r="P306" i="2"/>
  <c r="M306" i="2"/>
  <c r="P298" i="2"/>
  <c r="M298" i="2"/>
  <c r="P290" i="2"/>
  <c r="M290" i="2"/>
  <c r="P282" i="2"/>
  <c r="M282" i="2"/>
  <c r="P274" i="2"/>
  <c r="M274" i="2"/>
  <c r="P266" i="2"/>
  <c r="M266" i="2"/>
  <c r="P258" i="2"/>
  <c r="M258" i="2"/>
  <c r="P250" i="2"/>
  <c r="M250" i="2"/>
  <c r="P242" i="2"/>
  <c r="M242" i="2"/>
  <c r="P230" i="2"/>
  <c r="M230" i="2"/>
  <c r="P218" i="2"/>
  <c r="M218" i="2"/>
  <c r="P210" i="2"/>
  <c r="M210" i="2"/>
  <c r="P202" i="2"/>
  <c r="M202" i="2"/>
  <c r="P194" i="2"/>
  <c r="M194" i="2"/>
  <c r="P182" i="2"/>
  <c r="M182" i="2"/>
  <c r="P174" i="2"/>
  <c r="M174" i="2"/>
  <c r="P166" i="2"/>
  <c r="M166" i="2"/>
  <c r="P158" i="2"/>
  <c r="M158" i="2"/>
  <c r="P150" i="2"/>
  <c r="M150" i="2"/>
  <c r="P142" i="2"/>
  <c r="M142" i="2"/>
  <c r="P134" i="2"/>
  <c r="M134" i="2"/>
  <c r="P126" i="2"/>
  <c r="M126" i="2"/>
  <c r="P118" i="2"/>
  <c r="M118" i="2"/>
  <c r="P110" i="2"/>
  <c r="M110" i="2"/>
  <c r="P102" i="2"/>
  <c r="M102" i="2"/>
  <c r="P94" i="2"/>
  <c r="M94" i="2"/>
  <c r="P86" i="2"/>
  <c r="M86" i="2"/>
  <c r="P78" i="2"/>
  <c r="M78" i="2"/>
  <c r="P70" i="2"/>
  <c r="M70" i="2"/>
  <c r="P58" i="2"/>
  <c r="M58" i="2"/>
  <c r="P50" i="2"/>
  <c r="M50" i="2"/>
  <c r="P42" i="2"/>
  <c r="M42" i="2"/>
  <c r="P34" i="2"/>
  <c r="M34" i="2"/>
  <c r="P26" i="2"/>
  <c r="M26" i="2"/>
  <c r="M371" i="2"/>
  <c r="M363" i="2"/>
  <c r="M355" i="2"/>
  <c r="M351" i="2"/>
  <c r="M347" i="2"/>
  <c r="M343" i="2"/>
  <c r="P3" i="2"/>
  <c r="M3" i="2"/>
  <c r="P338" i="2"/>
  <c r="M338" i="2"/>
  <c r="P330" i="2"/>
  <c r="M330" i="2"/>
  <c r="P22" i="2"/>
  <c r="M22" i="2"/>
  <c r="P18" i="2"/>
  <c r="M18" i="2"/>
  <c r="P14" i="2"/>
  <c r="M14" i="2"/>
  <c r="P10" i="2"/>
  <c r="M10" i="2"/>
  <c r="P6" i="2"/>
  <c r="M6" i="2"/>
  <c r="P324" i="2"/>
  <c r="M324" i="2"/>
  <c r="P320" i="2"/>
  <c r="M320" i="2"/>
  <c r="P316" i="2"/>
  <c r="M316" i="2"/>
  <c r="P312" i="2"/>
  <c r="M312" i="2"/>
  <c r="P308" i="2"/>
  <c r="M308" i="2"/>
  <c r="P304" i="2"/>
  <c r="M304" i="2"/>
  <c r="P300" i="2"/>
  <c r="M300" i="2"/>
  <c r="P296" i="2"/>
  <c r="M296" i="2"/>
  <c r="P292" i="2"/>
  <c r="M292" i="2"/>
  <c r="P288" i="2"/>
  <c r="M288" i="2"/>
  <c r="P284" i="2"/>
  <c r="M284" i="2"/>
  <c r="P280" i="2"/>
  <c r="M280" i="2"/>
  <c r="P276" i="2"/>
  <c r="M276" i="2"/>
  <c r="P272" i="2"/>
  <c r="M272" i="2"/>
  <c r="P268" i="2"/>
  <c r="M268" i="2"/>
  <c r="P264" i="2"/>
  <c r="M264" i="2"/>
  <c r="P260" i="2"/>
  <c r="M260" i="2"/>
  <c r="P256" i="2"/>
  <c r="M256" i="2"/>
  <c r="P252" i="2"/>
  <c r="M252" i="2"/>
  <c r="P248" i="2"/>
  <c r="M248" i="2"/>
  <c r="P244" i="2"/>
  <c r="M244" i="2"/>
  <c r="P240" i="2"/>
  <c r="M240" i="2"/>
  <c r="P236" i="2"/>
  <c r="M236" i="2"/>
  <c r="P232" i="2"/>
  <c r="M232" i="2"/>
  <c r="P228" i="2"/>
  <c r="M228" i="2"/>
  <c r="P224" i="2"/>
  <c r="M224" i="2"/>
  <c r="P220" i="2"/>
  <c r="M220" i="2"/>
  <c r="P216" i="2"/>
  <c r="M216" i="2"/>
  <c r="P212" i="2"/>
  <c r="M212" i="2"/>
  <c r="P208" i="2"/>
  <c r="M208" i="2"/>
  <c r="P204" i="2"/>
  <c r="M204" i="2"/>
  <c r="P200" i="2"/>
  <c r="M200" i="2"/>
  <c r="P196" i="2"/>
  <c r="M196" i="2"/>
  <c r="P192" i="2"/>
  <c r="M192" i="2"/>
  <c r="P188" i="2"/>
  <c r="M188" i="2"/>
  <c r="P184" i="2"/>
  <c r="M184" i="2"/>
  <c r="P180" i="2"/>
  <c r="M180" i="2"/>
  <c r="P176" i="2"/>
  <c r="M176" i="2"/>
  <c r="P172" i="2"/>
  <c r="M172" i="2"/>
  <c r="P168" i="2"/>
  <c r="M168" i="2"/>
  <c r="P164" i="2"/>
  <c r="M164" i="2"/>
  <c r="P160" i="2"/>
  <c r="M160" i="2"/>
  <c r="P156" i="2"/>
  <c r="M156" i="2"/>
  <c r="P152" i="2"/>
  <c r="M152" i="2"/>
  <c r="P148" i="2"/>
  <c r="M148" i="2"/>
  <c r="P144" i="2"/>
  <c r="M144" i="2"/>
  <c r="P140" i="2"/>
  <c r="M140" i="2"/>
  <c r="P136" i="2"/>
  <c r="M136" i="2"/>
  <c r="P132" i="2"/>
  <c r="M132" i="2"/>
  <c r="P128" i="2"/>
  <c r="M128" i="2"/>
  <c r="P124" i="2"/>
  <c r="M124" i="2"/>
  <c r="P120" i="2"/>
  <c r="M120" i="2"/>
  <c r="P116" i="2"/>
  <c r="M116" i="2"/>
  <c r="P112" i="2"/>
  <c r="M112" i="2"/>
  <c r="P108" i="2"/>
  <c r="M108" i="2"/>
  <c r="P104" i="2"/>
  <c r="M104" i="2"/>
  <c r="P100" i="2"/>
  <c r="M100" i="2"/>
  <c r="P96" i="2"/>
  <c r="M96" i="2"/>
  <c r="P92" i="2"/>
  <c r="M92" i="2"/>
  <c r="P88" i="2"/>
  <c r="M88" i="2"/>
  <c r="P84" i="2"/>
  <c r="M84" i="2"/>
  <c r="P80" i="2"/>
  <c r="M80" i="2"/>
  <c r="P76" i="2"/>
  <c r="M76" i="2"/>
  <c r="P72" i="2"/>
  <c r="M72" i="2"/>
  <c r="P68" i="2"/>
  <c r="M68" i="2"/>
  <c r="P64" i="2"/>
  <c r="M64" i="2"/>
  <c r="P60" i="2"/>
  <c r="M60" i="2"/>
  <c r="P56" i="2"/>
  <c r="M56" i="2"/>
  <c r="P52" i="2"/>
  <c r="M52" i="2"/>
  <c r="P48" i="2"/>
  <c r="M48" i="2"/>
  <c r="P44" i="2"/>
  <c r="M44" i="2"/>
  <c r="P40" i="2"/>
  <c r="M40" i="2"/>
  <c r="P36" i="2"/>
  <c r="M36" i="2"/>
  <c r="P32" i="2"/>
  <c r="M32" i="2"/>
  <c r="P28" i="2"/>
  <c r="M28" i="2"/>
  <c r="P24" i="2"/>
  <c r="M24" i="2"/>
  <c r="M373" i="2"/>
  <c r="M369" i="2"/>
  <c r="M365" i="2"/>
  <c r="M361" i="2"/>
  <c r="M357" i="2"/>
  <c r="M353" i="2"/>
  <c r="M349" i="2"/>
  <c r="M345" i="2"/>
  <c r="M341" i="2"/>
  <c r="M333" i="2"/>
  <c r="M325" i="2"/>
  <c r="M317" i="2"/>
  <c r="M309" i="2"/>
  <c r="M301" i="2"/>
  <c r="M293" i="2"/>
  <c r="M285" i="2"/>
  <c r="M277" i="2"/>
  <c r="M269" i="2"/>
  <c r="M261" i="2"/>
  <c r="M253" i="2"/>
  <c r="M245" i="2"/>
  <c r="M237" i="2"/>
  <c r="M229" i="2"/>
  <c r="M221" i="2"/>
  <c r="M213" i="2"/>
  <c r="M205" i="2"/>
  <c r="M197" i="2"/>
  <c r="M189" i="2"/>
  <c r="M181" i="2"/>
  <c r="M173" i="2"/>
  <c r="M165" i="2"/>
  <c r="M157" i="2"/>
  <c r="M149" i="2"/>
  <c r="M141" i="2"/>
  <c r="M133" i="2"/>
  <c r="M125" i="2"/>
  <c r="M117" i="2"/>
  <c r="M109" i="2"/>
  <c r="M101" i="2"/>
  <c r="M93" i="2"/>
  <c r="M85" i="2"/>
  <c r="M77" i="2"/>
  <c r="M69" i="2"/>
  <c r="M61" i="2"/>
  <c r="M53" i="2"/>
  <c r="M45" i="2"/>
  <c r="M37" i="2"/>
  <c r="M29" i="2"/>
</calcChain>
</file>

<file path=xl/sharedStrings.xml><?xml version="1.0" encoding="utf-8"?>
<sst xmlns="http://schemas.openxmlformats.org/spreadsheetml/2006/main" count="765" uniqueCount="398">
  <si>
    <t>Quality of Sleep</t>
  </si>
  <si>
    <t>Physical Activity Level</t>
  </si>
  <si>
    <t>Stress Level</t>
  </si>
  <si>
    <t>Heart Rate</t>
  </si>
  <si>
    <t>Daily Steps</t>
  </si>
  <si>
    <t>Day</t>
  </si>
  <si>
    <t>Date</t>
  </si>
  <si>
    <t>Sunday</t>
  </si>
  <si>
    <t>Monday</t>
  </si>
  <si>
    <t>Tuesday</t>
  </si>
  <si>
    <t>Wesday</t>
  </si>
  <si>
    <t>Thursday</t>
  </si>
  <si>
    <t>Friday</t>
  </si>
  <si>
    <t>Saturday</t>
  </si>
  <si>
    <t>01/01/2023</t>
  </si>
  <si>
    <t>01/01/2024</t>
  </si>
  <si>
    <t>01/02/2023</t>
  </si>
  <si>
    <t>01/03/2023</t>
  </si>
  <si>
    <t>01/03/2024</t>
  </si>
  <si>
    <t>01/04/2023</t>
  </si>
  <si>
    <t>01/04/2024</t>
  </si>
  <si>
    <t>02/01/2023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</si>
  <si>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</si>
  <si>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</si>
  <si>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</si>
  <si>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</si>
  <si>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</si>
  <si>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</si>
  <si>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</si>
  <si>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</si>
  <si>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</si>
  <si>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</si>
  <si>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</si>
  <si>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</si>
  <si>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</si>
  <si>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</si>
  <si>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</si>
  <si>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</si>
  <si>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</si>
  <si>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</si>
  <si>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</si>
  <si>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</si>
  <si>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</si>
  <si>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</si>
  <si>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</si>
  <si>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</si>
  <si>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</si>
  <si>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</si>
  <si>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</si>
  <si>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</si>
  <si>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</si>
  <si>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</si>
  <si>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</si>
  <si>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</si>
  <si>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</si>
  <si>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</si>
  <si>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</si>
  <si>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</si>
  <si>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</si>
  <si>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</si>
  <si>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</si>
  <si>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</si>
  <si>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</si>
  <si>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</si>
  <si>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</si>
  <si>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</si>
  <si>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</si>
  <si>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</si>
  <si>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</si>
  <si>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</si>
  <si>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</si>
  <si>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</si>
  <si>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</si>
  <si>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</si>
  <si>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</si>
  <si>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</si>
  <si>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</si>
  <si>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</si>
  <si>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</si>
  <si>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</si>
  <si>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</si>
  <si>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</si>
  <si>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</si>
  <si>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</si>
  <si>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</si>
  <si>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</si>
  <si>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</si>
  <si>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</si>
  <si>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</si>
  <si>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</si>
  <si>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</si>
  <si>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</si>
  <si>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</si>
  <si>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</si>
  <si>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</si>
  <si>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</si>
  <si>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</si>
  <si>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</si>
  <si>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</si>
  <si>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</si>
  <si>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</si>
  <si>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</si>
  <si>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</si>
  <si>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03/28/2023</t>
  </si>
  <si>
    <t>03/29/2023</t>
  </si>
  <si>
    <t>03/30/2023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</si>
  <si>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</si>
  <si>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</si>
  <si>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</si>
  <si>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</si>
  <si>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</si>
  <si>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</si>
  <si>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</si>
  <si>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</si>
  <si>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</si>
  <si>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</si>
  <si>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</si>
  <si>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</si>
  <si>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</si>
  <si>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</si>
  <si>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</si>
  <si>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</si>
  <si>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</si>
  <si>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</si>
  <si>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</si>
  <si>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</si>
  <si>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</si>
  <si>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</si>
  <si>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</si>
  <si>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</si>
  <si>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</si>
  <si>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</si>
  <si>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</si>
  <si>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</si>
  <si>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</si>
  <si>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</si>
  <si>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</si>
  <si>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</si>
  <si>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</si>
  <si>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</si>
  <si>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</si>
  <si>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</si>
  <si>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</si>
  <si>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</si>
  <si>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</si>
  <si>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</si>
  <si>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</si>
  <si>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</si>
  <si>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</si>
  <si>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</si>
  <si>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</si>
  <si>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</si>
  <si>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</si>
  <si>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</si>
  <si>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</si>
  <si>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</si>
  <si>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</si>
  <si>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</si>
  <si>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</si>
  <si>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</si>
  <si>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</si>
  <si>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</si>
  <si>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</si>
  <si>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</si>
  <si>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</si>
  <si>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</si>
  <si>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</si>
  <si>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</si>
  <si>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</si>
  <si>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</si>
  <si>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</si>
  <si>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</si>
  <si>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</si>
  <si>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</si>
  <si>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</si>
  <si>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</si>
  <si>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</si>
  <si>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</si>
  <si>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</si>
  <si>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</si>
  <si>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</si>
  <si>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</si>
  <si>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</si>
  <si>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</si>
  <si>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</si>
  <si>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</si>
  <si>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</si>
  <si>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</si>
  <si>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</si>
  <si>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</si>
  <si>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</si>
  <si>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</si>
  <si>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</si>
  <si>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</si>
  <si>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</si>
  <si>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</si>
  <si>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</si>
  <si>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</si>
  <si>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</si>
  <si>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</si>
  <si>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</si>
  <si>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</si>
  <si>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</si>
  <si>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</si>
  <si>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</si>
  <si>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</si>
  <si>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</si>
  <si>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</si>
  <si>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</si>
  <si>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</si>
  <si>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</si>
  <si>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</si>
  <si>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</si>
  <si>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</si>
  <si>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</si>
  <si>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</si>
  <si>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</si>
  <si>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</si>
  <si>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</si>
  <si>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</si>
  <si>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</si>
  <si>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</si>
  <si>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</si>
  <si>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</si>
  <si>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</si>
  <si>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</si>
  <si>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</si>
  <si>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</si>
  <si>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</si>
  <si>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</si>
  <si>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</si>
  <si>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</si>
  <si>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</si>
  <si>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</si>
  <si>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</si>
  <si>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</si>
  <si>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</si>
  <si>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</si>
  <si>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</si>
  <si>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</si>
  <si>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</si>
  <si>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</si>
  <si>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</si>
  <si>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</si>
  <si>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</si>
  <si>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</si>
  <si>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</si>
  <si>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</si>
  <si>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</si>
  <si>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</si>
  <si>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</si>
  <si>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</si>
  <si>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</si>
  <si>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</si>
  <si>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</si>
  <si>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</si>
  <si>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</si>
  <si>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</si>
  <si>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</si>
  <si>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</si>
  <si>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</si>
  <si>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</si>
  <si>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</si>
  <si>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</si>
  <si>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09/05/2023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</si>
  <si>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</si>
  <si>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</si>
  <si>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</si>
  <si>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</si>
  <si>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</si>
  <si>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</si>
  <si>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</si>
  <si>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</si>
  <si>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</si>
  <si>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</si>
  <si>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</si>
  <si>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</si>
  <si>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</si>
  <si>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</si>
  <si>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</si>
  <si>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</si>
  <si>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</si>
  <si>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</si>
  <si>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</si>
  <si>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</si>
  <si>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</si>
  <si>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</si>
  <si>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</si>
  <si>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</si>
  <si>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</si>
  <si>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</si>
  <si>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</si>
  <si>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</si>
  <si>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</si>
  <si>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</si>
  <si>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</si>
  <si>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</si>
  <si>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</si>
  <si>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</si>
  <si>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</si>
  <si>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</si>
  <si>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</si>
  <si>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</si>
  <si>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</si>
  <si>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</si>
  <si>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</si>
  <si>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</si>
  <si>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</si>
  <si>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</si>
  <si>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</si>
  <si>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</si>
  <si>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</si>
  <si>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</si>
  <si>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</si>
  <si>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</si>
  <si>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</si>
  <si>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</si>
  <si>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</si>
  <si>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</si>
  <si>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</si>
  <si>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</si>
  <si>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</si>
  <si>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</si>
  <si>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</si>
  <si>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</si>
  <si>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</si>
  <si>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</si>
  <si>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</si>
  <si>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</si>
  <si>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</si>
  <si>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</si>
  <si>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</si>
  <si>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</si>
  <si>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</si>
  <si>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</si>
  <si>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</si>
  <si>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</si>
  <si>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</si>
  <si>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</si>
  <si>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</si>
  <si>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</si>
  <si>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</si>
  <si>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</si>
  <si>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</si>
  <si>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</si>
  <si>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</si>
  <si>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</si>
  <si>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</si>
  <si>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</si>
  <si>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</si>
  <si>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</si>
  <si>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</si>
  <si>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</si>
  <si>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</si>
  <si>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</si>
  <si>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</si>
  <si>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</si>
  <si>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</si>
  <si>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</si>
  <si>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</si>
  <si>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</si>
  <si>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</si>
  <si>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</si>
  <si>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</si>
  <si>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</si>
  <si>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</si>
  <si>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</si>
  <si>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</si>
  <si>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</si>
  <si>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</si>
  <si>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</si>
  <si>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</si>
  <si>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</si>
  <si>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</si>
  <si>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</si>
  <si>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</si>
  <si>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</si>
  <si>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</si>
  <si>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</si>
  <si>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</si>
  <si>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</si>
  <si>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</si>
  <si>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01/02/2024</t>
  </si>
  <si>
    <t>01/05/2024</t>
  </si>
  <si>
    <t>01/06/2024</t>
  </si>
  <si>
    <t>01/07/2024</t>
  </si>
  <si>
    <t>01/08/2024</t>
  </si>
  <si>
    <t>01/09/2024</t>
  </si>
  <si>
    <t>Month</t>
  </si>
  <si>
    <t>Month No</t>
  </si>
  <si>
    <t>Distance</t>
  </si>
  <si>
    <t>Sleep Level</t>
  </si>
  <si>
    <t>Calories burnt</t>
  </si>
  <si>
    <t>Distance level</t>
  </si>
  <si>
    <t>Stress Meter</t>
  </si>
  <si>
    <t>Calories Level</t>
  </si>
  <si>
    <t>Physical Activity Range</t>
  </si>
  <si>
    <t>Heart Rate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</si>
</sst>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Q375" totalsRowShown="0">
  <autoFilter ref="A1:Q375"/>
  <tableColumns count="17">
    <tableColumn id="1" name="Day"/>
    <tableColumn id="2" name="Date" dataDxfId="7"/>
    <tableColumn id="3" name="Month No"/>
    <tableColumn id="4" name="Month">
      <calculatedColumnFormula>CHOOSE(C2, "Jan", "Feb", "Mar", "Apr", "May", "Jun", "Jul", "Aug", "Sep", "Oct", "Nov", "Dec")</calculatedColumnFormula>
    </tableColumn>
    <tableColumn id="5" name="Quality of Sleep"/>
    <tableColumn id="11" name="Sleep Level" dataDxfId="6">
      <calculatedColumnFormula>IF(OR(E2=4, E2=5), "Short Sleep", IF(OR(E2=6, E2=7), "Moderate Sleep", IF(OR(E2=8, E2=9), "Deep Sleep", "Other")))</calculatedColumnFormula>
    </tableColumn>
    <tableColumn id="6" name="Physical Activity Level"/>
    <tableColumn id="17" name="Physical Activity Range" dataDxfId="1">
      <calculatedColumnFormula>IF(G2&lt;=43.33, "Low Activity", IF(G2&lt;=66.66, "Medium Activity", "High Activity"))</calculatedColumnFormula>
    </tableColumn>
    <tableColumn id="7" name="Heart Rate"/>
    <tableColumn id="18" name="Heart Rate Range" dataDxfId="0">
      <calculatedColumnFormula>IF(I2&lt;=70, "Normal Heart Rate", "High Heart Rate")</calculatedColumnFormula>
    </tableColumn>
    <tableColumn id="8" name="Daily Steps"/>
    <tableColumn id="9" name="Distance">
      <calculatedColumnFormula>K2 * 0.0008</calculatedColumnFormula>
    </tableColumn>
    <tableColumn id="14" name="Distance level" dataDxfId="4">
      <calculatedColumnFormula>IF(AND(L2&gt;=1, L2&lt;=5), "Short Distance", IF(AND(L2&gt;5, L2&lt;=9), "Long Distance", "Other"))</calculatedColumnFormula>
    </tableColumn>
    <tableColumn id="10" name="Stress Level"/>
    <tableColumn id="15" name="Stress Meter" dataDxfId="3">
      <calculatedColumnFormula>IF(AND(N2&gt;=1, N2&lt;=5), "Relaxed", IF(AND(N2&gt;5.1, N2&lt;=9), "Tired", "Other"))</calculatedColumnFormula>
    </tableColumn>
    <tableColumn id="12" name="Calories burnt" dataDxfId="5">
      <calculatedColumnFormula xml:space="preserve"> 3.2 * 65 * L2</calculatedColumnFormula>
    </tableColumn>
    <tableColumn id="16" name="Calories Level" dataDxfId="2">
      <calculatedColumnFormula>IF(P2&lt;=833, "Low Calories", IF(P2&lt;=1266, "Medium Calories", "High Calories"))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5"/>
  <sheetViews>
    <sheetView tabSelected="1" topLeftCell="H1" workbookViewId="0">
      <selection activeCell="J2" sqref="J2"/>
    </sheetView>
  </sheetViews>
  <sheetFormatPr defaultRowHeight="15" x14ac:dyDescent="0.25"/>
  <cols>
    <col min="2" max="2" width="14.140625" style="1" customWidth="1"/>
    <col min="3" max="3" width="12.140625" customWidth="1"/>
    <col min="5" max="6" width="17.28515625" customWidth="1"/>
    <col min="7" max="8" width="22.5703125" customWidth="1"/>
    <col min="9" max="10" width="12.42578125" customWidth="1"/>
    <col min="11" max="11" width="12.85546875" customWidth="1"/>
    <col min="12" max="13" width="10.7109375" customWidth="1"/>
    <col min="14" max="15" width="13.5703125" customWidth="1"/>
    <col min="16" max="16" width="12.28515625" style="2" customWidth="1"/>
  </cols>
  <sheetData>
    <row r="1" spans="1:17" x14ac:dyDescent="0.25">
      <c r="A1" t="s">
        <v>5</v>
      </c>
      <c r="B1" s="1" t="s">
        <v>6</v>
      </c>
      <c r="C1" t="s">
        <v>389</v>
      </c>
      <c r="D1" t="s">
        <v>388</v>
      </c>
      <c r="E1" t="s">
        <v>0</v>
      </c>
      <c r="F1" t="s">
        <v>391</v>
      </c>
      <c r="G1" t="s">
        <v>1</v>
      </c>
      <c r="H1" t="s">
        <v>396</v>
      </c>
      <c r="I1" t="s">
        <v>3</v>
      </c>
      <c r="J1" t="s">
        <v>397</v>
      </c>
      <c r="K1" t="s">
        <v>4</v>
      </c>
      <c r="L1" t="s">
        <v>390</v>
      </c>
      <c r="M1" t="s">
        <v>393</v>
      </c>
      <c r="N1" t="s">
        <v>2</v>
      </c>
      <c r="O1" t="s">
        <v>394</v>
      </c>
      <c r="P1" s="2" t="s">
        <v>392</v>
      </c>
      <c r="Q1" t="s">
        <v>395</v>
      </c>
    </row>
    <row r="2" spans="1:17" x14ac:dyDescent="0.25">
      <c r="A2" t="s">
        <v>7</v>
      </c>
      <c r="B2" s="1" t="s">
        <v>14</v>
      </c>
      <c r="C2">
        <v>1</v>
      </c>
      <c r="D2" t="str">
        <f>CHOOSE(C2, "Jan", "Feb", "Mar", "Apr", "May", "Jun", "Jul", "Aug", "Sep", "Oct", "Nov", "Dec")</f>
        <v>Jan</v>
      </c>
      <c r="E2">
        <v>6</v>
      </c>
      <c r="F2" t="str">
        <f>IF(OR(E2=4, E2=5), "Short Sleep", IF(OR(E2=6, E2=7), "Moderate Sleep", IF(OR(E2=8, E2=9), "Deep Sleep", "Other")))</f>
        <v>Moderate Sleep</v>
      </c>
      <c r="G2">
        <v>42</v>
      </c>
      <c r="H2" t="str">
        <f t="shared" ref="H2:H65" si="0">IF(G2&lt;=43.33, "Low Activity", IF(G2&lt;=66.66, "Medium Activity", "High Activity"))</f>
        <v>Low Activity</v>
      </c>
      <c r="I2">
        <v>77</v>
      </c>
      <c r="J2" t="str">
        <f t="shared" ref="J2:J65" si="1">IF(I2&lt;=70, "Normal Heart Rate", "High Heart Rate")</f>
        <v>High Heart Rate</v>
      </c>
      <c r="K2">
        <v>4200</v>
      </c>
      <c r="L2">
        <f>K2 * 0.0008</f>
        <v>3.3600000000000003</v>
      </c>
      <c r="M2" t="str">
        <f t="shared" ref="M2:M65" si="2">IF(AND(L2&gt;=1, L2&lt;=5), "Short Distance", IF(AND(L2&gt;5, L2&lt;=9), "Long Distance", "Other"))</f>
        <v>Short Distance</v>
      </c>
      <c r="N2">
        <v>6</v>
      </c>
      <c r="O2" s="3" t="str">
        <f t="shared" ref="O2:O65" si="3">IF(AND(N2&gt;=1, N2&lt;=5), "Relaxed", IF(AND(N2&gt;5.1, N2&lt;=9), "Tired", "Other"))</f>
        <v>Tired</v>
      </c>
      <c r="P2" s="2">
        <f xml:space="preserve"> 3.2 * 65 * L2</f>
        <v>698.88000000000011</v>
      </c>
      <c r="Q2" t="str">
        <f t="shared" ref="Q2:Q65" si="4">IF(P2&lt;=833, "Low Calories", IF(P2&lt;=1266, "Medium Calories", "High Calories"))</f>
        <v>Low Calories</v>
      </c>
    </row>
    <row r="3" spans="1:17" x14ac:dyDescent="0.25">
      <c r="A3" t="s">
        <v>8</v>
      </c>
      <c r="B3" s="1" t="s">
        <v>16</v>
      </c>
      <c r="C3">
        <v>1</v>
      </c>
      <c r="D3" t="str">
        <f t="shared" ref="D3:D66" si="5">CHOOSE(C3, "Jan", "Feb", "Mar", "Apr", "May", "Jun", "Jul", "Aug", "Sep", "Oct", "Nov", "Dec")</f>
        <v>Jan</v>
      </c>
      <c r="E3">
        <v>6</v>
      </c>
      <c r="F3" t="str">
        <f t="shared" ref="F3:F65" si="6">IF(OR(E3=4, E3=5), "Short Sleep", IF(OR(E3=6, E3=7), "Moderate Sleep", IF(OR(E3=8, E3=9), "Deep Sleep", "Other")))</f>
        <v>Moderate Sleep</v>
      </c>
      <c r="G3">
        <v>60</v>
      </c>
      <c r="H3" t="str">
        <f t="shared" si="0"/>
        <v>Medium Activity</v>
      </c>
      <c r="I3">
        <v>75</v>
      </c>
      <c r="J3" t="str">
        <f t="shared" si="1"/>
        <v>High Heart Rate</v>
      </c>
      <c r="K3">
        <v>10000</v>
      </c>
      <c r="L3">
        <f>K3 * 0.0008</f>
        <v>8</v>
      </c>
      <c r="M3" t="str">
        <f t="shared" si="2"/>
        <v>Long Distance</v>
      </c>
      <c r="N3">
        <v>8</v>
      </c>
      <c r="O3" t="str">
        <f t="shared" si="3"/>
        <v>Tired</v>
      </c>
      <c r="P3" s="2">
        <f xml:space="preserve"> 3.2 * 65 * L3</f>
        <v>1664</v>
      </c>
      <c r="Q3" t="str">
        <f t="shared" si="4"/>
        <v>High Calories</v>
      </c>
    </row>
    <row r="4" spans="1:17" x14ac:dyDescent="0.25">
      <c r="A4" t="s">
        <v>9</v>
      </c>
      <c r="B4" s="1" t="s">
        <v>17</v>
      </c>
      <c r="C4">
        <v>1</v>
      </c>
      <c r="D4" t="str">
        <f t="shared" si="5"/>
        <v>Jan</v>
      </c>
      <c r="E4">
        <v>6</v>
      </c>
      <c r="F4" t="str">
        <f t="shared" si="6"/>
        <v>Moderate Sleep</v>
      </c>
      <c r="G4">
        <v>60</v>
      </c>
      <c r="H4" t="str">
        <f t="shared" si="0"/>
        <v>Medium Activity</v>
      </c>
      <c r="I4">
        <v>75</v>
      </c>
      <c r="J4" t="str">
        <f t="shared" si="1"/>
        <v>High Heart Rate</v>
      </c>
      <c r="K4">
        <v>10000</v>
      </c>
      <c r="L4">
        <f t="shared" ref="L4:L67" si="7">K4 * 0.0008</f>
        <v>8</v>
      </c>
      <c r="M4" t="str">
        <f t="shared" si="2"/>
        <v>Long Distance</v>
      </c>
      <c r="N4">
        <v>8</v>
      </c>
      <c r="O4" t="str">
        <f t="shared" si="3"/>
        <v>Tired</v>
      </c>
      <c r="P4" s="2">
        <f xml:space="preserve"> 3.2 * 65 * L4</f>
        <v>1664</v>
      </c>
      <c r="Q4" t="str">
        <f t="shared" si="4"/>
        <v>High Calories</v>
      </c>
    </row>
    <row r="5" spans="1:17" x14ac:dyDescent="0.25">
      <c r="A5" t="s">
        <v>10</v>
      </c>
      <c r="B5" s="1" t="s">
        <v>19</v>
      </c>
      <c r="C5">
        <v>1</v>
      </c>
      <c r="D5" t="str">
        <f t="shared" si="5"/>
        <v>Jan</v>
      </c>
      <c r="E5">
        <v>4</v>
      </c>
      <c r="F5" t="str">
        <f t="shared" si="6"/>
        <v>Short Sleep</v>
      </c>
      <c r="G5">
        <v>30</v>
      </c>
      <c r="H5" t="str">
        <f t="shared" si="0"/>
        <v>Low Activity</v>
      </c>
      <c r="I5">
        <v>85</v>
      </c>
      <c r="J5" t="str">
        <f t="shared" si="1"/>
        <v>High Heart Rate</v>
      </c>
      <c r="K5">
        <v>3000</v>
      </c>
      <c r="L5">
        <f t="shared" si="7"/>
        <v>2.4</v>
      </c>
      <c r="M5" t="str">
        <f t="shared" si="2"/>
        <v>Short Distance</v>
      </c>
      <c r="N5">
        <v>8</v>
      </c>
      <c r="O5" t="str">
        <f t="shared" si="3"/>
        <v>Tired</v>
      </c>
      <c r="P5" s="2">
        <f xml:space="preserve"> 3.2 * 65 * L5</f>
        <v>499.2</v>
      </c>
      <c r="Q5" t="str">
        <f t="shared" si="4"/>
        <v>Low Calories</v>
      </c>
    </row>
    <row r="6" spans="1:17" x14ac:dyDescent="0.25">
      <c r="A6" t="s">
        <v>11</v>
      </c>
      <c r="B6" s="1" t="s">
        <v>22</v>
      </c>
      <c r="C6">
        <v>1</v>
      </c>
      <c r="D6" t="str">
        <f t="shared" si="5"/>
        <v>Jan</v>
      </c>
      <c r="E6">
        <v>4</v>
      </c>
      <c r="F6" t="str">
        <f t="shared" si="6"/>
        <v>Short Sleep</v>
      </c>
      <c r="G6">
        <v>30</v>
      </c>
      <c r="H6" t="str">
        <f t="shared" si="0"/>
        <v>Low Activity</v>
      </c>
      <c r="I6">
        <v>85</v>
      </c>
      <c r="J6" t="str">
        <f t="shared" si="1"/>
        <v>High Heart Rate</v>
      </c>
      <c r="K6">
        <v>3000</v>
      </c>
      <c r="L6">
        <f t="shared" si="7"/>
        <v>2.4</v>
      </c>
      <c r="M6" t="str">
        <f t="shared" si="2"/>
        <v>Short Distance</v>
      </c>
      <c r="N6">
        <v>8</v>
      </c>
      <c r="O6" t="str">
        <f t="shared" si="3"/>
        <v>Tired</v>
      </c>
      <c r="P6" s="2">
        <f xml:space="preserve"> 3.2 * 65 * L6</f>
        <v>499.2</v>
      </c>
      <c r="Q6" t="str">
        <f t="shared" si="4"/>
        <v>Low Calories</v>
      </c>
    </row>
    <row r="7" spans="1:17" x14ac:dyDescent="0.25">
      <c r="A7" t="s">
        <v>12</v>
      </c>
      <c r="B7" s="1" t="s">
        <v>23</v>
      </c>
      <c r="C7">
        <v>1</v>
      </c>
      <c r="D7" t="str">
        <f t="shared" si="5"/>
        <v>Jan</v>
      </c>
      <c r="E7">
        <v>4</v>
      </c>
      <c r="F7" t="str">
        <f t="shared" si="6"/>
        <v>Short Sleep</v>
      </c>
      <c r="G7">
        <v>30</v>
      </c>
      <c r="H7" t="str">
        <f t="shared" si="0"/>
        <v>Low Activity</v>
      </c>
      <c r="I7">
        <v>85</v>
      </c>
      <c r="J7" t="str">
        <f t="shared" si="1"/>
        <v>High Heart Rate</v>
      </c>
      <c r="K7">
        <v>3000</v>
      </c>
      <c r="L7">
        <f t="shared" si="7"/>
        <v>2.4</v>
      </c>
      <c r="M7" t="str">
        <f t="shared" si="2"/>
        <v>Short Distance</v>
      </c>
      <c r="N7">
        <v>8</v>
      </c>
      <c r="O7" t="str">
        <f t="shared" si="3"/>
        <v>Tired</v>
      </c>
      <c r="P7" s="2">
        <f xml:space="preserve"> 3.2 * 65 * L7</f>
        <v>499.2</v>
      </c>
      <c r="Q7" t="str">
        <f t="shared" si="4"/>
        <v>Low Calories</v>
      </c>
    </row>
    <row r="8" spans="1:17" x14ac:dyDescent="0.25">
      <c r="A8" t="s">
        <v>13</v>
      </c>
      <c r="B8" s="1" t="s">
        <v>24</v>
      </c>
      <c r="C8">
        <v>1</v>
      </c>
      <c r="D8" t="str">
        <f t="shared" si="5"/>
        <v>Jan</v>
      </c>
      <c r="E8">
        <v>6</v>
      </c>
      <c r="F8" t="str">
        <f t="shared" si="6"/>
        <v>Moderate Sleep</v>
      </c>
      <c r="G8">
        <v>40</v>
      </c>
      <c r="H8" t="str">
        <f t="shared" si="0"/>
        <v>Low Activity</v>
      </c>
      <c r="I8">
        <v>82</v>
      </c>
      <c r="J8" t="str">
        <f t="shared" si="1"/>
        <v>High Heart Rate</v>
      </c>
      <c r="K8">
        <v>3500</v>
      </c>
      <c r="L8">
        <f t="shared" si="7"/>
        <v>2.8000000000000003</v>
      </c>
      <c r="M8" t="str">
        <f t="shared" si="2"/>
        <v>Short Distance</v>
      </c>
      <c r="N8">
        <v>7</v>
      </c>
      <c r="O8" t="str">
        <f t="shared" si="3"/>
        <v>Tired</v>
      </c>
      <c r="P8" s="2">
        <f xml:space="preserve"> 3.2 * 65 * L8</f>
        <v>582.40000000000009</v>
      </c>
      <c r="Q8" t="str">
        <f t="shared" si="4"/>
        <v>Low Calories</v>
      </c>
    </row>
    <row r="9" spans="1:17" x14ac:dyDescent="0.25">
      <c r="A9" t="s">
        <v>7</v>
      </c>
      <c r="B9" s="1" t="s">
        <v>25</v>
      </c>
      <c r="C9">
        <v>1</v>
      </c>
      <c r="D9" t="str">
        <f t="shared" si="5"/>
        <v>Jan</v>
      </c>
      <c r="E9">
        <v>7</v>
      </c>
      <c r="F9" t="str">
        <f t="shared" si="6"/>
        <v>Moderate Sleep</v>
      </c>
      <c r="G9">
        <v>75</v>
      </c>
      <c r="H9" t="str">
        <f t="shared" si="0"/>
        <v>High Activity</v>
      </c>
      <c r="I9">
        <v>70</v>
      </c>
      <c r="J9" t="str">
        <f t="shared" si="1"/>
        <v>Normal Heart Rate</v>
      </c>
      <c r="K9">
        <v>8000</v>
      </c>
      <c r="L9">
        <f t="shared" si="7"/>
        <v>6.4</v>
      </c>
      <c r="M9" t="str">
        <f t="shared" si="2"/>
        <v>Long Distance</v>
      </c>
      <c r="N9">
        <v>6</v>
      </c>
      <c r="O9" t="str">
        <f t="shared" si="3"/>
        <v>Tired</v>
      </c>
      <c r="P9" s="2">
        <f xml:space="preserve"> 3.2 * 65 * L9</f>
        <v>1331.2</v>
      </c>
      <c r="Q9" t="str">
        <f t="shared" si="4"/>
        <v>High Calories</v>
      </c>
    </row>
    <row r="10" spans="1:17" x14ac:dyDescent="0.25">
      <c r="A10" t="s">
        <v>8</v>
      </c>
      <c r="B10" s="1" t="s">
        <v>26</v>
      </c>
      <c r="C10">
        <v>1</v>
      </c>
      <c r="D10" t="str">
        <f t="shared" si="5"/>
        <v>Jan</v>
      </c>
      <c r="E10">
        <v>7</v>
      </c>
      <c r="F10" t="str">
        <f t="shared" si="6"/>
        <v>Moderate Sleep</v>
      </c>
      <c r="G10">
        <v>75</v>
      </c>
      <c r="H10" t="str">
        <f t="shared" si="0"/>
        <v>High Activity</v>
      </c>
      <c r="I10">
        <v>70</v>
      </c>
      <c r="J10" t="str">
        <f t="shared" si="1"/>
        <v>Normal Heart Rate</v>
      </c>
      <c r="K10">
        <v>8000</v>
      </c>
      <c r="L10">
        <f t="shared" si="7"/>
        <v>6.4</v>
      </c>
      <c r="M10" t="str">
        <f t="shared" si="2"/>
        <v>Long Distance</v>
      </c>
      <c r="N10">
        <v>6</v>
      </c>
      <c r="O10" t="str">
        <f t="shared" si="3"/>
        <v>Tired</v>
      </c>
      <c r="P10" s="2">
        <f xml:space="preserve"> 3.2 * 65 * L10</f>
        <v>1331.2</v>
      </c>
      <c r="Q10" t="str">
        <f t="shared" si="4"/>
        <v>High Calories</v>
      </c>
    </row>
    <row r="11" spans="1:17" x14ac:dyDescent="0.25">
      <c r="A11" t="s">
        <v>9</v>
      </c>
      <c r="B11" s="1" t="s">
        <v>27</v>
      </c>
      <c r="C11">
        <v>1</v>
      </c>
      <c r="D11" t="str">
        <f t="shared" si="5"/>
        <v>Jan</v>
      </c>
      <c r="E11">
        <v>7</v>
      </c>
      <c r="F11" t="str">
        <f t="shared" si="6"/>
        <v>Moderate Sleep</v>
      </c>
      <c r="G11">
        <v>75</v>
      </c>
      <c r="H11" t="str">
        <f t="shared" si="0"/>
        <v>High Activity</v>
      </c>
      <c r="I11">
        <v>70</v>
      </c>
      <c r="J11" t="str">
        <f t="shared" si="1"/>
        <v>Normal Heart Rate</v>
      </c>
      <c r="K11">
        <v>8000</v>
      </c>
      <c r="L11">
        <f t="shared" si="7"/>
        <v>6.4</v>
      </c>
      <c r="M11" t="str">
        <f t="shared" si="2"/>
        <v>Long Distance</v>
      </c>
      <c r="N11">
        <v>6</v>
      </c>
      <c r="O11" t="str">
        <f t="shared" si="3"/>
        <v>Tired</v>
      </c>
      <c r="P11" s="2">
        <f xml:space="preserve"> 3.2 * 65 * L11</f>
        <v>1331.2</v>
      </c>
      <c r="Q11" t="str">
        <f t="shared" si="4"/>
        <v>High Calories</v>
      </c>
    </row>
    <row r="12" spans="1:17" x14ac:dyDescent="0.25">
      <c r="A12" t="s">
        <v>10</v>
      </c>
      <c r="B12" s="1" t="s">
        <v>28</v>
      </c>
      <c r="C12">
        <v>1</v>
      </c>
      <c r="D12" t="str">
        <f t="shared" si="5"/>
        <v>Jan</v>
      </c>
      <c r="E12">
        <v>6</v>
      </c>
      <c r="F12" t="str">
        <f t="shared" si="6"/>
        <v>Moderate Sleep</v>
      </c>
      <c r="G12">
        <v>30</v>
      </c>
      <c r="H12" t="str">
        <f t="shared" si="0"/>
        <v>Low Activity</v>
      </c>
      <c r="I12">
        <v>70</v>
      </c>
      <c r="J12" t="str">
        <f t="shared" si="1"/>
        <v>Normal Heart Rate</v>
      </c>
      <c r="K12">
        <v>8000</v>
      </c>
      <c r="L12">
        <f t="shared" si="7"/>
        <v>6.4</v>
      </c>
      <c r="M12" t="str">
        <f t="shared" si="2"/>
        <v>Long Distance</v>
      </c>
      <c r="N12">
        <v>8</v>
      </c>
      <c r="O12" t="str">
        <f t="shared" si="3"/>
        <v>Tired</v>
      </c>
      <c r="P12" s="2">
        <f xml:space="preserve"> 3.2 * 65 * L12</f>
        <v>1331.2</v>
      </c>
      <c r="Q12" t="str">
        <f t="shared" si="4"/>
        <v>High Calories</v>
      </c>
    </row>
    <row r="13" spans="1:17" x14ac:dyDescent="0.25">
      <c r="A13" t="s">
        <v>11</v>
      </c>
      <c r="B13" s="1" t="s">
        <v>29</v>
      </c>
      <c r="C13">
        <v>1</v>
      </c>
      <c r="D13" t="str">
        <f t="shared" si="5"/>
        <v>Jan</v>
      </c>
      <c r="E13">
        <v>7</v>
      </c>
      <c r="F13" t="str">
        <f t="shared" si="6"/>
        <v>Moderate Sleep</v>
      </c>
      <c r="G13">
        <v>75</v>
      </c>
      <c r="H13" t="str">
        <f t="shared" si="0"/>
        <v>High Activity</v>
      </c>
      <c r="I13">
        <v>70</v>
      </c>
      <c r="J13" t="str">
        <f t="shared" si="1"/>
        <v>Normal Heart Rate</v>
      </c>
      <c r="K13">
        <v>8000</v>
      </c>
      <c r="L13">
        <f t="shared" si="7"/>
        <v>6.4</v>
      </c>
      <c r="M13" t="str">
        <f t="shared" si="2"/>
        <v>Long Distance</v>
      </c>
      <c r="N13">
        <v>6</v>
      </c>
      <c r="O13" t="str">
        <f t="shared" si="3"/>
        <v>Tired</v>
      </c>
      <c r="P13" s="2">
        <f xml:space="preserve"> 3.2 * 65 * L13</f>
        <v>1331.2</v>
      </c>
      <c r="Q13" t="str">
        <f t="shared" si="4"/>
        <v>High Calories</v>
      </c>
    </row>
    <row r="14" spans="1:17" x14ac:dyDescent="0.25">
      <c r="A14" t="s">
        <v>12</v>
      </c>
      <c r="B14" s="1" t="s">
        <v>30</v>
      </c>
      <c r="C14">
        <v>1</v>
      </c>
      <c r="D14" t="str">
        <f t="shared" si="5"/>
        <v>Jan</v>
      </c>
      <c r="E14">
        <v>6</v>
      </c>
      <c r="F14" t="str">
        <f t="shared" si="6"/>
        <v>Moderate Sleep</v>
      </c>
      <c r="G14">
        <v>30</v>
      </c>
      <c r="H14" t="str">
        <f t="shared" si="0"/>
        <v>Low Activity</v>
      </c>
      <c r="I14">
        <v>70</v>
      </c>
      <c r="J14" t="str">
        <f t="shared" si="1"/>
        <v>Normal Heart Rate</v>
      </c>
      <c r="K14">
        <v>8000</v>
      </c>
      <c r="L14">
        <f t="shared" si="7"/>
        <v>6.4</v>
      </c>
      <c r="M14" t="str">
        <f t="shared" si="2"/>
        <v>Long Distance</v>
      </c>
      <c r="N14">
        <v>8</v>
      </c>
      <c r="O14" t="str">
        <f t="shared" si="3"/>
        <v>Tired</v>
      </c>
      <c r="P14" s="2">
        <f xml:space="preserve"> 3.2 * 65 * L14</f>
        <v>1331.2</v>
      </c>
      <c r="Q14" t="str">
        <f t="shared" si="4"/>
        <v>High Calories</v>
      </c>
    </row>
    <row r="15" spans="1:17" x14ac:dyDescent="0.25">
      <c r="A15" t="s">
        <v>13</v>
      </c>
      <c r="B15" s="1" t="s">
        <v>31</v>
      </c>
      <c r="C15">
        <v>1</v>
      </c>
      <c r="D15" t="str">
        <f t="shared" si="5"/>
        <v>Jan</v>
      </c>
      <c r="E15">
        <v>6</v>
      </c>
      <c r="F15" t="str">
        <f t="shared" si="6"/>
        <v>Moderate Sleep</v>
      </c>
      <c r="G15">
        <v>30</v>
      </c>
      <c r="H15" t="str">
        <f t="shared" si="0"/>
        <v>Low Activity</v>
      </c>
      <c r="I15">
        <v>70</v>
      </c>
      <c r="J15" t="str">
        <f t="shared" si="1"/>
        <v>Normal Heart Rate</v>
      </c>
      <c r="K15">
        <v>8000</v>
      </c>
      <c r="L15">
        <f t="shared" si="7"/>
        <v>6.4</v>
      </c>
      <c r="M15" t="str">
        <f t="shared" si="2"/>
        <v>Long Distance</v>
      </c>
      <c r="N15">
        <v>8</v>
      </c>
      <c r="O15" t="str">
        <f t="shared" si="3"/>
        <v>Tired</v>
      </c>
      <c r="P15" s="2">
        <f xml:space="preserve"> 3.2 * 65 * L15</f>
        <v>1331.2</v>
      </c>
      <c r="Q15" t="str">
        <f t="shared" si="4"/>
        <v>High Calories</v>
      </c>
    </row>
    <row r="16" spans="1:17" x14ac:dyDescent="0.25">
      <c r="A16" t="s">
        <v>7</v>
      </c>
      <c r="B16" s="1" t="s">
        <v>32</v>
      </c>
      <c r="C16">
        <v>1</v>
      </c>
      <c r="D16" t="str">
        <f t="shared" si="5"/>
        <v>Jan</v>
      </c>
      <c r="E16">
        <v>6</v>
      </c>
      <c r="F16" t="str">
        <f t="shared" si="6"/>
        <v>Moderate Sleep</v>
      </c>
      <c r="G16">
        <v>30</v>
      </c>
      <c r="H16" t="str">
        <f t="shared" si="0"/>
        <v>Low Activity</v>
      </c>
      <c r="I16">
        <v>70</v>
      </c>
      <c r="J16" t="str">
        <f t="shared" si="1"/>
        <v>Normal Heart Rate</v>
      </c>
      <c r="K16">
        <v>8000</v>
      </c>
      <c r="L16">
        <f t="shared" si="7"/>
        <v>6.4</v>
      </c>
      <c r="M16" t="str">
        <f t="shared" si="2"/>
        <v>Long Distance</v>
      </c>
      <c r="N16">
        <v>8</v>
      </c>
      <c r="O16" t="str">
        <f t="shared" si="3"/>
        <v>Tired</v>
      </c>
      <c r="P16" s="2">
        <f xml:space="preserve"> 3.2 * 65 * L16</f>
        <v>1331.2</v>
      </c>
      <c r="Q16" t="str">
        <f t="shared" si="4"/>
        <v>High Calories</v>
      </c>
    </row>
    <row r="17" spans="1:17" x14ac:dyDescent="0.25">
      <c r="A17" t="s">
        <v>8</v>
      </c>
      <c r="B17" s="1" t="s">
        <v>33</v>
      </c>
      <c r="C17">
        <v>1</v>
      </c>
      <c r="D17" t="str">
        <f t="shared" si="5"/>
        <v>Jan</v>
      </c>
      <c r="E17">
        <v>6</v>
      </c>
      <c r="F17" t="str">
        <f t="shared" si="6"/>
        <v>Moderate Sleep</v>
      </c>
      <c r="G17">
        <v>30</v>
      </c>
      <c r="H17" t="str">
        <f t="shared" si="0"/>
        <v>Low Activity</v>
      </c>
      <c r="I17">
        <v>70</v>
      </c>
      <c r="J17" t="str">
        <f t="shared" si="1"/>
        <v>Normal Heart Rate</v>
      </c>
      <c r="K17">
        <v>8000</v>
      </c>
      <c r="L17">
        <f t="shared" si="7"/>
        <v>6.4</v>
      </c>
      <c r="M17" t="str">
        <f t="shared" si="2"/>
        <v>Long Distance</v>
      </c>
      <c r="N17">
        <v>8</v>
      </c>
      <c r="O17" t="str">
        <f t="shared" si="3"/>
        <v>Tired</v>
      </c>
      <c r="P17" s="2">
        <f xml:space="preserve"> 3.2 * 65 * L17</f>
        <v>1331.2</v>
      </c>
      <c r="Q17" t="str">
        <f t="shared" si="4"/>
        <v>High Calories</v>
      </c>
    </row>
    <row r="18" spans="1:17" x14ac:dyDescent="0.25">
      <c r="A18" t="s">
        <v>9</v>
      </c>
      <c r="B18" s="1" t="s">
        <v>34</v>
      </c>
      <c r="C18">
        <v>1</v>
      </c>
      <c r="D18" t="str">
        <f t="shared" si="5"/>
        <v>Jan</v>
      </c>
      <c r="E18">
        <v>5</v>
      </c>
      <c r="F18" t="str">
        <f t="shared" si="6"/>
        <v>Short Sleep</v>
      </c>
      <c r="G18">
        <v>40</v>
      </c>
      <c r="H18" t="str">
        <f t="shared" si="0"/>
        <v>Low Activity</v>
      </c>
      <c r="I18">
        <v>80</v>
      </c>
      <c r="J18" t="str">
        <f t="shared" si="1"/>
        <v>High Heart Rate</v>
      </c>
      <c r="K18">
        <v>4000</v>
      </c>
      <c r="L18">
        <f t="shared" si="7"/>
        <v>3.2</v>
      </c>
      <c r="M18" t="str">
        <f t="shared" si="2"/>
        <v>Short Distance</v>
      </c>
      <c r="N18">
        <v>7</v>
      </c>
      <c r="O18" t="str">
        <f t="shared" si="3"/>
        <v>Tired</v>
      </c>
      <c r="P18" s="2">
        <f xml:space="preserve"> 3.2 * 65 * L18</f>
        <v>665.6</v>
      </c>
      <c r="Q18" t="str">
        <f t="shared" si="4"/>
        <v>Low Calories</v>
      </c>
    </row>
    <row r="19" spans="1:17" x14ac:dyDescent="0.25">
      <c r="A19" t="s">
        <v>10</v>
      </c>
      <c r="B19" s="1" t="s">
        <v>35</v>
      </c>
      <c r="C19">
        <v>1</v>
      </c>
      <c r="D19" t="str">
        <f t="shared" si="5"/>
        <v>Jan</v>
      </c>
      <c r="E19">
        <v>6</v>
      </c>
      <c r="F19" t="str">
        <f t="shared" si="6"/>
        <v>Moderate Sleep</v>
      </c>
      <c r="G19">
        <v>30</v>
      </c>
      <c r="H19" t="str">
        <f t="shared" si="0"/>
        <v>Low Activity</v>
      </c>
      <c r="I19">
        <v>70</v>
      </c>
      <c r="J19" t="str">
        <f t="shared" si="1"/>
        <v>Normal Heart Rate</v>
      </c>
      <c r="K19">
        <v>8000</v>
      </c>
      <c r="L19">
        <f t="shared" si="7"/>
        <v>6.4</v>
      </c>
      <c r="M19" t="str">
        <f t="shared" si="2"/>
        <v>Long Distance</v>
      </c>
      <c r="N19">
        <v>8</v>
      </c>
      <c r="O19" t="str">
        <f t="shared" si="3"/>
        <v>Tired</v>
      </c>
      <c r="P19" s="2">
        <f xml:space="preserve"> 3.2 * 65 * L19</f>
        <v>1331.2</v>
      </c>
      <c r="Q19" t="str">
        <f t="shared" si="4"/>
        <v>High Calories</v>
      </c>
    </row>
    <row r="20" spans="1:17" x14ac:dyDescent="0.25">
      <c r="A20" t="s">
        <v>11</v>
      </c>
      <c r="B20" s="1" t="s">
        <v>36</v>
      </c>
      <c r="C20">
        <v>1</v>
      </c>
      <c r="D20" t="str">
        <f t="shared" si="5"/>
        <v>Jan</v>
      </c>
      <c r="E20">
        <v>5</v>
      </c>
      <c r="F20" t="str">
        <f t="shared" si="6"/>
        <v>Short Sleep</v>
      </c>
      <c r="G20">
        <v>40</v>
      </c>
      <c r="H20" t="str">
        <f t="shared" si="0"/>
        <v>Low Activity</v>
      </c>
      <c r="I20">
        <v>80</v>
      </c>
      <c r="J20" t="str">
        <f t="shared" si="1"/>
        <v>High Heart Rate</v>
      </c>
      <c r="K20">
        <v>4000</v>
      </c>
      <c r="L20">
        <f t="shared" si="7"/>
        <v>3.2</v>
      </c>
      <c r="M20" t="str">
        <f t="shared" si="2"/>
        <v>Short Distance</v>
      </c>
      <c r="N20">
        <v>7</v>
      </c>
      <c r="O20" t="str">
        <f t="shared" si="3"/>
        <v>Tired</v>
      </c>
      <c r="P20" s="2">
        <f xml:space="preserve"> 3.2 * 65 * L20</f>
        <v>665.6</v>
      </c>
      <c r="Q20" t="str">
        <f t="shared" si="4"/>
        <v>Low Calories</v>
      </c>
    </row>
    <row r="21" spans="1:17" x14ac:dyDescent="0.25">
      <c r="A21" t="s">
        <v>12</v>
      </c>
      <c r="B21" s="1" t="s">
        <v>37</v>
      </c>
      <c r="C21">
        <v>1</v>
      </c>
      <c r="D21" t="str">
        <f t="shared" si="5"/>
        <v>Jan</v>
      </c>
      <c r="E21">
        <v>7</v>
      </c>
      <c r="F21" t="str">
        <f t="shared" si="6"/>
        <v>Moderate Sleep</v>
      </c>
      <c r="G21">
        <v>75</v>
      </c>
      <c r="H21" t="str">
        <f t="shared" si="0"/>
        <v>High Activity</v>
      </c>
      <c r="I21">
        <v>70</v>
      </c>
      <c r="J21" t="str">
        <f t="shared" si="1"/>
        <v>Normal Heart Rate</v>
      </c>
      <c r="K21">
        <v>8000</v>
      </c>
      <c r="L21">
        <f t="shared" si="7"/>
        <v>6.4</v>
      </c>
      <c r="M21" t="str">
        <f t="shared" si="2"/>
        <v>Long Distance</v>
      </c>
      <c r="N21">
        <v>6</v>
      </c>
      <c r="O21" t="str">
        <f t="shared" si="3"/>
        <v>Tired</v>
      </c>
      <c r="P21" s="2">
        <f xml:space="preserve"> 3.2 * 65 * L21</f>
        <v>1331.2</v>
      </c>
      <c r="Q21" t="str">
        <f t="shared" si="4"/>
        <v>High Calories</v>
      </c>
    </row>
    <row r="22" spans="1:17" x14ac:dyDescent="0.25">
      <c r="A22" t="s">
        <v>13</v>
      </c>
      <c r="B22" s="1" t="s">
        <v>38</v>
      </c>
      <c r="C22">
        <v>1</v>
      </c>
      <c r="D22" t="str">
        <f t="shared" si="5"/>
        <v>Jan</v>
      </c>
      <c r="E22">
        <v>7</v>
      </c>
      <c r="F22" t="str">
        <f t="shared" si="6"/>
        <v>Moderate Sleep</v>
      </c>
      <c r="G22">
        <v>75</v>
      </c>
      <c r="H22" t="str">
        <f t="shared" si="0"/>
        <v>High Activity</v>
      </c>
      <c r="I22">
        <v>70</v>
      </c>
      <c r="J22" t="str">
        <f t="shared" si="1"/>
        <v>Normal Heart Rate</v>
      </c>
      <c r="K22">
        <v>8000</v>
      </c>
      <c r="L22">
        <f t="shared" si="7"/>
        <v>6.4</v>
      </c>
      <c r="M22" t="str">
        <f t="shared" si="2"/>
        <v>Long Distance</v>
      </c>
      <c r="N22">
        <v>6</v>
      </c>
      <c r="O22" t="str">
        <f t="shared" si="3"/>
        <v>Tired</v>
      </c>
      <c r="P22" s="2">
        <f xml:space="preserve"> 3.2 * 65 * L22</f>
        <v>1331.2</v>
      </c>
      <c r="Q22" t="str">
        <f t="shared" si="4"/>
        <v>High Calories</v>
      </c>
    </row>
    <row r="23" spans="1:17" x14ac:dyDescent="0.25">
      <c r="A23" t="s">
        <v>7</v>
      </c>
      <c r="B23" s="1" t="s">
        <v>39</v>
      </c>
      <c r="C23">
        <v>1</v>
      </c>
      <c r="D23" t="str">
        <f t="shared" si="5"/>
        <v>Jan</v>
      </c>
      <c r="E23">
        <v>7</v>
      </c>
      <c r="F23" t="str">
        <f t="shared" si="6"/>
        <v>Moderate Sleep</v>
      </c>
      <c r="G23">
        <v>75</v>
      </c>
      <c r="H23" t="str">
        <f t="shared" si="0"/>
        <v>High Activity</v>
      </c>
      <c r="I23">
        <v>70</v>
      </c>
      <c r="J23" t="str">
        <f t="shared" si="1"/>
        <v>Normal Heart Rate</v>
      </c>
      <c r="K23">
        <v>8000</v>
      </c>
      <c r="L23">
        <f t="shared" si="7"/>
        <v>6.4</v>
      </c>
      <c r="M23" t="str">
        <f t="shared" si="2"/>
        <v>Long Distance</v>
      </c>
      <c r="N23">
        <v>6</v>
      </c>
      <c r="O23" t="str">
        <f t="shared" si="3"/>
        <v>Tired</v>
      </c>
      <c r="P23" s="2">
        <f xml:space="preserve"> 3.2 * 65 * L23</f>
        <v>1331.2</v>
      </c>
      <c r="Q23" t="str">
        <f t="shared" si="4"/>
        <v>High Calories</v>
      </c>
    </row>
    <row r="24" spans="1:17" x14ac:dyDescent="0.25">
      <c r="A24" t="s">
        <v>8</v>
      </c>
      <c r="B24" s="1" t="s">
        <v>40</v>
      </c>
      <c r="C24">
        <v>1</v>
      </c>
      <c r="D24" t="str">
        <f t="shared" si="5"/>
        <v>Jan</v>
      </c>
      <c r="E24">
        <v>7</v>
      </c>
      <c r="F24" t="str">
        <f t="shared" si="6"/>
        <v>Moderate Sleep</v>
      </c>
      <c r="G24">
        <v>75</v>
      </c>
      <c r="H24" t="str">
        <f t="shared" si="0"/>
        <v>High Activity</v>
      </c>
      <c r="I24">
        <v>70</v>
      </c>
      <c r="J24" t="str">
        <f t="shared" si="1"/>
        <v>Normal Heart Rate</v>
      </c>
      <c r="K24">
        <v>8000</v>
      </c>
      <c r="L24">
        <f t="shared" si="7"/>
        <v>6.4</v>
      </c>
      <c r="M24" t="str">
        <f t="shared" si="2"/>
        <v>Long Distance</v>
      </c>
      <c r="N24">
        <v>6</v>
      </c>
      <c r="O24" t="str">
        <f t="shared" si="3"/>
        <v>Tired</v>
      </c>
      <c r="P24" s="2">
        <f xml:space="preserve"> 3.2 * 65 * L24</f>
        <v>1331.2</v>
      </c>
      <c r="Q24" t="str">
        <f t="shared" si="4"/>
        <v>High Calories</v>
      </c>
    </row>
    <row r="25" spans="1:17" x14ac:dyDescent="0.25">
      <c r="A25" t="s">
        <v>9</v>
      </c>
      <c r="B25" s="1" t="s">
        <v>41</v>
      </c>
      <c r="C25">
        <v>1</v>
      </c>
      <c r="D25" t="str">
        <f t="shared" si="5"/>
        <v>Jan</v>
      </c>
      <c r="E25">
        <v>7</v>
      </c>
      <c r="F25" t="str">
        <f t="shared" si="6"/>
        <v>Moderate Sleep</v>
      </c>
      <c r="G25">
        <v>75</v>
      </c>
      <c r="H25" t="str">
        <f t="shared" si="0"/>
        <v>High Activity</v>
      </c>
      <c r="I25">
        <v>70</v>
      </c>
      <c r="J25" t="str">
        <f t="shared" si="1"/>
        <v>Normal Heart Rate</v>
      </c>
      <c r="K25">
        <v>8000</v>
      </c>
      <c r="L25">
        <f t="shared" si="7"/>
        <v>6.4</v>
      </c>
      <c r="M25" t="str">
        <f t="shared" si="2"/>
        <v>Long Distance</v>
      </c>
      <c r="N25">
        <v>6</v>
      </c>
      <c r="O25" t="str">
        <f t="shared" si="3"/>
        <v>Tired</v>
      </c>
      <c r="P25" s="2">
        <f xml:space="preserve"> 3.2 * 65 * L25</f>
        <v>1331.2</v>
      </c>
      <c r="Q25" t="str">
        <f t="shared" si="4"/>
        <v>High Calories</v>
      </c>
    </row>
    <row r="26" spans="1:17" x14ac:dyDescent="0.25">
      <c r="A26" t="s">
        <v>10</v>
      </c>
      <c r="B26" s="1" t="s">
        <v>42</v>
      </c>
      <c r="C26">
        <v>1</v>
      </c>
      <c r="D26" t="str">
        <f t="shared" si="5"/>
        <v>Jan</v>
      </c>
      <c r="E26">
        <v>7</v>
      </c>
      <c r="F26" t="str">
        <f t="shared" si="6"/>
        <v>Moderate Sleep</v>
      </c>
      <c r="G26">
        <v>75</v>
      </c>
      <c r="H26" t="str">
        <f t="shared" si="0"/>
        <v>High Activity</v>
      </c>
      <c r="I26">
        <v>70</v>
      </c>
      <c r="J26" t="str">
        <f t="shared" si="1"/>
        <v>Normal Heart Rate</v>
      </c>
      <c r="K26">
        <v>8000</v>
      </c>
      <c r="L26">
        <f t="shared" si="7"/>
        <v>6.4</v>
      </c>
      <c r="M26" t="str">
        <f t="shared" si="2"/>
        <v>Long Distance</v>
      </c>
      <c r="N26">
        <v>6</v>
      </c>
      <c r="O26" t="str">
        <f t="shared" si="3"/>
        <v>Tired</v>
      </c>
      <c r="P26" s="2">
        <f xml:space="preserve"> 3.2 * 65 * L26</f>
        <v>1331.2</v>
      </c>
      <c r="Q26" t="str">
        <f t="shared" si="4"/>
        <v>High Calories</v>
      </c>
    </row>
    <row r="27" spans="1:17" x14ac:dyDescent="0.25">
      <c r="A27" t="s">
        <v>11</v>
      </c>
      <c r="B27" s="1" t="s">
        <v>43</v>
      </c>
      <c r="C27">
        <v>1</v>
      </c>
      <c r="D27" t="str">
        <f t="shared" si="5"/>
        <v>Jan</v>
      </c>
      <c r="E27">
        <v>7</v>
      </c>
      <c r="F27" t="str">
        <f t="shared" si="6"/>
        <v>Moderate Sleep</v>
      </c>
      <c r="G27">
        <v>75</v>
      </c>
      <c r="H27" t="str">
        <f t="shared" si="0"/>
        <v>High Activity</v>
      </c>
      <c r="I27">
        <v>70</v>
      </c>
      <c r="J27" t="str">
        <f t="shared" si="1"/>
        <v>Normal Heart Rate</v>
      </c>
      <c r="K27">
        <v>8000</v>
      </c>
      <c r="L27">
        <f t="shared" si="7"/>
        <v>6.4</v>
      </c>
      <c r="M27" t="str">
        <f t="shared" si="2"/>
        <v>Long Distance</v>
      </c>
      <c r="N27">
        <v>6</v>
      </c>
      <c r="O27" t="str">
        <f t="shared" si="3"/>
        <v>Tired</v>
      </c>
      <c r="P27" s="2">
        <f xml:space="preserve"> 3.2 * 65 * L27</f>
        <v>1331.2</v>
      </c>
      <c r="Q27" t="str">
        <f t="shared" si="4"/>
        <v>High Calories</v>
      </c>
    </row>
    <row r="28" spans="1:17" x14ac:dyDescent="0.25">
      <c r="A28" t="s">
        <v>12</v>
      </c>
      <c r="B28" s="1" t="s">
        <v>44</v>
      </c>
      <c r="C28">
        <v>1</v>
      </c>
      <c r="D28" t="str">
        <f t="shared" si="5"/>
        <v>Jan</v>
      </c>
      <c r="E28">
        <v>7</v>
      </c>
      <c r="F28" t="str">
        <f t="shared" si="6"/>
        <v>Moderate Sleep</v>
      </c>
      <c r="G28">
        <v>75</v>
      </c>
      <c r="H28" t="str">
        <f t="shared" si="0"/>
        <v>High Activity</v>
      </c>
      <c r="I28">
        <v>70</v>
      </c>
      <c r="J28" t="str">
        <f t="shared" si="1"/>
        <v>Normal Heart Rate</v>
      </c>
      <c r="K28">
        <v>8000</v>
      </c>
      <c r="L28">
        <f t="shared" si="7"/>
        <v>6.4</v>
      </c>
      <c r="M28" t="str">
        <f t="shared" si="2"/>
        <v>Long Distance</v>
      </c>
      <c r="N28">
        <v>6</v>
      </c>
      <c r="O28" t="str">
        <f t="shared" si="3"/>
        <v>Tired</v>
      </c>
      <c r="P28" s="2">
        <f xml:space="preserve"> 3.2 * 65 * L28</f>
        <v>1331.2</v>
      </c>
      <c r="Q28" t="str">
        <f t="shared" si="4"/>
        <v>High Calories</v>
      </c>
    </row>
    <row r="29" spans="1:17" x14ac:dyDescent="0.25">
      <c r="A29" t="s">
        <v>13</v>
      </c>
      <c r="B29" s="1" t="s">
        <v>45</v>
      </c>
      <c r="C29">
        <v>1</v>
      </c>
      <c r="D29" t="str">
        <f t="shared" si="5"/>
        <v>Jan</v>
      </c>
      <c r="E29">
        <v>7</v>
      </c>
      <c r="F29" t="str">
        <f t="shared" si="6"/>
        <v>Moderate Sleep</v>
      </c>
      <c r="G29">
        <v>75</v>
      </c>
      <c r="H29" t="str">
        <f t="shared" si="0"/>
        <v>High Activity</v>
      </c>
      <c r="I29">
        <v>70</v>
      </c>
      <c r="J29" t="str">
        <f t="shared" si="1"/>
        <v>Normal Heart Rate</v>
      </c>
      <c r="K29">
        <v>8000</v>
      </c>
      <c r="L29">
        <f t="shared" si="7"/>
        <v>6.4</v>
      </c>
      <c r="M29" t="str">
        <f t="shared" si="2"/>
        <v>Long Distance</v>
      </c>
      <c r="N29">
        <v>6</v>
      </c>
      <c r="O29" t="str">
        <f t="shared" si="3"/>
        <v>Tired</v>
      </c>
      <c r="P29" s="2">
        <f xml:space="preserve"> 3.2 * 65 * L29</f>
        <v>1331.2</v>
      </c>
      <c r="Q29" t="str">
        <f t="shared" si="4"/>
        <v>High Calories</v>
      </c>
    </row>
    <row r="30" spans="1:17" x14ac:dyDescent="0.25">
      <c r="A30" t="s">
        <v>7</v>
      </c>
      <c r="B30" s="1" t="s">
        <v>46</v>
      </c>
      <c r="C30">
        <v>1</v>
      </c>
      <c r="D30" t="str">
        <f t="shared" si="5"/>
        <v>Jan</v>
      </c>
      <c r="E30">
        <v>7</v>
      </c>
      <c r="F30" t="str">
        <f t="shared" si="6"/>
        <v>Moderate Sleep</v>
      </c>
      <c r="G30">
        <v>75</v>
      </c>
      <c r="H30" t="str">
        <f t="shared" si="0"/>
        <v>High Activity</v>
      </c>
      <c r="I30">
        <v>70</v>
      </c>
      <c r="J30" t="str">
        <f t="shared" si="1"/>
        <v>Normal Heart Rate</v>
      </c>
      <c r="K30">
        <v>8000</v>
      </c>
      <c r="L30">
        <f t="shared" si="7"/>
        <v>6.4</v>
      </c>
      <c r="M30" t="str">
        <f t="shared" si="2"/>
        <v>Long Distance</v>
      </c>
      <c r="N30">
        <v>6</v>
      </c>
      <c r="O30" t="str">
        <f t="shared" si="3"/>
        <v>Tired</v>
      </c>
      <c r="P30" s="2">
        <f xml:space="preserve"> 3.2 * 65 * L30</f>
        <v>1331.2</v>
      </c>
      <c r="Q30" t="str">
        <f t="shared" si="4"/>
        <v>High Calories</v>
      </c>
    </row>
    <row r="31" spans="1:17" x14ac:dyDescent="0.25">
      <c r="A31" t="s">
        <v>8</v>
      </c>
      <c r="B31" s="1" t="s">
        <v>47</v>
      </c>
      <c r="C31">
        <v>1</v>
      </c>
      <c r="D31" t="str">
        <f t="shared" si="5"/>
        <v>Jan</v>
      </c>
      <c r="E31">
        <v>7</v>
      </c>
      <c r="F31" t="str">
        <f t="shared" si="6"/>
        <v>Moderate Sleep</v>
      </c>
      <c r="G31">
        <v>75</v>
      </c>
      <c r="H31" t="str">
        <f t="shared" si="0"/>
        <v>High Activity</v>
      </c>
      <c r="I31">
        <v>70</v>
      </c>
      <c r="J31" t="str">
        <f t="shared" si="1"/>
        <v>Normal Heart Rate</v>
      </c>
      <c r="K31">
        <v>8000</v>
      </c>
      <c r="L31">
        <f t="shared" si="7"/>
        <v>6.4</v>
      </c>
      <c r="M31" t="str">
        <f t="shared" si="2"/>
        <v>Long Distance</v>
      </c>
      <c r="N31">
        <v>6</v>
      </c>
      <c r="O31" t="str">
        <f t="shared" si="3"/>
        <v>Tired</v>
      </c>
      <c r="P31" s="2">
        <f xml:space="preserve"> 3.2 * 65 * L31</f>
        <v>1331.2</v>
      </c>
      <c r="Q31" t="str">
        <f t="shared" si="4"/>
        <v>High Calories</v>
      </c>
    </row>
    <row r="32" spans="1:17" x14ac:dyDescent="0.25">
      <c r="A32" t="s">
        <v>9</v>
      </c>
      <c r="B32" s="1" t="s">
        <v>48</v>
      </c>
      <c r="C32">
        <v>1</v>
      </c>
      <c r="D32" t="str">
        <f t="shared" si="5"/>
        <v>Jan</v>
      </c>
      <c r="E32">
        <v>5</v>
      </c>
      <c r="F32" t="str">
        <f t="shared" si="6"/>
        <v>Short Sleep</v>
      </c>
      <c r="G32">
        <v>35</v>
      </c>
      <c r="H32" t="str">
        <f t="shared" si="0"/>
        <v>Low Activity</v>
      </c>
      <c r="I32">
        <v>78</v>
      </c>
      <c r="J32" t="str">
        <f t="shared" si="1"/>
        <v>High Heart Rate</v>
      </c>
      <c r="K32">
        <v>4100</v>
      </c>
      <c r="L32">
        <f t="shared" si="7"/>
        <v>3.2800000000000002</v>
      </c>
      <c r="M32" t="str">
        <f t="shared" si="2"/>
        <v>Short Distance</v>
      </c>
      <c r="N32">
        <v>7</v>
      </c>
      <c r="O32" t="str">
        <f t="shared" si="3"/>
        <v>Tired</v>
      </c>
      <c r="P32" s="2">
        <f xml:space="preserve"> 3.2 * 65 * L32</f>
        <v>682.24</v>
      </c>
      <c r="Q32" t="str">
        <f t="shared" si="4"/>
        <v>Low Calories</v>
      </c>
    </row>
    <row r="33" spans="1:17" x14ac:dyDescent="0.25">
      <c r="A33" t="s">
        <v>10</v>
      </c>
      <c r="B33" s="1" t="s">
        <v>21</v>
      </c>
      <c r="C33">
        <v>2</v>
      </c>
      <c r="D33" t="str">
        <f t="shared" si="5"/>
        <v>Feb</v>
      </c>
      <c r="E33">
        <v>5</v>
      </c>
      <c r="F33" t="str">
        <f t="shared" si="6"/>
        <v>Short Sleep</v>
      </c>
      <c r="G33">
        <v>35</v>
      </c>
      <c r="H33" t="str">
        <f t="shared" si="0"/>
        <v>Low Activity</v>
      </c>
      <c r="I33">
        <v>78</v>
      </c>
      <c r="J33" t="str">
        <f t="shared" si="1"/>
        <v>High Heart Rate</v>
      </c>
      <c r="K33">
        <v>4100</v>
      </c>
      <c r="L33">
        <f t="shared" si="7"/>
        <v>3.2800000000000002</v>
      </c>
      <c r="M33" t="str">
        <f t="shared" si="2"/>
        <v>Short Distance</v>
      </c>
      <c r="N33">
        <v>7</v>
      </c>
      <c r="O33" t="str">
        <f t="shared" si="3"/>
        <v>Tired</v>
      </c>
      <c r="P33" s="2">
        <f xml:space="preserve"> 3.2 * 65 * L33</f>
        <v>682.24</v>
      </c>
      <c r="Q33" t="str">
        <f t="shared" si="4"/>
        <v>Low Calories</v>
      </c>
    </row>
    <row r="34" spans="1:17" x14ac:dyDescent="0.25">
      <c r="A34" t="s">
        <v>11</v>
      </c>
      <c r="B34" s="1" t="s">
        <v>49</v>
      </c>
      <c r="C34">
        <v>2</v>
      </c>
      <c r="D34" t="str">
        <f t="shared" si="5"/>
        <v>Feb</v>
      </c>
      <c r="E34">
        <v>8</v>
      </c>
      <c r="F34" t="str">
        <f t="shared" si="6"/>
        <v>Deep Sleep</v>
      </c>
      <c r="G34">
        <v>75</v>
      </c>
      <c r="H34" t="str">
        <f t="shared" si="0"/>
        <v>High Activity</v>
      </c>
      <c r="I34">
        <v>69</v>
      </c>
      <c r="J34" t="str">
        <f t="shared" si="1"/>
        <v>Normal Heart Rate</v>
      </c>
      <c r="K34">
        <v>6800</v>
      </c>
      <c r="L34">
        <f t="shared" si="7"/>
        <v>5.44</v>
      </c>
      <c r="M34" t="str">
        <f t="shared" si="2"/>
        <v>Long Distance</v>
      </c>
      <c r="N34">
        <v>4</v>
      </c>
      <c r="O34" t="str">
        <f t="shared" si="3"/>
        <v>Relaxed</v>
      </c>
      <c r="P34" s="2">
        <f xml:space="preserve"> 3.2 * 65 * L34</f>
        <v>1131.52</v>
      </c>
      <c r="Q34" t="str">
        <f t="shared" si="4"/>
        <v>Medium Calories</v>
      </c>
    </row>
    <row r="35" spans="1:17" x14ac:dyDescent="0.25">
      <c r="A35" t="s">
        <v>12</v>
      </c>
      <c r="B35" s="1" t="s">
        <v>50</v>
      </c>
      <c r="C35">
        <v>2</v>
      </c>
      <c r="D35" t="str">
        <f t="shared" si="5"/>
        <v>Feb</v>
      </c>
      <c r="E35">
        <v>6</v>
      </c>
      <c r="F35" t="str">
        <f t="shared" si="6"/>
        <v>Moderate Sleep</v>
      </c>
      <c r="G35">
        <v>30</v>
      </c>
      <c r="H35" t="str">
        <f t="shared" si="0"/>
        <v>Low Activity</v>
      </c>
      <c r="I35">
        <v>72</v>
      </c>
      <c r="J35" t="str">
        <f t="shared" si="1"/>
        <v>High Heart Rate</v>
      </c>
      <c r="K35">
        <v>5000</v>
      </c>
      <c r="L35">
        <f t="shared" si="7"/>
        <v>4</v>
      </c>
      <c r="M35" t="str">
        <f t="shared" si="2"/>
        <v>Short Distance</v>
      </c>
      <c r="N35">
        <v>8</v>
      </c>
      <c r="O35" t="str">
        <f t="shared" si="3"/>
        <v>Tired</v>
      </c>
      <c r="P35" s="2">
        <f xml:space="preserve"> 3.2 * 65 * L35</f>
        <v>832</v>
      </c>
      <c r="Q35" t="str">
        <f t="shared" si="4"/>
        <v>Low Calories</v>
      </c>
    </row>
    <row r="36" spans="1:17" x14ac:dyDescent="0.25">
      <c r="A36" t="s">
        <v>13</v>
      </c>
      <c r="B36" s="1" t="s">
        <v>51</v>
      </c>
      <c r="C36">
        <v>2</v>
      </c>
      <c r="D36" t="str">
        <f t="shared" si="5"/>
        <v>Feb</v>
      </c>
      <c r="E36">
        <v>7</v>
      </c>
      <c r="F36" t="str">
        <f t="shared" si="6"/>
        <v>Moderate Sleep</v>
      </c>
      <c r="G36">
        <v>75</v>
      </c>
      <c r="H36" t="str">
        <f t="shared" si="0"/>
        <v>High Activity</v>
      </c>
      <c r="I36">
        <v>70</v>
      </c>
      <c r="J36" t="str">
        <f t="shared" si="1"/>
        <v>Normal Heart Rate</v>
      </c>
      <c r="K36">
        <v>8000</v>
      </c>
      <c r="L36">
        <f t="shared" si="7"/>
        <v>6.4</v>
      </c>
      <c r="M36" t="str">
        <f t="shared" si="2"/>
        <v>Long Distance</v>
      </c>
      <c r="N36">
        <v>6</v>
      </c>
      <c r="O36" t="str">
        <f t="shared" si="3"/>
        <v>Tired</v>
      </c>
      <c r="P36" s="2">
        <f xml:space="preserve"> 3.2 * 65 * L36</f>
        <v>1331.2</v>
      </c>
      <c r="Q36" t="str">
        <f t="shared" si="4"/>
        <v>High Calories</v>
      </c>
    </row>
    <row r="37" spans="1:17" x14ac:dyDescent="0.25">
      <c r="A37" t="s">
        <v>7</v>
      </c>
      <c r="B37" s="1" t="s">
        <v>52</v>
      </c>
      <c r="C37">
        <v>2</v>
      </c>
      <c r="D37" t="str">
        <f t="shared" si="5"/>
        <v>Feb</v>
      </c>
      <c r="E37">
        <v>6</v>
      </c>
      <c r="F37" t="str">
        <f t="shared" si="6"/>
        <v>Moderate Sleep</v>
      </c>
      <c r="G37">
        <v>30</v>
      </c>
      <c r="H37" t="str">
        <f t="shared" si="0"/>
        <v>Low Activity</v>
      </c>
      <c r="I37">
        <v>72</v>
      </c>
      <c r="J37" t="str">
        <f t="shared" si="1"/>
        <v>High Heart Rate</v>
      </c>
      <c r="K37">
        <v>5000</v>
      </c>
      <c r="L37">
        <f t="shared" si="7"/>
        <v>4</v>
      </c>
      <c r="M37" t="str">
        <f t="shared" si="2"/>
        <v>Short Distance</v>
      </c>
      <c r="N37">
        <v>8</v>
      </c>
      <c r="O37" t="str">
        <f t="shared" si="3"/>
        <v>Tired</v>
      </c>
      <c r="P37" s="2">
        <f xml:space="preserve"> 3.2 * 65 * L37</f>
        <v>832</v>
      </c>
      <c r="Q37" t="str">
        <f t="shared" si="4"/>
        <v>Low Calories</v>
      </c>
    </row>
    <row r="38" spans="1:17" x14ac:dyDescent="0.25">
      <c r="A38" t="s">
        <v>8</v>
      </c>
      <c r="B38" s="1" t="s">
        <v>53</v>
      </c>
      <c r="C38">
        <v>2</v>
      </c>
      <c r="D38" t="str">
        <f t="shared" si="5"/>
        <v>Feb</v>
      </c>
      <c r="E38">
        <v>6</v>
      </c>
      <c r="F38" t="str">
        <f t="shared" si="6"/>
        <v>Moderate Sleep</v>
      </c>
      <c r="G38">
        <v>30</v>
      </c>
      <c r="H38" t="str">
        <f t="shared" si="0"/>
        <v>Low Activity</v>
      </c>
      <c r="I38">
        <v>72</v>
      </c>
      <c r="J38" t="str">
        <f t="shared" si="1"/>
        <v>High Heart Rate</v>
      </c>
      <c r="K38">
        <v>5000</v>
      </c>
      <c r="L38">
        <f t="shared" si="7"/>
        <v>4</v>
      </c>
      <c r="M38" t="str">
        <f t="shared" si="2"/>
        <v>Short Distance</v>
      </c>
      <c r="N38">
        <v>8</v>
      </c>
      <c r="O38" t="str">
        <f t="shared" si="3"/>
        <v>Tired</v>
      </c>
      <c r="P38" s="2">
        <f xml:space="preserve"> 3.2 * 65 * L38</f>
        <v>832</v>
      </c>
      <c r="Q38" t="str">
        <f t="shared" si="4"/>
        <v>Low Calories</v>
      </c>
    </row>
    <row r="39" spans="1:17" x14ac:dyDescent="0.25">
      <c r="A39" t="s">
        <v>9</v>
      </c>
      <c r="B39" s="1" t="s">
        <v>54</v>
      </c>
      <c r="C39">
        <v>2</v>
      </c>
      <c r="D39" t="str">
        <f t="shared" si="5"/>
        <v>Feb</v>
      </c>
      <c r="E39">
        <v>7</v>
      </c>
      <c r="F39" t="str">
        <f t="shared" si="6"/>
        <v>Moderate Sleep</v>
      </c>
      <c r="G39">
        <v>75</v>
      </c>
      <c r="H39" t="str">
        <f t="shared" si="0"/>
        <v>High Activity</v>
      </c>
      <c r="I39">
        <v>70</v>
      </c>
      <c r="J39" t="str">
        <f t="shared" si="1"/>
        <v>Normal Heart Rate</v>
      </c>
      <c r="K39">
        <v>8000</v>
      </c>
      <c r="L39">
        <f t="shared" si="7"/>
        <v>6.4</v>
      </c>
      <c r="M39" t="str">
        <f t="shared" si="2"/>
        <v>Long Distance</v>
      </c>
      <c r="N39">
        <v>6</v>
      </c>
      <c r="O39" t="str">
        <f t="shared" si="3"/>
        <v>Tired</v>
      </c>
      <c r="P39" s="2">
        <f xml:space="preserve"> 3.2 * 65 * L39</f>
        <v>1331.2</v>
      </c>
      <c r="Q39" t="str">
        <f t="shared" si="4"/>
        <v>High Calories</v>
      </c>
    </row>
    <row r="40" spans="1:17" x14ac:dyDescent="0.25">
      <c r="A40" t="s">
        <v>10</v>
      </c>
      <c r="B40" s="1" t="s">
        <v>55</v>
      </c>
      <c r="C40">
        <v>2</v>
      </c>
      <c r="D40" t="str">
        <f t="shared" si="5"/>
        <v>Feb</v>
      </c>
      <c r="E40">
        <v>7</v>
      </c>
      <c r="F40" t="str">
        <f t="shared" si="6"/>
        <v>Moderate Sleep</v>
      </c>
      <c r="G40">
        <v>75</v>
      </c>
      <c r="H40" t="str">
        <f t="shared" si="0"/>
        <v>High Activity</v>
      </c>
      <c r="I40">
        <v>70</v>
      </c>
      <c r="J40" t="str">
        <f t="shared" si="1"/>
        <v>Normal Heart Rate</v>
      </c>
      <c r="K40">
        <v>8000</v>
      </c>
      <c r="L40">
        <f t="shared" si="7"/>
        <v>6.4</v>
      </c>
      <c r="M40" t="str">
        <f t="shared" si="2"/>
        <v>Long Distance</v>
      </c>
      <c r="N40">
        <v>6</v>
      </c>
      <c r="O40" t="str">
        <f t="shared" si="3"/>
        <v>Tired</v>
      </c>
      <c r="P40" s="2">
        <f xml:space="preserve"> 3.2 * 65 * L40</f>
        <v>1331.2</v>
      </c>
      <c r="Q40" t="str">
        <f t="shared" si="4"/>
        <v>High Calories</v>
      </c>
    </row>
    <row r="41" spans="1:17" x14ac:dyDescent="0.25">
      <c r="A41" t="s">
        <v>11</v>
      </c>
      <c r="B41" s="1" t="s">
        <v>56</v>
      </c>
      <c r="C41">
        <v>2</v>
      </c>
      <c r="D41" t="str">
        <f t="shared" si="5"/>
        <v>Feb</v>
      </c>
      <c r="E41">
        <v>7</v>
      </c>
      <c r="F41" t="str">
        <f t="shared" si="6"/>
        <v>Moderate Sleep</v>
      </c>
      <c r="G41">
        <v>75</v>
      </c>
      <c r="H41" t="str">
        <f t="shared" si="0"/>
        <v>High Activity</v>
      </c>
      <c r="I41">
        <v>70</v>
      </c>
      <c r="J41" t="str">
        <f t="shared" si="1"/>
        <v>Normal Heart Rate</v>
      </c>
      <c r="K41">
        <v>8000</v>
      </c>
      <c r="L41">
        <f t="shared" si="7"/>
        <v>6.4</v>
      </c>
      <c r="M41" t="str">
        <f t="shared" si="2"/>
        <v>Long Distance</v>
      </c>
      <c r="N41">
        <v>6</v>
      </c>
      <c r="O41" t="str">
        <f t="shared" si="3"/>
        <v>Tired</v>
      </c>
      <c r="P41" s="2">
        <f xml:space="preserve"> 3.2 * 65 * L41</f>
        <v>1331.2</v>
      </c>
      <c r="Q41" t="str">
        <f t="shared" si="4"/>
        <v>High Calories</v>
      </c>
    </row>
    <row r="42" spans="1:17" x14ac:dyDescent="0.25">
      <c r="A42" t="s">
        <v>12</v>
      </c>
      <c r="B42" s="1" t="s">
        <v>57</v>
      </c>
      <c r="C42">
        <v>2</v>
      </c>
      <c r="D42" t="str">
        <f t="shared" si="5"/>
        <v>Feb</v>
      </c>
      <c r="E42">
        <v>7</v>
      </c>
      <c r="F42" t="str">
        <f t="shared" si="6"/>
        <v>Moderate Sleep</v>
      </c>
      <c r="G42">
        <v>75</v>
      </c>
      <c r="H42" t="str">
        <f t="shared" si="0"/>
        <v>High Activity</v>
      </c>
      <c r="I42">
        <v>70</v>
      </c>
      <c r="J42" t="str">
        <f t="shared" si="1"/>
        <v>Normal Heart Rate</v>
      </c>
      <c r="K42">
        <v>8000</v>
      </c>
      <c r="L42">
        <f t="shared" si="7"/>
        <v>6.4</v>
      </c>
      <c r="M42" t="str">
        <f t="shared" si="2"/>
        <v>Long Distance</v>
      </c>
      <c r="N42">
        <v>6</v>
      </c>
      <c r="O42" t="str">
        <f t="shared" si="3"/>
        <v>Tired</v>
      </c>
      <c r="P42" s="2">
        <f xml:space="preserve"> 3.2 * 65 * L42</f>
        <v>1331.2</v>
      </c>
      <c r="Q42" t="str">
        <f t="shared" si="4"/>
        <v>High Calories</v>
      </c>
    </row>
    <row r="43" spans="1:17" x14ac:dyDescent="0.25">
      <c r="A43" t="s">
        <v>13</v>
      </c>
      <c r="B43" s="1" t="s">
        <v>58</v>
      </c>
      <c r="C43">
        <v>2</v>
      </c>
      <c r="D43" t="str">
        <f t="shared" si="5"/>
        <v>Feb</v>
      </c>
      <c r="E43">
        <v>7</v>
      </c>
      <c r="F43" t="str">
        <f t="shared" si="6"/>
        <v>Moderate Sleep</v>
      </c>
      <c r="G43">
        <v>75</v>
      </c>
      <c r="H43" t="str">
        <f t="shared" si="0"/>
        <v>High Activity</v>
      </c>
      <c r="I43">
        <v>70</v>
      </c>
      <c r="J43" t="str">
        <f t="shared" si="1"/>
        <v>Normal Heart Rate</v>
      </c>
      <c r="K43">
        <v>8000</v>
      </c>
      <c r="L43">
        <f t="shared" si="7"/>
        <v>6.4</v>
      </c>
      <c r="M43" t="str">
        <f t="shared" si="2"/>
        <v>Long Distance</v>
      </c>
      <c r="N43">
        <v>6</v>
      </c>
      <c r="O43" t="str">
        <f t="shared" si="3"/>
        <v>Tired</v>
      </c>
      <c r="P43" s="2">
        <f xml:space="preserve"> 3.2 * 65 * L43</f>
        <v>1331.2</v>
      </c>
      <c r="Q43" t="str">
        <f t="shared" si="4"/>
        <v>High Calories</v>
      </c>
    </row>
    <row r="44" spans="1:17" x14ac:dyDescent="0.25">
      <c r="A44" t="s">
        <v>7</v>
      </c>
      <c r="B44" s="1" t="s">
        <v>59</v>
      </c>
      <c r="C44">
        <v>2</v>
      </c>
      <c r="D44" t="str">
        <f t="shared" si="5"/>
        <v>Feb</v>
      </c>
      <c r="E44">
        <v>7</v>
      </c>
      <c r="F44" t="str">
        <f t="shared" si="6"/>
        <v>Moderate Sleep</v>
      </c>
      <c r="G44">
        <v>75</v>
      </c>
      <c r="H44" t="str">
        <f t="shared" si="0"/>
        <v>High Activity</v>
      </c>
      <c r="I44">
        <v>70</v>
      </c>
      <c r="J44" t="str">
        <f t="shared" si="1"/>
        <v>Normal Heart Rate</v>
      </c>
      <c r="K44">
        <v>8000</v>
      </c>
      <c r="L44">
        <f t="shared" si="7"/>
        <v>6.4</v>
      </c>
      <c r="M44" t="str">
        <f t="shared" si="2"/>
        <v>Long Distance</v>
      </c>
      <c r="N44">
        <v>6</v>
      </c>
      <c r="O44" t="str">
        <f t="shared" si="3"/>
        <v>Tired</v>
      </c>
      <c r="P44" s="2">
        <f xml:space="preserve"> 3.2 * 65 * L44</f>
        <v>1331.2</v>
      </c>
      <c r="Q44" t="str">
        <f t="shared" si="4"/>
        <v>High Calories</v>
      </c>
    </row>
    <row r="45" spans="1:17" x14ac:dyDescent="0.25">
      <c r="A45" t="s">
        <v>8</v>
      </c>
      <c r="B45" s="1" t="s">
        <v>60</v>
      </c>
      <c r="C45">
        <v>2</v>
      </c>
      <c r="D45" t="str">
        <f t="shared" si="5"/>
        <v>Feb</v>
      </c>
      <c r="E45">
        <v>7</v>
      </c>
      <c r="F45" t="str">
        <f t="shared" si="6"/>
        <v>Moderate Sleep</v>
      </c>
      <c r="G45">
        <v>75</v>
      </c>
      <c r="H45" t="str">
        <f t="shared" si="0"/>
        <v>High Activity</v>
      </c>
      <c r="I45">
        <v>70</v>
      </c>
      <c r="J45" t="str">
        <f t="shared" si="1"/>
        <v>Normal Heart Rate</v>
      </c>
      <c r="K45">
        <v>8000</v>
      </c>
      <c r="L45">
        <f t="shared" si="7"/>
        <v>6.4</v>
      </c>
      <c r="M45" t="str">
        <f t="shared" si="2"/>
        <v>Long Distance</v>
      </c>
      <c r="N45">
        <v>6</v>
      </c>
      <c r="O45" t="str">
        <f t="shared" si="3"/>
        <v>Tired</v>
      </c>
      <c r="P45" s="2">
        <f xml:space="preserve"> 3.2 * 65 * L45</f>
        <v>1331.2</v>
      </c>
      <c r="Q45" t="str">
        <f t="shared" si="4"/>
        <v>High Calories</v>
      </c>
    </row>
    <row r="46" spans="1:17" x14ac:dyDescent="0.25">
      <c r="A46" t="s">
        <v>9</v>
      </c>
      <c r="B46" s="1" t="s">
        <v>61</v>
      </c>
      <c r="C46">
        <v>2</v>
      </c>
      <c r="D46" t="str">
        <f t="shared" si="5"/>
        <v>Feb</v>
      </c>
      <c r="E46">
        <v>7</v>
      </c>
      <c r="F46" t="str">
        <f t="shared" si="6"/>
        <v>Moderate Sleep</v>
      </c>
      <c r="G46">
        <v>75</v>
      </c>
      <c r="H46" t="str">
        <f t="shared" si="0"/>
        <v>High Activity</v>
      </c>
      <c r="I46">
        <v>70</v>
      </c>
      <c r="J46" t="str">
        <f t="shared" si="1"/>
        <v>Normal Heart Rate</v>
      </c>
      <c r="K46">
        <v>8000</v>
      </c>
      <c r="L46">
        <f t="shared" si="7"/>
        <v>6.4</v>
      </c>
      <c r="M46" t="str">
        <f t="shared" si="2"/>
        <v>Long Distance</v>
      </c>
      <c r="N46">
        <v>6</v>
      </c>
      <c r="O46" t="str">
        <f t="shared" si="3"/>
        <v>Tired</v>
      </c>
      <c r="P46" s="2">
        <f xml:space="preserve"> 3.2 * 65 * L46</f>
        <v>1331.2</v>
      </c>
      <c r="Q46" t="str">
        <f t="shared" si="4"/>
        <v>High Calories</v>
      </c>
    </row>
    <row r="47" spans="1:17" x14ac:dyDescent="0.25">
      <c r="A47" t="s">
        <v>10</v>
      </c>
      <c r="B47" s="1" t="s">
        <v>62</v>
      </c>
      <c r="C47">
        <v>2</v>
      </c>
      <c r="D47" t="str">
        <f t="shared" si="5"/>
        <v>Feb</v>
      </c>
      <c r="E47">
        <v>7</v>
      </c>
      <c r="F47" t="str">
        <f t="shared" si="6"/>
        <v>Moderate Sleep</v>
      </c>
      <c r="G47">
        <v>75</v>
      </c>
      <c r="H47" t="str">
        <f t="shared" si="0"/>
        <v>High Activity</v>
      </c>
      <c r="I47">
        <v>70</v>
      </c>
      <c r="J47" t="str">
        <f t="shared" si="1"/>
        <v>Normal Heart Rate</v>
      </c>
      <c r="K47">
        <v>8000</v>
      </c>
      <c r="L47">
        <f t="shared" si="7"/>
        <v>6.4</v>
      </c>
      <c r="M47" t="str">
        <f t="shared" si="2"/>
        <v>Long Distance</v>
      </c>
      <c r="N47">
        <v>6</v>
      </c>
      <c r="O47" t="str">
        <f t="shared" si="3"/>
        <v>Tired</v>
      </c>
      <c r="P47" s="2">
        <f xml:space="preserve"> 3.2 * 65 * L47</f>
        <v>1331.2</v>
      </c>
      <c r="Q47" t="str">
        <f t="shared" si="4"/>
        <v>High Calories</v>
      </c>
    </row>
    <row r="48" spans="1:17" x14ac:dyDescent="0.25">
      <c r="A48" t="s">
        <v>11</v>
      </c>
      <c r="B48" s="1" t="s">
        <v>63</v>
      </c>
      <c r="C48">
        <v>2</v>
      </c>
      <c r="D48" t="str">
        <f t="shared" si="5"/>
        <v>Feb</v>
      </c>
      <c r="E48">
        <v>7</v>
      </c>
      <c r="F48" t="str">
        <f t="shared" si="6"/>
        <v>Moderate Sleep</v>
      </c>
      <c r="G48">
        <v>75</v>
      </c>
      <c r="H48" t="str">
        <f t="shared" si="0"/>
        <v>High Activity</v>
      </c>
      <c r="I48">
        <v>70</v>
      </c>
      <c r="J48" t="str">
        <f t="shared" si="1"/>
        <v>Normal Heart Rate</v>
      </c>
      <c r="K48">
        <v>8000</v>
      </c>
      <c r="L48">
        <f t="shared" si="7"/>
        <v>6.4</v>
      </c>
      <c r="M48" t="str">
        <f t="shared" si="2"/>
        <v>Long Distance</v>
      </c>
      <c r="N48">
        <v>6</v>
      </c>
      <c r="O48" t="str">
        <f t="shared" si="3"/>
        <v>Tired</v>
      </c>
      <c r="P48" s="2">
        <f xml:space="preserve"> 3.2 * 65 * L48</f>
        <v>1331.2</v>
      </c>
      <c r="Q48" t="str">
        <f t="shared" si="4"/>
        <v>High Calories</v>
      </c>
    </row>
    <row r="49" spans="1:17" x14ac:dyDescent="0.25">
      <c r="A49" t="s">
        <v>12</v>
      </c>
      <c r="B49" s="1" t="s">
        <v>64</v>
      </c>
      <c r="C49">
        <v>2</v>
      </c>
      <c r="D49" t="str">
        <f t="shared" si="5"/>
        <v>Feb</v>
      </c>
      <c r="E49">
        <v>7</v>
      </c>
      <c r="F49" t="str">
        <f t="shared" si="6"/>
        <v>Moderate Sleep</v>
      </c>
      <c r="G49">
        <v>75</v>
      </c>
      <c r="H49" t="str">
        <f t="shared" si="0"/>
        <v>High Activity</v>
      </c>
      <c r="I49">
        <v>70</v>
      </c>
      <c r="J49" t="str">
        <f t="shared" si="1"/>
        <v>Normal Heart Rate</v>
      </c>
      <c r="K49">
        <v>8000</v>
      </c>
      <c r="L49">
        <f t="shared" si="7"/>
        <v>6.4</v>
      </c>
      <c r="M49" t="str">
        <f t="shared" si="2"/>
        <v>Long Distance</v>
      </c>
      <c r="N49">
        <v>6</v>
      </c>
      <c r="O49" t="str">
        <f t="shared" si="3"/>
        <v>Tired</v>
      </c>
      <c r="P49" s="2">
        <f xml:space="preserve"> 3.2 * 65 * L49</f>
        <v>1331.2</v>
      </c>
      <c r="Q49" t="str">
        <f t="shared" si="4"/>
        <v>High Calories</v>
      </c>
    </row>
    <row r="50" spans="1:17" x14ac:dyDescent="0.25">
      <c r="A50" t="s">
        <v>13</v>
      </c>
      <c r="B50" s="1" t="s">
        <v>65</v>
      </c>
      <c r="C50">
        <v>2</v>
      </c>
      <c r="D50" t="str">
        <f t="shared" si="5"/>
        <v>Feb</v>
      </c>
      <c r="E50">
        <v>7</v>
      </c>
      <c r="F50" t="str">
        <f t="shared" si="6"/>
        <v>Moderate Sleep</v>
      </c>
      <c r="G50">
        <v>75</v>
      </c>
      <c r="H50" t="str">
        <f t="shared" si="0"/>
        <v>High Activity</v>
      </c>
      <c r="I50">
        <v>70</v>
      </c>
      <c r="J50" t="str">
        <f t="shared" si="1"/>
        <v>Normal Heart Rate</v>
      </c>
      <c r="K50">
        <v>8000</v>
      </c>
      <c r="L50">
        <f t="shared" si="7"/>
        <v>6.4</v>
      </c>
      <c r="M50" t="str">
        <f t="shared" si="2"/>
        <v>Long Distance</v>
      </c>
      <c r="N50">
        <v>6</v>
      </c>
      <c r="O50" t="str">
        <f t="shared" si="3"/>
        <v>Tired</v>
      </c>
      <c r="P50" s="2">
        <f xml:space="preserve"> 3.2 * 65 * L50</f>
        <v>1331.2</v>
      </c>
      <c r="Q50" t="str">
        <f t="shared" si="4"/>
        <v>High Calories</v>
      </c>
    </row>
    <row r="51" spans="1:17" x14ac:dyDescent="0.25">
      <c r="A51" t="s">
        <v>7</v>
      </c>
      <c r="B51" s="1" t="s">
        <v>66</v>
      </c>
      <c r="C51">
        <v>2</v>
      </c>
      <c r="D51" t="str">
        <f t="shared" si="5"/>
        <v>Feb</v>
      </c>
      <c r="E51">
        <v>7</v>
      </c>
      <c r="F51" t="str">
        <f t="shared" si="6"/>
        <v>Moderate Sleep</v>
      </c>
      <c r="G51">
        <v>75</v>
      </c>
      <c r="H51" t="str">
        <f t="shared" si="0"/>
        <v>High Activity</v>
      </c>
      <c r="I51">
        <v>70</v>
      </c>
      <c r="J51" t="str">
        <f t="shared" si="1"/>
        <v>Normal Heart Rate</v>
      </c>
      <c r="K51">
        <v>8000</v>
      </c>
      <c r="L51">
        <f t="shared" si="7"/>
        <v>6.4</v>
      </c>
      <c r="M51" t="str">
        <f t="shared" si="2"/>
        <v>Long Distance</v>
      </c>
      <c r="N51">
        <v>6</v>
      </c>
      <c r="O51" t="str">
        <f t="shared" si="3"/>
        <v>Tired</v>
      </c>
      <c r="P51" s="2">
        <f xml:space="preserve"> 3.2 * 65 * L51</f>
        <v>1331.2</v>
      </c>
      <c r="Q51" t="str">
        <f t="shared" si="4"/>
        <v>High Calories</v>
      </c>
    </row>
    <row r="52" spans="1:17" x14ac:dyDescent="0.25">
      <c r="A52" t="s">
        <v>8</v>
      </c>
      <c r="B52" s="1" t="s">
        <v>67</v>
      </c>
      <c r="C52">
        <v>2</v>
      </c>
      <c r="D52" t="str">
        <f t="shared" si="5"/>
        <v>Feb</v>
      </c>
      <c r="E52">
        <v>8</v>
      </c>
      <c r="F52" t="str">
        <f t="shared" si="6"/>
        <v>Deep Sleep</v>
      </c>
      <c r="G52">
        <v>45</v>
      </c>
      <c r="H52" t="str">
        <f t="shared" si="0"/>
        <v>Medium Activity</v>
      </c>
      <c r="I52">
        <v>70</v>
      </c>
      <c r="J52" t="str">
        <f t="shared" si="1"/>
        <v>Normal Heart Rate</v>
      </c>
      <c r="K52">
        <v>8000</v>
      </c>
      <c r="L52">
        <f t="shared" si="7"/>
        <v>6.4</v>
      </c>
      <c r="M52" t="str">
        <f t="shared" si="2"/>
        <v>Long Distance</v>
      </c>
      <c r="N52">
        <v>3</v>
      </c>
      <c r="O52" t="str">
        <f t="shared" si="3"/>
        <v>Relaxed</v>
      </c>
      <c r="P52" s="2">
        <f xml:space="preserve"> 3.2 * 65 * L52</f>
        <v>1331.2</v>
      </c>
      <c r="Q52" t="str">
        <f t="shared" si="4"/>
        <v>High Calories</v>
      </c>
    </row>
    <row r="53" spans="1:17" x14ac:dyDescent="0.25">
      <c r="A53" t="s">
        <v>9</v>
      </c>
      <c r="B53" s="1" t="s">
        <v>68</v>
      </c>
      <c r="C53">
        <v>2</v>
      </c>
      <c r="D53" t="str">
        <f t="shared" si="5"/>
        <v>Feb</v>
      </c>
      <c r="E53">
        <v>8</v>
      </c>
      <c r="F53" t="str">
        <f t="shared" si="6"/>
        <v>Deep Sleep</v>
      </c>
      <c r="G53">
        <v>45</v>
      </c>
      <c r="H53" t="str">
        <f t="shared" si="0"/>
        <v>Medium Activity</v>
      </c>
      <c r="I53">
        <v>70</v>
      </c>
      <c r="J53" t="str">
        <f t="shared" si="1"/>
        <v>Normal Heart Rate</v>
      </c>
      <c r="K53">
        <v>8000</v>
      </c>
      <c r="L53">
        <f t="shared" si="7"/>
        <v>6.4</v>
      </c>
      <c r="M53" t="str">
        <f t="shared" si="2"/>
        <v>Long Distance</v>
      </c>
      <c r="N53">
        <v>3</v>
      </c>
      <c r="O53" t="str">
        <f t="shared" si="3"/>
        <v>Relaxed</v>
      </c>
      <c r="P53" s="2">
        <f xml:space="preserve"> 3.2 * 65 * L53</f>
        <v>1331.2</v>
      </c>
      <c r="Q53" t="str">
        <f t="shared" si="4"/>
        <v>High Calories</v>
      </c>
    </row>
    <row r="54" spans="1:17" x14ac:dyDescent="0.25">
      <c r="A54" t="s">
        <v>10</v>
      </c>
      <c r="B54" s="1" t="s">
        <v>69</v>
      </c>
      <c r="C54">
        <v>2</v>
      </c>
      <c r="D54" t="str">
        <f t="shared" si="5"/>
        <v>Feb</v>
      </c>
      <c r="E54">
        <v>6</v>
      </c>
      <c r="F54" t="str">
        <f t="shared" si="6"/>
        <v>Moderate Sleep</v>
      </c>
      <c r="G54">
        <v>30</v>
      </c>
      <c r="H54" t="str">
        <f t="shared" si="0"/>
        <v>Low Activity</v>
      </c>
      <c r="I54">
        <v>72</v>
      </c>
      <c r="J54" t="str">
        <f t="shared" si="1"/>
        <v>High Heart Rate</v>
      </c>
      <c r="K54">
        <v>5000</v>
      </c>
      <c r="L54">
        <f t="shared" si="7"/>
        <v>4</v>
      </c>
      <c r="M54" t="str">
        <f t="shared" si="2"/>
        <v>Short Distance</v>
      </c>
      <c r="N54">
        <v>8</v>
      </c>
      <c r="O54" t="str">
        <f t="shared" si="3"/>
        <v>Tired</v>
      </c>
      <c r="P54" s="2">
        <f xml:space="preserve"> 3.2 * 65 * L54</f>
        <v>832</v>
      </c>
      <c r="Q54" t="str">
        <f t="shared" si="4"/>
        <v>Low Calories</v>
      </c>
    </row>
    <row r="55" spans="1:17" x14ac:dyDescent="0.25">
      <c r="A55" t="s">
        <v>11</v>
      </c>
      <c r="B55" s="1" t="s">
        <v>70</v>
      </c>
      <c r="C55">
        <v>2</v>
      </c>
      <c r="D55" t="str">
        <f t="shared" si="5"/>
        <v>Feb</v>
      </c>
      <c r="E55">
        <v>7</v>
      </c>
      <c r="F55" t="str">
        <f t="shared" si="6"/>
        <v>Moderate Sleep</v>
      </c>
      <c r="G55">
        <v>75</v>
      </c>
      <c r="H55" t="str">
        <f t="shared" si="0"/>
        <v>High Activity</v>
      </c>
      <c r="I55">
        <v>70</v>
      </c>
      <c r="J55" t="str">
        <f t="shared" si="1"/>
        <v>Normal Heart Rate</v>
      </c>
      <c r="K55">
        <v>8000</v>
      </c>
      <c r="L55">
        <f t="shared" si="7"/>
        <v>6.4</v>
      </c>
      <c r="M55" t="str">
        <f t="shared" si="2"/>
        <v>Long Distance</v>
      </c>
      <c r="N55">
        <v>6</v>
      </c>
      <c r="O55" t="str">
        <f t="shared" si="3"/>
        <v>Tired</v>
      </c>
      <c r="P55" s="2">
        <f xml:space="preserve"> 3.2 * 65 * L55</f>
        <v>1331.2</v>
      </c>
      <c r="Q55" t="str">
        <f t="shared" si="4"/>
        <v>High Calories</v>
      </c>
    </row>
    <row r="56" spans="1:17" x14ac:dyDescent="0.25">
      <c r="A56" t="s">
        <v>12</v>
      </c>
      <c r="B56" s="1" t="s">
        <v>71</v>
      </c>
      <c r="C56">
        <v>2</v>
      </c>
      <c r="D56" t="str">
        <f t="shared" si="5"/>
        <v>Feb</v>
      </c>
      <c r="E56">
        <v>6</v>
      </c>
      <c r="F56" t="str">
        <f t="shared" si="6"/>
        <v>Moderate Sleep</v>
      </c>
      <c r="G56">
        <v>30</v>
      </c>
      <c r="H56" t="str">
        <f t="shared" si="0"/>
        <v>Low Activity</v>
      </c>
      <c r="I56">
        <v>72</v>
      </c>
      <c r="J56" t="str">
        <f t="shared" si="1"/>
        <v>High Heart Rate</v>
      </c>
      <c r="K56">
        <v>5000</v>
      </c>
      <c r="L56">
        <f t="shared" si="7"/>
        <v>4</v>
      </c>
      <c r="M56" t="str">
        <f t="shared" si="2"/>
        <v>Short Distance</v>
      </c>
      <c r="N56">
        <v>8</v>
      </c>
      <c r="O56" t="str">
        <f t="shared" si="3"/>
        <v>Tired</v>
      </c>
      <c r="P56" s="2">
        <f xml:space="preserve"> 3.2 * 65 * L56</f>
        <v>832</v>
      </c>
      <c r="Q56" t="str">
        <f t="shared" si="4"/>
        <v>Low Calories</v>
      </c>
    </row>
    <row r="57" spans="1:17" x14ac:dyDescent="0.25">
      <c r="A57" t="s">
        <v>13</v>
      </c>
      <c r="B57" s="1" t="s">
        <v>72</v>
      </c>
      <c r="C57">
        <v>2</v>
      </c>
      <c r="D57" t="str">
        <f t="shared" si="5"/>
        <v>Feb</v>
      </c>
      <c r="E57">
        <v>6</v>
      </c>
      <c r="F57" t="str">
        <f t="shared" si="6"/>
        <v>Moderate Sleep</v>
      </c>
      <c r="G57">
        <v>30</v>
      </c>
      <c r="H57" t="str">
        <f t="shared" si="0"/>
        <v>Low Activity</v>
      </c>
      <c r="I57">
        <v>72</v>
      </c>
      <c r="J57" t="str">
        <f t="shared" si="1"/>
        <v>High Heart Rate</v>
      </c>
      <c r="K57">
        <v>5000</v>
      </c>
      <c r="L57">
        <f t="shared" si="7"/>
        <v>4</v>
      </c>
      <c r="M57" t="str">
        <f t="shared" si="2"/>
        <v>Short Distance</v>
      </c>
      <c r="N57">
        <v>8</v>
      </c>
      <c r="O57" t="str">
        <f t="shared" si="3"/>
        <v>Tired</v>
      </c>
      <c r="P57" s="2">
        <f xml:space="preserve"> 3.2 * 65 * L57</f>
        <v>832</v>
      </c>
      <c r="Q57" t="str">
        <f t="shared" si="4"/>
        <v>Low Calories</v>
      </c>
    </row>
    <row r="58" spans="1:17" x14ac:dyDescent="0.25">
      <c r="A58" t="s">
        <v>7</v>
      </c>
      <c r="B58" s="1" t="s">
        <v>73</v>
      </c>
      <c r="C58">
        <v>2</v>
      </c>
      <c r="D58" t="str">
        <f t="shared" si="5"/>
        <v>Feb</v>
      </c>
      <c r="E58">
        <v>7</v>
      </c>
      <c r="F58" t="str">
        <f t="shared" si="6"/>
        <v>Moderate Sleep</v>
      </c>
      <c r="G58">
        <v>75</v>
      </c>
      <c r="H58" t="str">
        <f t="shared" si="0"/>
        <v>High Activity</v>
      </c>
      <c r="I58">
        <v>70</v>
      </c>
      <c r="J58" t="str">
        <f t="shared" si="1"/>
        <v>Normal Heart Rate</v>
      </c>
      <c r="K58">
        <v>8000</v>
      </c>
      <c r="L58">
        <f t="shared" si="7"/>
        <v>6.4</v>
      </c>
      <c r="M58" t="str">
        <f t="shared" si="2"/>
        <v>Long Distance</v>
      </c>
      <c r="N58">
        <v>6</v>
      </c>
      <c r="O58" t="str">
        <f t="shared" si="3"/>
        <v>Tired</v>
      </c>
      <c r="P58" s="2">
        <f xml:space="preserve"> 3.2 * 65 * L58</f>
        <v>1331.2</v>
      </c>
      <c r="Q58" t="str">
        <f t="shared" si="4"/>
        <v>High Calories</v>
      </c>
    </row>
    <row r="59" spans="1:17" x14ac:dyDescent="0.25">
      <c r="A59" t="s">
        <v>8</v>
      </c>
      <c r="B59" s="1" t="s">
        <v>74</v>
      </c>
      <c r="C59">
        <v>2</v>
      </c>
      <c r="D59" t="str">
        <f t="shared" si="5"/>
        <v>Feb</v>
      </c>
      <c r="E59">
        <v>6</v>
      </c>
      <c r="F59" t="str">
        <f t="shared" si="6"/>
        <v>Moderate Sleep</v>
      </c>
      <c r="G59">
        <v>30</v>
      </c>
      <c r="H59" t="str">
        <f t="shared" si="0"/>
        <v>Low Activity</v>
      </c>
      <c r="I59">
        <v>72</v>
      </c>
      <c r="J59" t="str">
        <f t="shared" si="1"/>
        <v>High Heart Rate</v>
      </c>
      <c r="K59">
        <v>5000</v>
      </c>
      <c r="L59">
        <f t="shared" si="7"/>
        <v>4</v>
      </c>
      <c r="M59" t="str">
        <f t="shared" si="2"/>
        <v>Short Distance</v>
      </c>
      <c r="N59">
        <v>8</v>
      </c>
      <c r="O59" t="str">
        <f t="shared" si="3"/>
        <v>Tired</v>
      </c>
      <c r="P59" s="2">
        <f xml:space="preserve"> 3.2 * 65 * L59</f>
        <v>832</v>
      </c>
      <c r="Q59" t="str">
        <f t="shared" si="4"/>
        <v>Low Calories</v>
      </c>
    </row>
    <row r="60" spans="1:17" x14ac:dyDescent="0.25">
      <c r="A60" t="s">
        <v>9</v>
      </c>
      <c r="B60" s="1" t="s">
        <v>75</v>
      </c>
      <c r="C60">
        <v>2</v>
      </c>
      <c r="D60" t="str">
        <f t="shared" si="5"/>
        <v>Feb</v>
      </c>
      <c r="E60">
        <v>6</v>
      </c>
      <c r="F60" t="str">
        <f t="shared" si="6"/>
        <v>Moderate Sleep</v>
      </c>
      <c r="G60">
        <v>30</v>
      </c>
      <c r="H60" t="str">
        <f t="shared" si="0"/>
        <v>Low Activity</v>
      </c>
      <c r="I60">
        <v>72</v>
      </c>
      <c r="J60" t="str">
        <f t="shared" si="1"/>
        <v>High Heart Rate</v>
      </c>
      <c r="K60">
        <v>5000</v>
      </c>
      <c r="L60">
        <f t="shared" si="7"/>
        <v>4</v>
      </c>
      <c r="M60" t="str">
        <f t="shared" si="2"/>
        <v>Short Distance</v>
      </c>
      <c r="N60">
        <v>8</v>
      </c>
      <c r="O60" t="str">
        <f t="shared" si="3"/>
        <v>Tired</v>
      </c>
      <c r="P60" s="2">
        <f xml:space="preserve"> 3.2 * 65 * L60</f>
        <v>832</v>
      </c>
      <c r="Q60" t="str">
        <f t="shared" si="4"/>
        <v>Low Calories</v>
      </c>
    </row>
    <row r="61" spans="1:17" x14ac:dyDescent="0.25">
      <c r="A61" t="s">
        <v>10</v>
      </c>
      <c r="B61" s="1" t="s">
        <v>76</v>
      </c>
      <c r="C61">
        <v>3</v>
      </c>
      <c r="D61" t="str">
        <f t="shared" si="5"/>
        <v>Mar</v>
      </c>
      <c r="E61">
        <v>7</v>
      </c>
      <c r="F61" t="str">
        <f t="shared" si="6"/>
        <v>Moderate Sleep</v>
      </c>
      <c r="G61">
        <v>75</v>
      </c>
      <c r="H61" t="str">
        <f t="shared" si="0"/>
        <v>High Activity</v>
      </c>
      <c r="I61">
        <v>70</v>
      </c>
      <c r="J61" t="str">
        <f t="shared" si="1"/>
        <v>Normal Heart Rate</v>
      </c>
      <c r="K61">
        <v>8000</v>
      </c>
      <c r="L61">
        <f t="shared" si="7"/>
        <v>6.4</v>
      </c>
      <c r="M61" t="str">
        <f t="shared" si="2"/>
        <v>Long Distance</v>
      </c>
      <c r="N61">
        <v>6</v>
      </c>
      <c r="O61" t="str">
        <f t="shared" si="3"/>
        <v>Tired</v>
      </c>
      <c r="P61" s="2">
        <f xml:space="preserve"> 3.2 * 65 * L61</f>
        <v>1331.2</v>
      </c>
      <c r="Q61" t="str">
        <f t="shared" si="4"/>
        <v>High Calories</v>
      </c>
    </row>
    <row r="62" spans="1:17" x14ac:dyDescent="0.25">
      <c r="A62" t="s">
        <v>11</v>
      </c>
      <c r="B62" s="1" t="s">
        <v>77</v>
      </c>
      <c r="C62">
        <v>3</v>
      </c>
      <c r="D62" t="str">
        <f t="shared" si="5"/>
        <v>Mar</v>
      </c>
      <c r="E62">
        <v>6</v>
      </c>
      <c r="F62" t="str">
        <f t="shared" si="6"/>
        <v>Moderate Sleep</v>
      </c>
      <c r="G62">
        <v>30</v>
      </c>
      <c r="H62" t="str">
        <f t="shared" si="0"/>
        <v>Low Activity</v>
      </c>
      <c r="I62">
        <v>72</v>
      </c>
      <c r="J62" t="str">
        <f t="shared" si="1"/>
        <v>High Heart Rate</v>
      </c>
      <c r="K62">
        <v>5000</v>
      </c>
      <c r="L62">
        <f t="shared" si="7"/>
        <v>4</v>
      </c>
      <c r="M62" t="str">
        <f t="shared" si="2"/>
        <v>Short Distance</v>
      </c>
      <c r="N62">
        <v>8</v>
      </c>
      <c r="O62" t="str">
        <f t="shared" si="3"/>
        <v>Tired</v>
      </c>
      <c r="P62" s="2">
        <f xml:space="preserve"> 3.2 * 65 * L62</f>
        <v>832</v>
      </c>
      <c r="Q62" t="str">
        <f t="shared" si="4"/>
        <v>Low Calories</v>
      </c>
    </row>
    <row r="63" spans="1:17" x14ac:dyDescent="0.25">
      <c r="A63" t="s">
        <v>12</v>
      </c>
      <c r="B63" s="1" t="s">
        <v>78</v>
      </c>
      <c r="C63">
        <v>3</v>
      </c>
      <c r="D63" t="str">
        <f t="shared" si="5"/>
        <v>Mar</v>
      </c>
      <c r="E63">
        <v>6</v>
      </c>
      <c r="F63" t="str">
        <f t="shared" si="6"/>
        <v>Moderate Sleep</v>
      </c>
      <c r="G63">
        <v>30</v>
      </c>
      <c r="H63" t="str">
        <f t="shared" si="0"/>
        <v>Low Activity</v>
      </c>
      <c r="I63">
        <v>72</v>
      </c>
      <c r="J63" t="str">
        <f t="shared" si="1"/>
        <v>High Heart Rate</v>
      </c>
      <c r="K63">
        <v>5000</v>
      </c>
      <c r="L63">
        <f t="shared" si="7"/>
        <v>4</v>
      </c>
      <c r="M63" t="str">
        <f t="shared" si="2"/>
        <v>Short Distance</v>
      </c>
      <c r="N63">
        <v>8</v>
      </c>
      <c r="O63" t="str">
        <f t="shared" si="3"/>
        <v>Tired</v>
      </c>
      <c r="P63" s="2">
        <f xml:space="preserve"> 3.2 * 65 * L63</f>
        <v>832</v>
      </c>
      <c r="Q63" t="str">
        <f t="shared" si="4"/>
        <v>Low Calories</v>
      </c>
    </row>
    <row r="64" spans="1:17" x14ac:dyDescent="0.25">
      <c r="A64" t="s">
        <v>13</v>
      </c>
      <c r="B64" s="1" t="s">
        <v>79</v>
      </c>
      <c r="C64">
        <v>3</v>
      </c>
      <c r="D64" t="str">
        <f t="shared" si="5"/>
        <v>Mar</v>
      </c>
      <c r="E64">
        <v>6</v>
      </c>
      <c r="F64" t="str">
        <f t="shared" si="6"/>
        <v>Moderate Sleep</v>
      </c>
      <c r="G64">
        <v>30</v>
      </c>
      <c r="H64" t="str">
        <f t="shared" si="0"/>
        <v>Low Activity</v>
      </c>
      <c r="I64">
        <v>72</v>
      </c>
      <c r="J64" t="str">
        <f t="shared" si="1"/>
        <v>High Heart Rate</v>
      </c>
      <c r="K64">
        <v>5000</v>
      </c>
      <c r="L64">
        <f t="shared" si="7"/>
        <v>4</v>
      </c>
      <c r="M64" t="str">
        <f t="shared" si="2"/>
        <v>Short Distance</v>
      </c>
      <c r="N64">
        <v>8</v>
      </c>
      <c r="O64" t="str">
        <f t="shared" si="3"/>
        <v>Tired</v>
      </c>
      <c r="P64" s="2">
        <f xml:space="preserve"> 3.2 * 65 * L64</f>
        <v>832</v>
      </c>
      <c r="Q64" t="str">
        <f t="shared" si="4"/>
        <v>Low Calories</v>
      </c>
    </row>
    <row r="65" spans="1:17" x14ac:dyDescent="0.25">
      <c r="A65" t="s">
        <v>7</v>
      </c>
      <c r="B65" s="1" t="s">
        <v>80</v>
      </c>
      <c r="C65">
        <v>3</v>
      </c>
      <c r="D65" t="str">
        <f t="shared" si="5"/>
        <v>Mar</v>
      </c>
      <c r="E65">
        <v>6</v>
      </c>
      <c r="F65" t="str">
        <f t="shared" si="6"/>
        <v>Moderate Sleep</v>
      </c>
      <c r="G65">
        <v>30</v>
      </c>
      <c r="H65" t="str">
        <f t="shared" si="0"/>
        <v>Low Activity</v>
      </c>
      <c r="I65">
        <v>72</v>
      </c>
      <c r="J65" t="str">
        <f t="shared" si="1"/>
        <v>High Heart Rate</v>
      </c>
      <c r="K65">
        <v>5000</v>
      </c>
      <c r="L65">
        <f t="shared" si="7"/>
        <v>4</v>
      </c>
      <c r="M65" t="str">
        <f t="shared" si="2"/>
        <v>Short Distance</v>
      </c>
      <c r="N65">
        <v>8</v>
      </c>
      <c r="O65" t="str">
        <f t="shared" si="3"/>
        <v>Tired</v>
      </c>
      <c r="P65" s="2">
        <f xml:space="preserve"> 3.2 * 65 * L65</f>
        <v>832</v>
      </c>
      <c r="Q65" t="str">
        <f t="shared" si="4"/>
        <v>Low Calories</v>
      </c>
    </row>
    <row r="66" spans="1:17" x14ac:dyDescent="0.25">
      <c r="A66" t="s">
        <v>8</v>
      </c>
      <c r="B66" s="1" t="s">
        <v>81</v>
      </c>
      <c r="C66">
        <v>3</v>
      </c>
      <c r="D66" t="str">
        <f t="shared" si="5"/>
        <v>Mar</v>
      </c>
      <c r="E66">
        <v>6</v>
      </c>
      <c r="F66" t="str">
        <f t="shared" ref="F66:F129" si="8">IF(OR(E66=4, E66=5), "Short Sleep", IF(OR(E66=6, E66=7), "Moderate Sleep", IF(OR(E66=8, E66=9), "Deep Sleep", "Other")))</f>
        <v>Moderate Sleep</v>
      </c>
      <c r="G66">
        <v>30</v>
      </c>
      <c r="H66" t="str">
        <f t="shared" ref="H66:H129" si="9">IF(G66&lt;=43.33, "Low Activity", IF(G66&lt;=66.66, "Medium Activity", "High Activity"))</f>
        <v>Low Activity</v>
      </c>
      <c r="I66">
        <v>72</v>
      </c>
      <c r="J66" t="str">
        <f t="shared" ref="J66:J129" si="10">IF(I66&lt;=70, "Normal Heart Rate", "High Heart Rate")</f>
        <v>High Heart Rate</v>
      </c>
      <c r="K66">
        <v>5000</v>
      </c>
      <c r="L66">
        <f t="shared" si="7"/>
        <v>4</v>
      </c>
      <c r="M66" t="str">
        <f t="shared" ref="M66:M129" si="11">IF(AND(L66&gt;=1, L66&lt;=5), "Short Distance", IF(AND(L66&gt;5, L66&lt;=9), "Long Distance", "Other"))</f>
        <v>Short Distance</v>
      </c>
      <c r="N66">
        <v>8</v>
      </c>
      <c r="O66" t="str">
        <f t="shared" ref="O66:O129" si="12">IF(AND(N66&gt;=1, N66&lt;=5), "Relaxed", IF(AND(N66&gt;5.1, N66&lt;=9), "Tired", "Other"))</f>
        <v>Tired</v>
      </c>
      <c r="P66" s="2">
        <f t="shared" ref="P66:P129" si="13" xml:space="preserve"> 3.2 * 65 * L66</f>
        <v>832</v>
      </c>
      <c r="Q66" t="str">
        <f t="shared" ref="Q66:Q129" si="14">IF(P66&lt;=833, "Low Calories", IF(P66&lt;=1266, "Medium Calories", "High Calories"))</f>
        <v>Low Calories</v>
      </c>
    </row>
    <row r="67" spans="1:17" x14ac:dyDescent="0.25">
      <c r="A67" t="s">
        <v>9</v>
      </c>
      <c r="B67" s="1" t="s">
        <v>82</v>
      </c>
      <c r="C67">
        <v>3</v>
      </c>
      <c r="D67" t="str">
        <f t="shared" ref="D67:D130" si="15">CHOOSE(C67, "Jan", "Feb", "Mar", "Apr", "May", "Jun", "Jul", "Aug", "Sep", "Oct", "Nov", "Dec")</f>
        <v>Mar</v>
      </c>
      <c r="E67">
        <v>6</v>
      </c>
      <c r="F67" t="str">
        <f t="shared" si="8"/>
        <v>Moderate Sleep</v>
      </c>
      <c r="G67">
        <v>30</v>
      </c>
      <c r="H67" t="str">
        <f t="shared" si="9"/>
        <v>Low Activity</v>
      </c>
      <c r="I67">
        <v>72</v>
      </c>
      <c r="J67" t="str">
        <f t="shared" si="10"/>
        <v>High Heart Rate</v>
      </c>
      <c r="K67">
        <v>5000</v>
      </c>
      <c r="L67">
        <f t="shared" si="7"/>
        <v>4</v>
      </c>
      <c r="M67" t="str">
        <f t="shared" si="11"/>
        <v>Short Distance</v>
      </c>
      <c r="N67">
        <v>8</v>
      </c>
      <c r="O67" t="str">
        <f t="shared" si="12"/>
        <v>Tired</v>
      </c>
      <c r="P67" s="2">
        <f t="shared" si="13"/>
        <v>832</v>
      </c>
      <c r="Q67" t="str">
        <f t="shared" si="14"/>
        <v>Low Calories</v>
      </c>
    </row>
    <row r="68" spans="1:17" x14ac:dyDescent="0.25">
      <c r="A68" t="s">
        <v>10</v>
      </c>
      <c r="B68" s="1" t="s">
        <v>83</v>
      </c>
      <c r="C68">
        <v>3</v>
      </c>
      <c r="D68" t="str">
        <f t="shared" si="15"/>
        <v>Mar</v>
      </c>
      <c r="E68">
        <v>8</v>
      </c>
      <c r="F68" t="str">
        <f t="shared" si="8"/>
        <v>Deep Sleep</v>
      </c>
      <c r="G68">
        <v>50</v>
      </c>
      <c r="H68" t="str">
        <f t="shared" si="9"/>
        <v>Medium Activity</v>
      </c>
      <c r="I68">
        <v>68</v>
      </c>
      <c r="J68" t="str">
        <f t="shared" si="10"/>
        <v>Normal Heart Rate</v>
      </c>
      <c r="K68">
        <v>7000</v>
      </c>
      <c r="L68">
        <f t="shared" ref="L68:L131" si="16">K68 * 0.0008</f>
        <v>5.6000000000000005</v>
      </c>
      <c r="M68" t="str">
        <f t="shared" si="11"/>
        <v>Long Distance</v>
      </c>
      <c r="N68">
        <v>6</v>
      </c>
      <c r="O68" t="str">
        <f t="shared" si="12"/>
        <v>Tired</v>
      </c>
      <c r="P68" s="2">
        <f t="shared" si="13"/>
        <v>1164.8000000000002</v>
      </c>
      <c r="Q68" t="str">
        <f t="shared" si="14"/>
        <v>Medium Calories</v>
      </c>
    </row>
    <row r="69" spans="1:17" x14ac:dyDescent="0.25">
      <c r="A69" t="s">
        <v>11</v>
      </c>
      <c r="B69" s="1" t="s">
        <v>84</v>
      </c>
      <c r="C69">
        <v>3</v>
      </c>
      <c r="D69" t="str">
        <f t="shared" si="15"/>
        <v>Mar</v>
      </c>
      <c r="E69">
        <v>6</v>
      </c>
      <c r="F69" t="str">
        <f t="shared" si="8"/>
        <v>Moderate Sleep</v>
      </c>
      <c r="G69">
        <v>30</v>
      </c>
      <c r="H69" t="str">
        <f t="shared" si="9"/>
        <v>Low Activity</v>
      </c>
      <c r="I69">
        <v>72</v>
      </c>
      <c r="J69" t="str">
        <f t="shared" si="10"/>
        <v>High Heart Rate</v>
      </c>
      <c r="K69">
        <v>5000</v>
      </c>
      <c r="L69">
        <f t="shared" si="16"/>
        <v>4</v>
      </c>
      <c r="M69" t="str">
        <f t="shared" si="11"/>
        <v>Short Distance</v>
      </c>
      <c r="N69">
        <v>8</v>
      </c>
      <c r="O69" t="str">
        <f t="shared" si="12"/>
        <v>Tired</v>
      </c>
      <c r="P69" s="2">
        <f t="shared" si="13"/>
        <v>832</v>
      </c>
      <c r="Q69" t="str">
        <f t="shared" si="14"/>
        <v>Low Calories</v>
      </c>
    </row>
    <row r="70" spans="1:17" x14ac:dyDescent="0.25">
      <c r="A70" t="s">
        <v>12</v>
      </c>
      <c r="B70" s="1" t="s">
        <v>85</v>
      </c>
      <c r="C70">
        <v>3</v>
      </c>
      <c r="D70" t="str">
        <f t="shared" si="15"/>
        <v>Mar</v>
      </c>
      <c r="E70">
        <v>6</v>
      </c>
      <c r="F70" t="str">
        <f t="shared" si="8"/>
        <v>Moderate Sleep</v>
      </c>
      <c r="G70">
        <v>50</v>
      </c>
      <c r="H70" t="str">
        <f t="shared" si="9"/>
        <v>Medium Activity</v>
      </c>
      <c r="I70">
        <v>76</v>
      </c>
      <c r="J70" t="str">
        <f t="shared" si="10"/>
        <v>High Heart Rate</v>
      </c>
      <c r="K70">
        <v>5500</v>
      </c>
      <c r="L70">
        <f t="shared" si="16"/>
        <v>4.4000000000000004</v>
      </c>
      <c r="M70" t="str">
        <f t="shared" si="11"/>
        <v>Short Distance</v>
      </c>
      <c r="N70">
        <v>6</v>
      </c>
      <c r="O70" t="str">
        <f t="shared" si="12"/>
        <v>Tired</v>
      </c>
      <c r="P70" s="2">
        <f t="shared" si="13"/>
        <v>915.2</v>
      </c>
      <c r="Q70" t="str">
        <f t="shared" si="14"/>
        <v>Medium Calories</v>
      </c>
    </row>
    <row r="71" spans="1:17" x14ac:dyDescent="0.25">
      <c r="A71" t="s">
        <v>13</v>
      </c>
      <c r="B71" s="1" t="s">
        <v>86</v>
      </c>
      <c r="C71">
        <v>3</v>
      </c>
      <c r="D71" t="str">
        <f t="shared" si="15"/>
        <v>Mar</v>
      </c>
      <c r="E71">
        <v>6</v>
      </c>
      <c r="F71" t="str">
        <f t="shared" si="8"/>
        <v>Moderate Sleep</v>
      </c>
      <c r="G71">
        <v>50</v>
      </c>
      <c r="H71" t="str">
        <f t="shared" si="9"/>
        <v>Medium Activity</v>
      </c>
      <c r="I71">
        <v>76</v>
      </c>
      <c r="J71" t="str">
        <f t="shared" si="10"/>
        <v>High Heart Rate</v>
      </c>
      <c r="K71">
        <v>5500</v>
      </c>
      <c r="L71">
        <f t="shared" si="16"/>
        <v>4.4000000000000004</v>
      </c>
      <c r="M71" t="str">
        <f t="shared" si="11"/>
        <v>Short Distance</v>
      </c>
      <c r="N71">
        <v>6</v>
      </c>
      <c r="O71" t="str">
        <f t="shared" si="12"/>
        <v>Tired</v>
      </c>
      <c r="P71" s="2">
        <f t="shared" si="13"/>
        <v>915.2</v>
      </c>
      <c r="Q71" t="str">
        <f t="shared" si="14"/>
        <v>Medium Calories</v>
      </c>
    </row>
    <row r="72" spans="1:17" x14ac:dyDescent="0.25">
      <c r="A72" t="s">
        <v>7</v>
      </c>
      <c r="B72" s="1" t="s">
        <v>87</v>
      </c>
      <c r="C72">
        <v>3</v>
      </c>
      <c r="D72" t="str">
        <f t="shared" si="15"/>
        <v>Mar</v>
      </c>
      <c r="E72">
        <v>6</v>
      </c>
      <c r="F72" t="str">
        <f t="shared" si="8"/>
        <v>Moderate Sleep</v>
      </c>
      <c r="G72">
        <v>30</v>
      </c>
      <c r="H72" t="str">
        <f t="shared" si="9"/>
        <v>Low Activity</v>
      </c>
      <c r="I72">
        <v>72</v>
      </c>
      <c r="J72" t="str">
        <f t="shared" si="10"/>
        <v>High Heart Rate</v>
      </c>
      <c r="K72">
        <v>5000</v>
      </c>
      <c r="L72">
        <f t="shared" si="16"/>
        <v>4</v>
      </c>
      <c r="M72" t="str">
        <f t="shared" si="11"/>
        <v>Short Distance</v>
      </c>
      <c r="N72">
        <v>8</v>
      </c>
      <c r="O72" t="str">
        <f t="shared" si="12"/>
        <v>Tired</v>
      </c>
      <c r="P72" s="2">
        <f t="shared" si="13"/>
        <v>832</v>
      </c>
      <c r="Q72" t="str">
        <f t="shared" si="14"/>
        <v>Low Calories</v>
      </c>
    </row>
    <row r="73" spans="1:17" x14ac:dyDescent="0.25">
      <c r="A73" t="s">
        <v>8</v>
      </c>
      <c r="B73" s="1" t="s">
        <v>88</v>
      </c>
      <c r="C73">
        <v>3</v>
      </c>
      <c r="D73" t="str">
        <f t="shared" si="15"/>
        <v>Mar</v>
      </c>
      <c r="E73">
        <v>6</v>
      </c>
      <c r="F73" t="str">
        <f t="shared" si="8"/>
        <v>Moderate Sleep</v>
      </c>
      <c r="G73">
        <v>30</v>
      </c>
      <c r="H73" t="str">
        <f t="shared" si="9"/>
        <v>Low Activity</v>
      </c>
      <c r="I73">
        <v>72</v>
      </c>
      <c r="J73" t="str">
        <f t="shared" si="10"/>
        <v>High Heart Rate</v>
      </c>
      <c r="K73">
        <v>5000</v>
      </c>
      <c r="L73">
        <f t="shared" si="16"/>
        <v>4</v>
      </c>
      <c r="M73" t="str">
        <f t="shared" si="11"/>
        <v>Short Distance</v>
      </c>
      <c r="N73">
        <v>8</v>
      </c>
      <c r="O73" t="str">
        <f t="shared" si="12"/>
        <v>Tired</v>
      </c>
      <c r="P73" s="2">
        <f t="shared" si="13"/>
        <v>832</v>
      </c>
      <c r="Q73" t="str">
        <f t="shared" si="14"/>
        <v>Low Calories</v>
      </c>
    </row>
    <row r="74" spans="1:17" x14ac:dyDescent="0.25">
      <c r="A74" t="s">
        <v>9</v>
      </c>
      <c r="B74" s="1" t="s">
        <v>89</v>
      </c>
      <c r="C74">
        <v>3</v>
      </c>
      <c r="D74" t="str">
        <f t="shared" si="15"/>
        <v>Mar</v>
      </c>
      <c r="E74">
        <v>6</v>
      </c>
      <c r="F74" t="str">
        <f t="shared" si="8"/>
        <v>Moderate Sleep</v>
      </c>
      <c r="G74">
        <v>30</v>
      </c>
      <c r="H74" t="str">
        <f t="shared" si="9"/>
        <v>Low Activity</v>
      </c>
      <c r="I74">
        <v>72</v>
      </c>
      <c r="J74" t="str">
        <f t="shared" si="10"/>
        <v>High Heart Rate</v>
      </c>
      <c r="K74">
        <v>5000</v>
      </c>
      <c r="L74">
        <f t="shared" si="16"/>
        <v>4</v>
      </c>
      <c r="M74" t="str">
        <f t="shared" si="11"/>
        <v>Short Distance</v>
      </c>
      <c r="N74">
        <v>8</v>
      </c>
      <c r="O74" t="str">
        <f t="shared" si="12"/>
        <v>Tired</v>
      </c>
      <c r="P74" s="2">
        <f t="shared" si="13"/>
        <v>832</v>
      </c>
      <c r="Q74" t="str">
        <f t="shared" si="14"/>
        <v>Low Calories</v>
      </c>
    </row>
    <row r="75" spans="1:17" x14ac:dyDescent="0.25">
      <c r="A75" t="s">
        <v>10</v>
      </c>
      <c r="B75" s="1" t="s">
        <v>90</v>
      </c>
      <c r="C75">
        <v>3</v>
      </c>
      <c r="D75" t="str">
        <f t="shared" si="15"/>
        <v>Mar</v>
      </c>
      <c r="E75">
        <v>6</v>
      </c>
      <c r="F75" t="str">
        <f t="shared" si="8"/>
        <v>Moderate Sleep</v>
      </c>
      <c r="G75">
        <v>30</v>
      </c>
      <c r="H75" t="str">
        <f t="shared" si="9"/>
        <v>Low Activity</v>
      </c>
      <c r="I75">
        <v>72</v>
      </c>
      <c r="J75" t="str">
        <f t="shared" si="10"/>
        <v>High Heart Rate</v>
      </c>
      <c r="K75">
        <v>5000</v>
      </c>
      <c r="L75">
        <f t="shared" si="16"/>
        <v>4</v>
      </c>
      <c r="M75" t="str">
        <f t="shared" si="11"/>
        <v>Short Distance</v>
      </c>
      <c r="N75">
        <v>8</v>
      </c>
      <c r="O75" t="str">
        <f t="shared" si="12"/>
        <v>Tired</v>
      </c>
      <c r="P75" s="2">
        <f t="shared" si="13"/>
        <v>832</v>
      </c>
      <c r="Q75" t="str">
        <f t="shared" si="14"/>
        <v>Low Calories</v>
      </c>
    </row>
    <row r="76" spans="1:17" x14ac:dyDescent="0.25">
      <c r="A76" t="s">
        <v>11</v>
      </c>
      <c r="B76" s="1" t="s">
        <v>91</v>
      </c>
      <c r="C76">
        <v>3</v>
      </c>
      <c r="D76" t="str">
        <f t="shared" si="15"/>
        <v>Mar</v>
      </c>
      <c r="E76">
        <v>6</v>
      </c>
      <c r="F76" t="str">
        <f t="shared" si="8"/>
        <v>Moderate Sleep</v>
      </c>
      <c r="G76">
        <v>30</v>
      </c>
      <c r="H76" t="str">
        <f t="shared" si="9"/>
        <v>Low Activity</v>
      </c>
      <c r="I76">
        <v>72</v>
      </c>
      <c r="J76" t="str">
        <f t="shared" si="10"/>
        <v>High Heart Rate</v>
      </c>
      <c r="K76">
        <v>5000</v>
      </c>
      <c r="L76">
        <f t="shared" si="16"/>
        <v>4</v>
      </c>
      <c r="M76" t="str">
        <f t="shared" si="11"/>
        <v>Short Distance</v>
      </c>
      <c r="N76">
        <v>8</v>
      </c>
      <c r="O76" t="str">
        <f t="shared" si="12"/>
        <v>Tired</v>
      </c>
      <c r="P76" s="2">
        <f t="shared" si="13"/>
        <v>832</v>
      </c>
      <c r="Q76" t="str">
        <f t="shared" si="14"/>
        <v>Low Calories</v>
      </c>
    </row>
    <row r="77" spans="1:17" x14ac:dyDescent="0.25">
      <c r="A77" t="s">
        <v>12</v>
      </c>
      <c r="B77" s="1" t="s">
        <v>92</v>
      </c>
      <c r="C77">
        <v>3</v>
      </c>
      <c r="D77" t="str">
        <f t="shared" si="15"/>
        <v>Mar</v>
      </c>
      <c r="E77">
        <v>6</v>
      </c>
      <c r="F77" t="str">
        <f t="shared" si="8"/>
        <v>Moderate Sleep</v>
      </c>
      <c r="G77">
        <v>30</v>
      </c>
      <c r="H77" t="str">
        <f t="shared" si="9"/>
        <v>Low Activity</v>
      </c>
      <c r="I77">
        <v>72</v>
      </c>
      <c r="J77" t="str">
        <f t="shared" si="10"/>
        <v>High Heart Rate</v>
      </c>
      <c r="K77">
        <v>5000</v>
      </c>
      <c r="L77">
        <f t="shared" si="16"/>
        <v>4</v>
      </c>
      <c r="M77" t="str">
        <f t="shared" si="11"/>
        <v>Short Distance</v>
      </c>
      <c r="N77">
        <v>8</v>
      </c>
      <c r="O77" t="str">
        <f t="shared" si="12"/>
        <v>Tired</v>
      </c>
      <c r="P77" s="2">
        <f t="shared" si="13"/>
        <v>832</v>
      </c>
      <c r="Q77" t="str">
        <f t="shared" si="14"/>
        <v>Low Calories</v>
      </c>
    </row>
    <row r="78" spans="1:17" x14ac:dyDescent="0.25">
      <c r="A78" t="s">
        <v>13</v>
      </c>
      <c r="B78" s="1" t="s">
        <v>93</v>
      </c>
      <c r="C78">
        <v>3</v>
      </c>
      <c r="D78" t="str">
        <f t="shared" si="15"/>
        <v>Mar</v>
      </c>
      <c r="E78">
        <v>6</v>
      </c>
      <c r="F78" t="str">
        <f t="shared" si="8"/>
        <v>Moderate Sleep</v>
      </c>
      <c r="G78">
        <v>30</v>
      </c>
      <c r="H78" t="str">
        <f t="shared" si="9"/>
        <v>Low Activity</v>
      </c>
      <c r="I78">
        <v>72</v>
      </c>
      <c r="J78" t="str">
        <f t="shared" si="10"/>
        <v>High Heart Rate</v>
      </c>
      <c r="K78">
        <v>5000</v>
      </c>
      <c r="L78">
        <f t="shared" si="16"/>
        <v>4</v>
      </c>
      <c r="M78" t="str">
        <f t="shared" si="11"/>
        <v>Short Distance</v>
      </c>
      <c r="N78">
        <v>8</v>
      </c>
      <c r="O78" t="str">
        <f t="shared" si="12"/>
        <v>Tired</v>
      </c>
      <c r="P78" s="2">
        <f t="shared" si="13"/>
        <v>832</v>
      </c>
      <c r="Q78" t="str">
        <f t="shared" si="14"/>
        <v>Low Calories</v>
      </c>
    </row>
    <row r="79" spans="1:17" x14ac:dyDescent="0.25">
      <c r="A79" t="s">
        <v>7</v>
      </c>
      <c r="B79" s="1" t="s">
        <v>94</v>
      </c>
      <c r="C79">
        <v>3</v>
      </c>
      <c r="D79" t="str">
        <f t="shared" si="15"/>
        <v>Mar</v>
      </c>
      <c r="E79">
        <v>6</v>
      </c>
      <c r="F79" t="str">
        <f t="shared" si="8"/>
        <v>Moderate Sleep</v>
      </c>
      <c r="G79">
        <v>30</v>
      </c>
      <c r="H79" t="str">
        <f t="shared" si="9"/>
        <v>Low Activity</v>
      </c>
      <c r="I79">
        <v>72</v>
      </c>
      <c r="J79" t="str">
        <f t="shared" si="10"/>
        <v>High Heart Rate</v>
      </c>
      <c r="K79">
        <v>5000</v>
      </c>
      <c r="L79">
        <f t="shared" si="16"/>
        <v>4</v>
      </c>
      <c r="M79" t="str">
        <f t="shared" si="11"/>
        <v>Short Distance</v>
      </c>
      <c r="N79">
        <v>8</v>
      </c>
      <c r="O79" t="str">
        <f t="shared" si="12"/>
        <v>Tired</v>
      </c>
      <c r="P79" s="2">
        <f t="shared" si="13"/>
        <v>832</v>
      </c>
      <c r="Q79" t="str">
        <f t="shared" si="14"/>
        <v>Low Calories</v>
      </c>
    </row>
    <row r="80" spans="1:17" x14ac:dyDescent="0.25">
      <c r="A80" t="s">
        <v>8</v>
      </c>
      <c r="B80" s="1" t="s">
        <v>95</v>
      </c>
      <c r="C80">
        <v>3</v>
      </c>
      <c r="D80" t="str">
        <f t="shared" si="15"/>
        <v>Mar</v>
      </c>
      <c r="E80">
        <v>6</v>
      </c>
      <c r="F80" t="str">
        <f t="shared" si="8"/>
        <v>Moderate Sleep</v>
      </c>
      <c r="G80">
        <v>30</v>
      </c>
      <c r="H80" t="str">
        <f t="shared" si="9"/>
        <v>Low Activity</v>
      </c>
      <c r="I80">
        <v>72</v>
      </c>
      <c r="J80" t="str">
        <f t="shared" si="10"/>
        <v>High Heart Rate</v>
      </c>
      <c r="K80">
        <v>5000</v>
      </c>
      <c r="L80">
        <f t="shared" si="16"/>
        <v>4</v>
      </c>
      <c r="M80" t="str">
        <f t="shared" si="11"/>
        <v>Short Distance</v>
      </c>
      <c r="N80">
        <v>8</v>
      </c>
      <c r="O80" t="str">
        <f t="shared" si="12"/>
        <v>Tired</v>
      </c>
      <c r="P80" s="2">
        <f t="shared" si="13"/>
        <v>832</v>
      </c>
      <c r="Q80" t="str">
        <f t="shared" si="14"/>
        <v>Low Calories</v>
      </c>
    </row>
    <row r="81" spans="1:17" x14ac:dyDescent="0.25">
      <c r="A81" t="s">
        <v>9</v>
      </c>
      <c r="B81" s="1" t="s">
        <v>96</v>
      </c>
      <c r="C81">
        <v>3</v>
      </c>
      <c r="D81" t="str">
        <f t="shared" si="15"/>
        <v>Mar</v>
      </c>
      <c r="E81">
        <v>6</v>
      </c>
      <c r="F81" t="str">
        <f t="shared" si="8"/>
        <v>Moderate Sleep</v>
      </c>
      <c r="G81">
        <v>30</v>
      </c>
      <c r="H81" t="str">
        <f t="shared" si="9"/>
        <v>Low Activity</v>
      </c>
      <c r="I81">
        <v>72</v>
      </c>
      <c r="J81" t="str">
        <f t="shared" si="10"/>
        <v>High Heart Rate</v>
      </c>
      <c r="K81">
        <v>5000</v>
      </c>
      <c r="L81">
        <f t="shared" si="16"/>
        <v>4</v>
      </c>
      <c r="M81" t="str">
        <f t="shared" si="11"/>
        <v>Short Distance</v>
      </c>
      <c r="N81">
        <v>8</v>
      </c>
      <c r="O81" t="str">
        <f t="shared" si="12"/>
        <v>Tired</v>
      </c>
      <c r="P81" s="2">
        <f t="shared" si="13"/>
        <v>832</v>
      </c>
      <c r="Q81" t="str">
        <f t="shared" si="14"/>
        <v>Low Calories</v>
      </c>
    </row>
    <row r="82" spans="1:17" x14ac:dyDescent="0.25">
      <c r="A82" t="s">
        <v>10</v>
      </c>
      <c r="B82" s="1" t="s">
        <v>97</v>
      </c>
      <c r="C82">
        <v>3</v>
      </c>
      <c r="D82" t="str">
        <f t="shared" si="15"/>
        <v>Mar</v>
      </c>
      <c r="E82">
        <v>4</v>
      </c>
      <c r="F82" t="str">
        <f t="shared" si="8"/>
        <v>Short Sleep</v>
      </c>
      <c r="G82">
        <v>32</v>
      </c>
      <c r="H82" t="str">
        <f t="shared" si="9"/>
        <v>Low Activity</v>
      </c>
      <c r="I82">
        <v>81</v>
      </c>
      <c r="J82" t="str">
        <f t="shared" si="10"/>
        <v>High Heart Rate</v>
      </c>
      <c r="K82">
        <v>5200</v>
      </c>
      <c r="L82">
        <f t="shared" si="16"/>
        <v>4.16</v>
      </c>
      <c r="M82" t="str">
        <f t="shared" si="11"/>
        <v>Short Distance</v>
      </c>
      <c r="N82">
        <v>8</v>
      </c>
      <c r="O82" t="str">
        <f t="shared" si="12"/>
        <v>Tired</v>
      </c>
      <c r="P82" s="2">
        <f t="shared" si="13"/>
        <v>865.28</v>
      </c>
      <c r="Q82" t="str">
        <f t="shared" si="14"/>
        <v>Medium Calories</v>
      </c>
    </row>
    <row r="83" spans="1:17" x14ac:dyDescent="0.25">
      <c r="A83" t="s">
        <v>11</v>
      </c>
      <c r="B83" s="1" t="s">
        <v>98</v>
      </c>
      <c r="C83">
        <v>3</v>
      </c>
      <c r="D83" t="str">
        <f t="shared" si="15"/>
        <v>Mar</v>
      </c>
      <c r="E83">
        <v>4</v>
      </c>
      <c r="F83" t="str">
        <f t="shared" si="8"/>
        <v>Short Sleep</v>
      </c>
      <c r="G83">
        <v>32</v>
      </c>
      <c r="H83" t="str">
        <f t="shared" si="9"/>
        <v>Low Activity</v>
      </c>
      <c r="I83">
        <v>81</v>
      </c>
      <c r="J83" t="str">
        <f t="shared" si="10"/>
        <v>High Heart Rate</v>
      </c>
      <c r="K83">
        <v>5200</v>
      </c>
      <c r="L83">
        <f t="shared" si="16"/>
        <v>4.16</v>
      </c>
      <c r="M83" t="str">
        <f t="shared" si="11"/>
        <v>Short Distance</v>
      </c>
      <c r="N83">
        <v>8</v>
      </c>
      <c r="O83" t="str">
        <f t="shared" si="12"/>
        <v>Tired</v>
      </c>
      <c r="P83" s="2">
        <f t="shared" si="13"/>
        <v>865.28</v>
      </c>
      <c r="Q83" t="str">
        <f t="shared" si="14"/>
        <v>Medium Calories</v>
      </c>
    </row>
    <row r="84" spans="1:17" x14ac:dyDescent="0.25">
      <c r="A84" t="s">
        <v>12</v>
      </c>
      <c r="B84" s="1" t="s">
        <v>99</v>
      </c>
      <c r="C84">
        <v>3</v>
      </c>
      <c r="D84" t="str">
        <f t="shared" si="15"/>
        <v>Mar</v>
      </c>
      <c r="E84">
        <v>7</v>
      </c>
      <c r="F84" t="str">
        <f t="shared" si="8"/>
        <v>Moderate Sleep</v>
      </c>
      <c r="G84">
        <v>40</v>
      </c>
      <c r="H84" t="str">
        <f t="shared" si="9"/>
        <v>Low Activity</v>
      </c>
      <c r="I84">
        <v>70</v>
      </c>
      <c r="J84" t="str">
        <f t="shared" si="10"/>
        <v>Normal Heart Rate</v>
      </c>
      <c r="K84">
        <v>5600</v>
      </c>
      <c r="L84">
        <f t="shared" si="16"/>
        <v>4.4800000000000004</v>
      </c>
      <c r="M84" t="str">
        <f t="shared" si="11"/>
        <v>Short Distance</v>
      </c>
      <c r="N84">
        <v>5</v>
      </c>
      <c r="O84" t="str">
        <f t="shared" si="12"/>
        <v>Relaxed</v>
      </c>
      <c r="P84" s="2">
        <f t="shared" si="13"/>
        <v>931.84000000000015</v>
      </c>
      <c r="Q84" t="str">
        <f t="shared" si="14"/>
        <v>Medium Calories</v>
      </c>
    </row>
    <row r="85" spans="1:17" x14ac:dyDescent="0.25">
      <c r="A85" t="s">
        <v>13</v>
      </c>
      <c r="B85" s="1" t="s">
        <v>100</v>
      </c>
      <c r="C85">
        <v>3</v>
      </c>
      <c r="D85" t="str">
        <f t="shared" si="15"/>
        <v>Mar</v>
      </c>
      <c r="E85">
        <v>7</v>
      </c>
      <c r="F85" t="str">
        <f t="shared" si="8"/>
        <v>Moderate Sleep</v>
      </c>
      <c r="G85">
        <v>40</v>
      </c>
      <c r="H85" t="str">
        <f t="shared" si="9"/>
        <v>Low Activity</v>
      </c>
      <c r="I85">
        <v>70</v>
      </c>
      <c r="J85" t="str">
        <f t="shared" si="10"/>
        <v>Normal Heart Rate</v>
      </c>
      <c r="K85">
        <v>5600</v>
      </c>
      <c r="L85">
        <f t="shared" si="16"/>
        <v>4.4800000000000004</v>
      </c>
      <c r="M85" t="str">
        <f t="shared" si="11"/>
        <v>Short Distance</v>
      </c>
      <c r="N85">
        <v>5</v>
      </c>
      <c r="O85" t="str">
        <f t="shared" si="12"/>
        <v>Relaxed</v>
      </c>
      <c r="P85" s="2">
        <f t="shared" si="13"/>
        <v>931.84000000000015</v>
      </c>
      <c r="Q85" t="str">
        <f t="shared" si="14"/>
        <v>Medium Calories</v>
      </c>
    </row>
    <row r="86" spans="1:17" x14ac:dyDescent="0.25">
      <c r="A86" t="s">
        <v>7</v>
      </c>
      <c r="B86" s="1" t="s">
        <v>101</v>
      </c>
      <c r="C86">
        <v>3</v>
      </c>
      <c r="D86" t="str">
        <f t="shared" si="15"/>
        <v>Mar</v>
      </c>
      <c r="E86">
        <v>8</v>
      </c>
      <c r="F86" t="str">
        <f t="shared" si="8"/>
        <v>Deep Sleep</v>
      </c>
      <c r="G86">
        <v>60</v>
      </c>
      <c r="H86" t="str">
        <f t="shared" si="9"/>
        <v>Medium Activity</v>
      </c>
      <c r="I86">
        <v>70</v>
      </c>
      <c r="J86" t="str">
        <f t="shared" si="10"/>
        <v>Normal Heart Rate</v>
      </c>
      <c r="K86">
        <v>8000</v>
      </c>
      <c r="L86">
        <f t="shared" si="16"/>
        <v>6.4</v>
      </c>
      <c r="M86" t="str">
        <f t="shared" si="11"/>
        <v>Long Distance</v>
      </c>
      <c r="N86">
        <v>5</v>
      </c>
      <c r="O86" t="str">
        <f t="shared" si="12"/>
        <v>Relaxed</v>
      </c>
      <c r="P86" s="2">
        <f t="shared" si="13"/>
        <v>1331.2</v>
      </c>
      <c r="Q86" t="str">
        <f t="shared" si="14"/>
        <v>High Calories</v>
      </c>
    </row>
    <row r="87" spans="1:17" x14ac:dyDescent="0.25">
      <c r="A87" t="s">
        <v>8</v>
      </c>
      <c r="B87" s="1" t="s">
        <v>102</v>
      </c>
      <c r="C87">
        <v>3</v>
      </c>
      <c r="D87" t="str">
        <f t="shared" si="15"/>
        <v>Mar</v>
      </c>
      <c r="E87">
        <v>8</v>
      </c>
      <c r="F87" t="str">
        <f t="shared" si="8"/>
        <v>Deep Sleep</v>
      </c>
      <c r="G87">
        <v>60</v>
      </c>
      <c r="H87" t="str">
        <f t="shared" si="9"/>
        <v>Medium Activity</v>
      </c>
      <c r="I87">
        <v>68</v>
      </c>
      <c r="J87" t="str">
        <f t="shared" si="10"/>
        <v>Normal Heart Rate</v>
      </c>
      <c r="K87">
        <v>7000</v>
      </c>
      <c r="L87">
        <f t="shared" si="16"/>
        <v>5.6000000000000005</v>
      </c>
      <c r="M87" t="str">
        <f t="shared" si="11"/>
        <v>Long Distance</v>
      </c>
      <c r="N87">
        <v>4</v>
      </c>
      <c r="O87" t="str">
        <f t="shared" si="12"/>
        <v>Relaxed</v>
      </c>
      <c r="P87" s="2">
        <f t="shared" si="13"/>
        <v>1164.8000000000002</v>
      </c>
      <c r="Q87" t="str">
        <f t="shared" si="14"/>
        <v>Medium Calories</v>
      </c>
    </row>
    <row r="88" spans="1:17" x14ac:dyDescent="0.25">
      <c r="A88" t="s">
        <v>9</v>
      </c>
      <c r="B88" s="1" t="s">
        <v>103</v>
      </c>
      <c r="C88">
        <v>3</v>
      </c>
      <c r="D88" t="str">
        <f t="shared" si="15"/>
        <v>Mar</v>
      </c>
      <c r="E88">
        <v>8</v>
      </c>
      <c r="F88" t="str">
        <f t="shared" si="8"/>
        <v>Deep Sleep</v>
      </c>
      <c r="G88">
        <v>60</v>
      </c>
      <c r="H88" t="str">
        <f t="shared" si="9"/>
        <v>Medium Activity</v>
      </c>
      <c r="I88">
        <v>65</v>
      </c>
      <c r="J88" t="str">
        <f t="shared" si="10"/>
        <v>Normal Heart Rate</v>
      </c>
      <c r="K88">
        <v>5000</v>
      </c>
      <c r="L88">
        <f t="shared" si="16"/>
        <v>4</v>
      </c>
      <c r="M88" t="str">
        <f t="shared" si="11"/>
        <v>Short Distance</v>
      </c>
      <c r="N88">
        <v>4</v>
      </c>
      <c r="O88" t="str">
        <f t="shared" si="12"/>
        <v>Relaxed</v>
      </c>
      <c r="P88" s="2">
        <f t="shared" si="13"/>
        <v>832</v>
      </c>
      <c r="Q88" t="str">
        <f t="shared" si="14"/>
        <v>Low Calories</v>
      </c>
    </row>
    <row r="89" spans="1:17" x14ac:dyDescent="0.25">
      <c r="A89" t="s">
        <v>10</v>
      </c>
      <c r="B89" s="1" t="s">
        <v>104</v>
      </c>
      <c r="C89">
        <v>3</v>
      </c>
      <c r="D89" t="str">
        <f t="shared" si="15"/>
        <v>Mar</v>
      </c>
      <c r="E89">
        <v>8</v>
      </c>
      <c r="F89" t="str">
        <f t="shared" si="8"/>
        <v>Deep Sleep</v>
      </c>
      <c r="G89">
        <v>60</v>
      </c>
      <c r="H89" t="str">
        <f t="shared" si="9"/>
        <v>Medium Activity</v>
      </c>
      <c r="I89">
        <v>65</v>
      </c>
      <c r="J89" t="str">
        <f t="shared" si="10"/>
        <v>Normal Heart Rate</v>
      </c>
      <c r="K89">
        <v>5000</v>
      </c>
      <c r="L89">
        <f t="shared" si="16"/>
        <v>4</v>
      </c>
      <c r="M89" t="str">
        <f t="shared" si="11"/>
        <v>Short Distance</v>
      </c>
      <c r="N89">
        <v>4</v>
      </c>
      <c r="O89" t="str">
        <f t="shared" si="12"/>
        <v>Relaxed</v>
      </c>
      <c r="P89" s="2">
        <f t="shared" si="13"/>
        <v>832</v>
      </c>
      <c r="Q89" t="str">
        <f t="shared" si="14"/>
        <v>Low Calories</v>
      </c>
    </row>
    <row r="90" spans="1:17" x14ac:dyDescent="0.25">
      <c r="A90" t="s">
        <v>11</v>
      </c>
      <c r="B90" s="1" t="s">
        <v>105</v>
      </c>
      <c r="C90">
        <v>3</v>
      </c>
      <c r="D90" t="str">
        <f t="shared" si="15"/>
        <v>Mar</v>
      </c>
      <c r="E90">
        <v>8</v>
      </c>
      <c r="F90" t="str">
        <f t="shared" si="8"/>
        <v>Deep Sleep</v>
      </c>
      <c r="G90">
        <v>60</v>
      </c>
      <c r="H90" t="str">
        <f t="shared" si="9"/>
        <v>Medium Activity</v>
      </c>
      <c r="I90">
        <v>65</v>
      </c>
      <c r="J90" t="str">
        <f t="shared" si="10"/>
        <v>Normal Heart Rate</v>
      </c>
      <c r="K90">
        <v>5000</v>
      </c>
      <c r="L90">
        <f t="shared" si="16"/>
        <v>4</v>
      </c>
      <c r="M90" t="str">
        <f t="shared" si="11"/>
        <v>Short Distance</v>
      </c>
      <c r="N90">
        <v>4</v>
      </c>
      <c r="O90" t="str">
        <f t="shared" si="12"/>
        <v>Relaxed</v>
      </c>
      <c r="P90" s="2">
        <f t="shared" si="13"/>
        <v>832</v>
      </c>
      <c r="Q90" t="str">
        <f t="shared" si="14"/>
        <v>Low Calories</v>
      </c>
    </row>
    <row r="91" spans="1:17" x14ac:dyDescent="0.25">
      <c r="A91" t="s">
        <v>12</v>
      </c>
      <c r="B91" s="1" t="s">
        <v>106</v>
      </c>
      <c r="C91">
        <v>3</v>
      </c>
      <c r="D91" t="str">
        <f t="shared" si="15"/>
        <v>Mar</v>
      </c>
      <c r="E91">
        <v>8</v>
      </c>
      <c r="F91" t="str">
        <f t="shared" si="8"/>
        <v>Deep Sleep</v>
      </c>
      <c r="G91">
        <v>60</v>
      </c>
      <c r="H91" t="str">
        <f t="shared" si="9"/>
        <v>Medium Activity</v>
      </c>
      <c r="I91">
        <v>65</v>
      </c>
      <c r="J91" t="str">
        <f t="shared" si="10"/>
        <v>Normal Heart Rate</v>
      </c>
      <c r="K91">
        <v>5000</v>
      </c>
      <c r="L91">
        <f t="shared" si="16"/>
        <v>4</v>
      </c>
      <c r="M91" t="str">
        <f t="shared" si="11"/>
        <v>Short Distance</v>
      </c>
      <c r="N91">
        <v>4</v>
      </c>
      <c r="O91" t="str">
        <f t="shared" si="12"/>
        <v>Relaxed</v>
      </c>
      <c r="P91" s="2">
        <f t="shared" si="13"/>
        <v>832</v>
      </c>
      <c r="Q91" t="str">
        <f t="shared" si="14"/>
        <v>Low Calories</v>
      </c>
    </row>
    <row r="92" spans="1:17" x14ac:dyDescent="0.25">
      <c r="A92" t="s">
        <v>13</v>
      </c>
      <c r="B92" s="1" t="s">
        <v>107</v>
      </c>
      <c r="C92">
        <v>4</v>
      </c>
      <c r="D92" t="str">
        <f t="shared" si="15"/>
        <v>Apr</v>
      </c>
      <c r="E92">
        <v>8</v>
      </c>
      <c r="F92" t="str">
        <f t="shared" si="8"/>
        <v>Deep Sleep</v>
      </c>
      <c r="G92">
        <v>60</v>
      </c>
      <c r="H92" t="str">
        <f t="shared" si="9"/>
        <v>Medium Activity</v>
      </c>
      <c r="I92">
        <v>65</v>
      </c>
      <c r="J92" t="str">
        <f t="shared" si="10"/>
        <v>Normal Heart Rate</v>
      </c>
      <c r="K92">
        <v>5000</v>
      </c>
      <c r="L92">
        <f t="shared" si="16"/>
        <v>4</v>
      </c>
      <c r="M92" t="str">
        <f t="shared" si="11"/>
        <v>Short Distance</v>
      </c>
      <c r="N92">
        <v>4</v>
      </c>
      <c r="O92" t="str">
        <f t="shared" si="12"/>
        <v>Relaxed</v>
      </c>
      <c r="P92" s="2">
        <f t="shared" si="13"/>
        <v>832</v>
      </c>
      <c r="Q92" t="str">
        <f t="shared" si="14"/>
        <v>Low Calories</v>
      </c>
    </row>
    <row r="93" spans="1:17" x14ac:dyDescent="0.25">
      <c r="A93" t="s">
        <v>7</v>
      </c>
      <c r="B93" s="1" t="s">
        <v>108</v>
      </c>
      <c r="C93">
        <v>4</v>
      </c>
      <c r="D93" t="str">
        <f t="shared" si="15"/>
        <v>Apr</v>
      </c>
      <c r="E93">
        <v>8</v>
      </c>
      <c r="F93" t="str">
        <f t="shared" si="8"/>
        <v>Deep Sleep</v>
      </c>
      <c r="G93">
        <v>60</v>
      </c>
      <c r="H93" t="str">
        <f t="shared" si="9"/>
        <v>Medium Activity</v>
      </c>
      <c r="I93">
        <v>65</v>
      </c>
      <c r="J93" t="str">
        <f t="shared" si="10"/>
        <v>Normal Heart Rate</v>
      </c>
      <c r="K93">
        <v>5000</v>
      </c>
      <c r="L93">
        <f t="shared" si="16"/>
        <v>4</v>
      </c>
      <c r="M93" t="str">
        <f t="shared" si="11"/>
        <v>Short Distance</v>
      </c>
      <c r="N93">
        <v>4</v>
      </c>
      <c r="O93" t="str">
        <f t="shared" si="12"/>
        <v>Relaxed</v>
      </c>
      <c r="P93" s="2">
        <f t="shared" si="13"/>
        <v>832</v>
      </c>
      <c r="Q93" t="str">
        <f t="shared" si="14"/>
        <v>Low Calories</v>
      </c>
    </row>
    <row r="94" spans="1:17" x14ac:dyDescent="0.25">
      <c r="A94" t="s">
        <v>8</v>
      </c>
      <c r="B94" s="1" t="s">
        <v>109</v>
      </c>
      <c r="C94">
        <v>4</v>
      </c>
      <c r="D94" t="str">
        <f t="shared" si="15"/>
        <v>Apr</v>
      </c>
      <c r="E94">
        <v>8</v>
      </c>
      <c r="F94" t="str">
        <f t="shared" si="8"/>
        <v>Deep Sleep</v>
      </c>
      <c r="G94">
        <v>60</v>
      </c>
      <c r="H94" t="str">
        <f t="shared" si="9"/>
        <v>Medium Activity</v>
      </c>
      <c r="I94">
        <v>70</v>
      </c>
      <c r="J94" t="str">
        <f t="shared" si="10"/>
        <v>Normal Heart Rate</v>
      </c>
      <c r="K94">
        <v>8000</v>
      </c>
      <c r="L94">
        <f t="shared" si="16"/>
        <v>6.4</v>
      </c>
      <c r="M94" t="str">
        <f t="shared" si="11"/>
        <v>Long Distance</v>
      </c>
      <c r="N94">
        <v>5</v>
      </c>
      <c r="O94" t="str">
        <f t="shared" si="12"/>
        <v>Relaxed</v>
      </c>
      <c r="P94" s="2">
        <f t="shared" si="13"/>
        <v>1331.2</v>
      </c>
      <c r="Q94" t="str">
        <f t="shared" si="14"/>
        <v>High Calories</v>
      </c>
    </row>
    <row r="95" spans="1:17" x14ac:dyDescent="0.25">
      <c r="A95" t="s">
        <v>9</v>
      </c>
      <c r="B95" s="1" t="s">
        <v>110</v>
      </c>
      <c r="C95">
        <v>4</v>
      </c>
      <c r="D95" t="str">
        <f t="shared" si="15"/>
        <v>Apr</v>
      </c>
      <c r="E95">
        <v>7</v>
      </c>
      <c r="F95" t="str">
        <f t="shared" si="8"/>
        <v>Moderate Sleep</v>
      </c>
      <c r="G95">
        <v>60</v>
      </c>
      <c r="H95" t="str">
        <f t="shared" si="9"/>
        <v>Medium Activity</v>
      </c>
      <c r="I95">
        <v>84</v>
      </c>
      <c r="J95" t="str">
        <f t="shared" si="10"/>
        <v>High Heart Rate</v>
      </c>
      <c r="K95">
        <v>3300</v>
      </c>
      <c r="L95">
        <f t="shared" si="16"/>
        <v>2.64</v>
      </c>
      <c r="M95" t="str">
        <f t="shared" si="11"/>
        <v>Short Distance</v>
      </c>
      <c r="N95">
        <v>5</v>
      </c>
      <c r="O95" t="str">
        <f t="shared" si="12"/>
        <v>Relaxed</v>
      </c>
      <c r="P95" s="2">
        <f t="shared" si="13"/>
        <v>549.12</v>
      </c>
      <c r="Q95" t="str">
        <f t="shared" si="14"/>
        <v>Low Calories</v>
      </c>
    </row>
    <row r="96" spans="1:17" x14ac:dyDescent="0.25">
      <c r="A96" t="s">
        <v>10</v>
      </c>
      <c r="B96" s="1" t="s">
        <v>111</v>
      </c>
      <c r="C96">
        <v>4</v>
      </c>
      <c r="D96" t="str">
        <f t="shared" si="15"/>
        <v>Apr</v>
      </c>
      <c r="E96">
        <v>8</v>
      </c>
      <c r="F96" t="str">
        <f t="shared" si="8"/>
        <v>Deep Sleep</v>
      </c>
      <c r="G96">
        <v>60</v>
      </c>
      <c r="H96" t="str">
        <f t="shared" si="9"/>
        <v>Medium Activity</v>
      </c>
      <c r="I96">
        <v>68</v>
      </c>
      <c r="J96" t="str">
        <f t="shared" si="10"/>
        <v>Normal Heart Rate</v>
      </c>
      <c r="K96">
        <v>7000</v>
      </c>
      <c r="L96">
        <f t="shared" si="16"/>
        <v>5.6000000000000005</v>
      </c>
      <c r="M96" t="str">
        <f t="shared" si="11"/>
        <v>Long Distance</v>
      </c>
      <c r="N96">
        <v>4</v>
      </c>
      <c r="O96" t="str">
        <f t="shared" si="12"/>
        <v>Relaxed</v>
      </c>
      <c r="P96" s="2">
        <f t="shared" si="13"/>
        <v>1164.8000000000002</v>
      </c>
      <c r="Q96" t="str">
        <f t="shared" si="14"/>
        <v>Medium Calories</v>
      </c>
    </row>
    <row r="97" spans="1:17" x14ac:dyDescent="0.25">
      <c r="A97" t="s">
        <v>11</v>
      </c>
      <c r="B97" s="1" t="s">
        <v>112</v>
      </c>
      <c r="C97">
        <v>4</v>
      </c>
      <c r="D97" t="str">
        <f t="shared" si="15"/>
        <v>Apr</v>
      </c>
      <c r="E97">
        <v>8</v>
      </c>
      <c r="F97" t="str">
        <f t="shared" si="8"/>
        <v>Deep Sleep</v>
      </c>
      <c r="G97">
        <v>60</v>
      </c>
      <c r="H97" t="str">
        <f t="shared" si="9"/>
        <v>Medium Activity</v>
      </c>
      <c r="I97">
        <v>68</v>
      </c>
      <c r="J97" t="str">
        <f t="shared" si="10"/>
        <v>Normal Heart Rate</v>
      </c>
      <c r="K97">
        <v>7000</v>
      </c>
      <c r="L97">
        <f t="shared" si="16"/>
        <v>5.6000000000000005</v>
      </c>
      <c r="M97" t="str">
        <f t="shared" si="11"/>
        <v>Long Distance</v>
      </c>
      <c r="N97">
        <v>4</v>
      </c>
      <c r="O97" t="str">
        <f t="shared" si="12"/>
        <v>Relaxed</v>
      </c>
      <c r="P97" s="2">
        <f t="shared" si="13"/>
        <v>1164.8000000000002</v>
      </c>
      <c r="Q97" t="str">
        <f t="shared" si="14"/>
        <v>Medium Calories</v>
      </c>
    </row>
    <row r="98" spans="1:17" x14ac:dyDescent="0.25">
      <c r="A98" t="s">
        <v>12</v>
      </c>
      <c r="B98" s="1" t="s">
        <v>113</v>
      </c>
      <c r="C98">
        <v>4</v>
      </c>
      <c r="D98" t="str">
        <f t="shared" si="15"/>
        <v>Apr</v>
      </c>
      <c r="E98">
        <v>8</v>
      </c>
      <c r="F98" t="str">
        <f t="shared" si="8"/>
        <v>Deep Sleep</v>
      </c>
      <c r="G98">
        <v>60</v>
      </c>
      <c r="H98" t="str">
        <f t="shared" si="9"/>
        <v>Medium Activity</v>
      </c>
      <c r="I98">
        <v>68</v>
      </c>
      <c r="J98" t="str">
        <f t="shared" si="10"/>
        <v>Normal Heart Rate</v>
      </c>
      <c r="K98">
        <v>7000</v>
      </c>
      <c r="L98">
        <f t="shared" si="16"/>
        <v>5.6000000000000005</v>
      </c>
      <c r="M98" t="str">
        <f t="shared" si="11"/>
        <v>Long Distance</v>
      </c>
      <c r="N98">
        <v>4</v>
      </c>
      <c r="O98" t="str">
        <f t="shared" si="12"/>
        <v>Relaxed</v>
      </c>
      <c r="P98" s="2">
        <f t="shared" si="13"/>
        <v>1164.8000000000002</v>
      </c>
      <c r="Q98" t="str">
        <f t="shared" si="14"/>
        <v>Medium Calories</v>
      </c>
    </row>
    <row r="99" spans="1:17" x14ac:dyDescent="0.25">
      <c r="A99" t="s">
        <v>13</v>
      </c>
      <c r="B99" s="1" t="s">
        <v>114</v>
      </c>
      <c r="C99">
        <v>4</v>
      </c>
      <c r="D99" t="str">
        <f t="shared" si="15"/>
        <v>Apr</v>
      </c>
      <c r="E99">
        <v>8</v>
      </c>
      <c r="F99" t="str">
        <f t="shared" si="8"/>
        <v>Deep Sleep</v>
      </c>
      <c r="G99">
        <v>60</v>
      </c>
      <c r="H99" t="str">
        <f t="shared" si="9"/>
        <v>Medium Activity</v>
      </c>
      <c r="I99">
        <v>68</v>
      </c>
      <c r="J99" t="str">
        <f t="shared" si="10"/>
        <v>Normal Heart Rate</v>
      </c>
      <c r="K99">
        <v>7000</v>
      </c>
      <c r="L99">
        <f t="shared" si="16"/>
        <v>5.6000000000000005</v>
      </c>
      <c r="M99" t="str">
        <f t="shared" si="11"/>
        <v>Long Distance</v>
      </c>
      <c r="N99">
        <v>4</v>
      </c>
      <c r="O99" t="str">
        <f t="shared" si="12"/>
        <v>Relaxed</v>
      </c>
      <c r="P99" s="2">
        <f t="shared" si="13"/>
        <v>1164.8000000000002</v>
      </c>
      <c r="Q99" t="str">
        <f t="shared" si="14"/>
        <v>Medium Calories</v>
      </c>
    </row>
    <row r="100" spans="1:17" x14ac:dyDescent="0.25">
      <c r="A100" t="s">
        <v>7</v>
      </c>
      <c r="B100" s="1" t="s">
        <v>115</v>
      </c>
      <c r="C100">
        <v>4</v>
      </c>
      <c r="D100" t="str">
        <f t="shared" si="15"/>
        <v>Apr</v>
      </c>
      <c r="E100">
        <v>8</v>
      </c>
      <c r="F100" t="str">
        <f t="shared" si="8"/>
        <v>Deep Sleep</v>
      </c>
      <c r="G100">
        <v>60</v>
      </c>
      <c r="H100" t="str">
        <f t="shared" si="9"/>
        <v>Medium Activity</v>
      </c>
      <c r="I100">
        <v>68</v>
      </c>
      <c r="J100" t="str">
        <f t="shared" si="10"/>
        <v>Normal Heart Rate</v>
      </c>
      <c r="K100">
        <v>7000</v>
      </c>
      <c r="L100">
        <f t="shared" si="16"/>
        <v>5.6000000000000005</v>
      </c>
      <c r="M100" t="str">
        <f t="shared" si="11"/>
        <v>Long Distance</v>
      </c>
      <c r="N100">
        <v>4</v>
      </c>
      <c r="O100" t="str">
        <f t="shared" si="12"/>
        <v>Relaxed</v>
      </c>
      <c r="P100" s="2">
        <f t="shared" si="13"/>
        <v>1164.8000000000002</v>
      </c>
      <c r="Q100" t="str">
        <f t="shared" si="14"/>
        <v>Medium Calories</v>
      </c>
    </row>
    <row r="101" spans="1:17" x14ac:dyDescent="0.25">
      <c r="A101" t="s">
        <v>8</v>
      </c>
      <c r="B101" s="1" t="s">
        <v>116</v>
      </c>
      <c r="C101">
        <v>4</v>
      </c>
      <c r="D101" t="str">
        <f t="shared" si="15"/>
        <v>Apr</v>
      </c>
      <c r="E101">
        <v>8</v>
      </c>
      <c r="F101" t="str">
        <f t="shared" si="8"/>
        <v>Deep Sleep</v>
      </c>
      <c r="G101">
        <v>60</v>
      </c>
      <c r="H101" t="str">
        <f t="shared" si="9"/>
        <v>Medium Activity</v>
      </c>
      <c r="I101">
        <v>68</v>
      </c>
      <c r="J101" t="str">
        <f t="shared" si="10"/>
        <v>Normal Heart Rate</v>
      </c>
      <c r="K101">
        <v>7000</v>
      </c>
      <c r="L101">
        <f t="shared" si="16"/>
        <v>5.6000000000000005</v>
      </c>
      <c r="M101" t="str">
        <f t="shared" si="11"/>
        <v>Long Distance</v>
      </c>
      <c r="N101">
        <v>4</v>
      </c>
      <c r="O101" t="str">
        <f t="shared" si="12"/>
        <v>Relaxed</v>
      </c>
      <c r="P101" s="2">
        <f t="shared" si="13"/>
        <v>1164.8000000000002</v>
      </c>
      <c r="Q101" t="str">
        <f t="shared" si="14"/>
        <v>Medium Calories</v>
      </c>
    </row>
    <row r="102" spans="1:17" x14ac:dyDescent="0.25">
      <c r="A102" t="s">
        <v>9</v>
      </c>
      <c r="B102" s="1" t="s">
        <v>117</v>
      </c>
      <c r="C102">
        <v>4</v>
      </c>
      <c r="D102" t="str">
        <f t="shared" si="15"/>
        <v>Apr</v>
      </c>
      <c r="E102">
        <v>8</v>
      </c>
      <c r="F102" t="str">
        <f t="shared" si="8"/>
        <v>Deep Sleep</v>
      </c>
      <c r="G102">
        <v>60</v>
      </c>
      <c r="H102" t="str">
        <f t="shared" si="9"/>
        <v>Medium Activity</v>
      </c>
      <c r="I102">
        <v>68</v>
      </c>
      <c r="J102" t="str">
        <f t="shared" si="10"/>
        <v>Normal Heart Rate</v>
      </c>
      <c r="K102">
        <v>7000</v>
      </c>
      <c r="L102">
        <f t="shared" si="16"/>
        <v>5.6000000000000005</v>
      </c>
      <c r="M102" t="str">
        <f t="shared" si="11"/>
        <v>Long Distance</v>
      </c>
      <c r="N102">
        <v>4</v>
      </c>
      <c r="O102" t="str">
        <f t="shared" si="12"/>
        <v>Relaxed</v>
      </c>
      <c r="P102" s="2">
        <f t="shared" si="13"/>
        <v>1164.8000000000002</v>
      </c>
      <c r="Q102" t="str">
        <f t="shared" si="14"/>
        <v>Medium Calories</v>
      </c>
    </row>
    <row r="103" spans="1:17" x14ac:dyDescent="0.25">
      <c r="A103" t="s">
        <v>10</v>
      </c>
      <c r="B103" s="1" t="s">
        <v>118</v>
      </c>
      <c r="C103">
        <v>4</v>
      </c>
      <c r="D103" t="str">
        <f t="shared" si="15"/>
        <v>Apr</v>
      </c>
      <c r="E103">
        <v>8</v>
      </c>
      <c r="F103" t="str">
        <f t="shared" si="8"/>
        <v>Deep Sleep</v>
      </c>
      <c r="G103">
        <v>60</v>
      </c>
      <c r="H103" t="str">
        <f t="shared" si="9"/>
        <v>Medium Activity</v>
      </c>
      <c r="I103">
        <v>68</v>
      </c>
      <c r="J103" t="str">
        <f t="shared" si="10"/>
        <v>Normal Heart Rate</v>
      </c>
      <c r="K103">
        <v>7000</v>
      </c>
      <c r="L103">
        <f t="shared" si="16"/>
        <v>5.6000000000000005</v>
      </c>
      <c r="M103" t="str">
        <f t="shared" si="11"/>
        <v>Long Distance</v>
      </c>
      <c r="N103">
        <v>4</v>
      </c>
      <c r="O103" t="str">
        <f t="shared" si="12"/>
        <v>Relaxed</v>
      </c>
      <c r="P103" s="2">
        <f t="shared" si="13"/>
        <v>1164.8000000000002</v>
      </c>
      <c r="Q103" t="str">
        <f t="shared" si="14"/>
        <v>Medium Calories</v>
      </c>
    </row>
    <row r="104" spans="1:17" x14ac:dyDescent="0.25">
      <c r="A104" t="s">
        <v>11</v>
      </c>
      <c r="B104" s="1" t="s">
        <v>119</v>
      </c>
      <c r="C104">
        <v>4</v>
      </c>
      <c r="D104" t="str">
        <f t="shared" si="15"/>
        <v>Apr</v>
      </c>
      <c r="E104">
        <v>8</v>
      </c>
      <c r="F104" t="str">
        <f t="shared" si="8"/>
        <v>Deep Sleep</v>
      </c>
      <c r="G104">
        <v>60</v>
      </c>
      <c r="H104" t="str">
        <f t="shared" si="9"/>
        <v>Medium Activity</v>
      </c>
      <c r="I104">
        <v>68</v>
      </c>
      <c r="J104" t="str">
        <f t="shared" si="10"/>
        <v>Normal Heart Rate</v>
      </c>
      <c r="K104">
        <v>7000</v>
      </c>
      <c r="L104">
        <f t="shared" si="16"/>
        <v>5.6000000000000005</v>
      </c>
      <c r="M104" t="str">
        <f t="shared" si="11"/>
        <v>Long Distance</v>
      </c>
      <c r="N104">
        <v>4</v>
      </c>
      <c r="O104" t="str">
        <f t="shared" si="12"/>
        <v>Relaxed</v>
      </c>
      <c r="P104" s="2">
        <f t="shared" si="13"/>
        <v>1164.8000000000002</v>
      </c>
      <c r="Q104" t="str">
        <f t="shared" si="14"/>
        <v>Medium Calories</v>
      </c>
    </row>
    <row r="105" spans="1:17" x14ac:dyDescent="0.25">
      <c r="A105" t="s">
        <v>12</v>
      </c>
      <c r="B105" s="1" t="s">
        <v>120</v>
      </c>
      <c r="C105">
        <v>4</v>
      </c>
      <c r="D105" t="str">
        <f t="shared" si="15"/>
        <v>Apr</v>
      </c>
      <c r="E105">
        <v>5</v>
      </c>
      <c r="F105" t="str">
        <f t="shared" si="8"/>
        <v>Short Sleep</v>
      </c>
      <c r="G105">
        <v>35</v>
      </c>
      <c r="H105" t="str">
        <f t="shared" si="9"/>
        <v>Low Activity</v>
      </c>
      <c r="I105">
        <v>74</v>
      </c>
      <c r="J105" t="str">
        <f t="shared" si="10"/>
        <v>High Heart Rate</v>
      </c>
      <c r="K105">
        <v>4800</v>
      </c>
      <c r="L105">
        <f t="shared" si="16"/>
        <v>3.8400000000000003</v>
      </c>
      <c r="M105" t="str">
        <f t="shared" si="11"/>
        <v>Short Distance</v>
      </c>
      <c r="N105">
        <v>7</v>
      </c>
      <c r="O105" t="str">
        <f t="shared" si="12"/>
        <v>Tired</v>
      </c>
      <c r="P105" s="2">
        <f t="shared" si="13"/>
        <v>798.72</v>
      </c>
      <c r="Q105" t="str">
        <f t="shared" si="14"/>
        <v>Low Calories</v>
      </c>
    </row>
    <row r="106" spans="1:17" x14ac:dyDescent="0.25">
      <c r="A106" t="s">
        <v>13</v>
      </c>
      <c r="B106" s="1" t="s">
        <v>121</v>
      </c>
      <c r="C106">
        <v>4</v>
      </c>
      <c r="D106" t="str">
        <f t="shared" si="15"/>
        <v>Apr</v>
      </c>
      <c r="E106">
        <v>8</v>
      </c>
      <c r="F106" t="str">
        <f t="shared" si="8"/>
        <v>Deep Sleep</v>
      </c>
      <c r="G106">
        <v>60</v>
      </c>
      <c r="H106" t="str">
        <f t="shared" si="9"/>
        <v>Medium Activity</v>
      </c>
      <c r="I106">
        <v>68</v>
      </c>
      <c r="J106" t="str">
        <f t="shared" si="10"/>
        <v>Normal Heart Rate</v>
      </c>
      <c r="K106">
        <v>7000</v>
      </c>
      <c r="L106">
        <f t="shared" si="16"/>
        <v>5.6000000000000005</v>
      </c>
      <c r="M106" t="str">
        <f t="shared" si="11"/>
        <v>Long Distance</v>
      </c>
      <c r="N106">
        <v>4</v>
      </c>
      <c r="O106" t="str">
        <f t="shared" si="12"/>
        <v>Relaxed</v>
      </c>
      <c r="P106" s="2">
        <f t="shared" si="13"/>
        <v>1164.8000000000002</v>
      </c>
      <c r="Q106" t="str">
        <f t="shared" si="14"/>
        <v>Medium Calories</v>
      </c>
    </row>
    <row r="107" spans="1:17" x14ac:dyDescent="0.25">
      <c r="A107" t="s">
        <v>7</v>
      </c>
      <c r="B107" s="1" t="s">
        <v>122</v>
      </c>
      <c r="C107">
        <v>4</v>
      </c>
      <c r="D107" t="str">
        <f t="shared" si="15"/>
        <v>Apr</v>
      </c>
      <c r="E107">
        <v>5</v>
      </c>
      <c r="F107" t="str">
        <f t="shared" si="8"/>
        <v>Short Sleep</v>
      </c>
      <c r="G107">
        <v>35</v>
      </c>
      <c r="H107" t="str">
        <f t="shared" si="9"/>
        <v>Low Activity</v>
      </c>
      <c r="I107">
        <v>74</v>
      </c>
      <c r="J107" t="str">
        <f t="shared" si="10"/>
        <v>High Heart Rate</v>
      </c>
      <c r="K107">
        <v>4800</v>
      </c>
      <c r="L107">
        <f t="shared" si="16"/>
        <v>3.8400000000000003</v>
      </c>
      <c r="M107" t="str">
        <f t="shared" si="11"/>
        <v>Short Distance</v>
      </c>
      <c r="N107">
        <v>7</v>
      </c>
      <c r="O107" t="str">
        <f t="shared" si="12"/>
        <v>Tired</v>
      </c>
      <c r="P107" s="2">
        <f t="shared" si="13"/>
        <v>798.72</v>
      </c>
      <c r="Q107" t="str">
        <f t="shared" si="14"/>
        <v>Low Calories</v>
      </c>
    </row>
    <row r="108" spans="1:17" x14ac:dyDescent="0.25">
      <c r="A108" t="s">
        <v>8</v>
      </c>
      <c r="B108" s="1" t="s">
        <v>123</v>
      </c>
      <c r="C108">
        <v>4</v>
      </c>
      <c r="D108" t="str">
        <f t="shared" si="15"/>
        <v>Apr</v>
      </c>
      <c r="E108">
        <v>6</v>
      </c>
      <c r="F108" t="str">
        <f t="shared" si="8"/>
        <v>Moderate Sleep</v>
      </c>
      <c r="G108">
        <v>42</v>
      </c>
      <c r="H108" t="str">
        <f t="shared" si="9"/>
        <v>Low Activity</v>
      </c>
      <c r="I108">
        <v>77</v>
      </c>
      <c r="J108" t="str">
        <f t="shared" si="10"/>
        <v>High Heart Rate</v>
      </c>
      <c r="K108">
        <v>4200</v>
      </c>
      <c r="L108">
        <f t="shared" si="16"/>
        <v>3.3600000000000003</v>
      </c>
      <c r="M108" t="str">
        <f t="shared" si="11"/>
        <v>Short Distance</v>
      </c>
      <c r="N108">
        <v>6</v>
      </c>
      <c r="O108" t="str">
        <f t="shared" si="12"/>
        <v>Tired</v>
      </c>
      <c r="P108" s="2">
        <f t="shared" si="13"/>
        <v>698.88000000000011</v>
      </c>
      <c r="Q108" t="str">
        <f t="shared" si="14"/>
        <v>Low Calories</v>
      </c>
    </row>
    <row r="109" spans="1:17" x14ac:dyDescent="0.25">
      <c r="A109" t="s">
        <v>9</v>
      </c>
      <c r="B109" s="1" t="s">
        <v>124</v>
      </c>
      <c r="C109">
        <v>4</v>
      </c>
      <c r="D109" t="str">
        <f t="shared" si="15"/>
        <v>Apr</v>
      </c>
      <c r="E109">
        <v>8</v>
      </c>
      <c r="F109" t="str">
        <f t="shared" si="8"/>
        <v>Deep Sleep</v>
      </c>
      <c r="G109">
        <v>70</v>
      </c>
      <c r="H109" t="str">
        <f t="shared" si="9"/>
        <v>High Activity</v>
      </c>
      <c r="I109">
        <v>68</v>
      </c>
      <c r="J109" t="str">
        <f t="shared" si="10"/>
        <v>Normal Heart Rate</v>
      </c>
      <c r="K109">
        <v>7000</v>
      </c>
      <c r="L109">
        <f t="shared" si="16"/>
        <v>5.6000000000000005</v>
      </c>
      <c r="M109" t="str">
        <f t="shared" si="11"/>
        <v>Long Distance</v>
      </c>
      <c r="N109">
        <v>4</v>
      </c>
      <c r="O109" t="str">
        <f t="shared" si="12"/>
        <v>Relaxed</v>
      </c>
      <c r="P109" s="2">
        <f t="shared" si="13"/>
        <v>1164.8000000000002</v>
      </c>
      <c r="Q109" t="str">
        <f t="shared" si="14"/>
        <v>Medium Calories</v>
      </c>
    </row>
    <row r="110" spans="1:17" x14ac:dyDescent="0.25">
      <c r="A110" t="s">
        <v>10</v>
      </c>
      <c r="B110" s="1" t="s">
        <v>125</v>
      </c>
      <c r="C110">
        <v>4</v>
      </c>
      <c r="D110" t="str">
        <f t="shared" si="15"/>
        <v>Apr</v>
      </c>
      <c r="E110">
        <v>8</v>
      </c>
      <c r="F110" t="str">
        <f t="shared" si="8"/>
        <v>Deep Sleep</v>
      </c>
      <c r="G110">
        <v>70</v>
      </c>
      <c r="H110" t="str">
        <f t="shared" si="9"/>
        <v>High Activity</v>
      </c>
      <c r="I110">
        <v>68</v>
      </c>
      <c r="J110" t="str">
        <f t="shared" si="10"/>
        <v>Normal Heart Rate</v>
      </c>
      <c r="K110">
        <v>7000</v>
      </c>
      <c r="L110">
        <f t="shared" si="16"/>
        <v>5.6000000000000005</v>
      </c>
      <c r="M110" t="str">
        <f t="shared" si="11"/>
        <v>Long Distance</v>
      </c>
      <c r="N110">
        <v>4</v>
      </c>
      <c r="O110" t="str">
        <f t="shared" si="12"/>
        <v>Relaxed</v>
      </c>
      <c r="P110" s="2">
        <f t="shared" si="13"/>
        <v>1164.8000000000002</v>
      </c>
      <c r="Q110" t="str">
        <f t="shared" si="14"/>
        <v>Medium Calories</v>
      </c>
    </row>
    <row r="111" spans="1:17" x14ac:dyDescent="0.25">
      <c r="A111" t="s">
        <v>11</v>
      </c>
      <c r="B111" s="1" t="s">
        <v>126</v>
      </c>
      <c r="C111">
        <v>4</v>
      </c>
      <c r="D111" t="str">
        <f t="shared" si="15"/>
        <v>Apr</v>
      </c>
      <c r="E111">
        <v>8</v>
      </c>
      <c r="F111" t="str">
        <f t="shared" si="8"/>
        <v>Deep Sleep</v>
      </c>
      <c r="G111">
        <v>60</v>
      </c>
      <c r="H111" t="str">
        <f t="shared" si="9"/>
        <v>Medium Activity</v>
      </c>
      <c r="I111">
        <v>68</v>
      </c>
      <c r="J111" t="str">
        <f t="shared" si="10"/>
        <v>Normal Heart Rate</v>
      </c>
      <c r="K111">
        <v>8000</v>
      </c>
      <c r="L111">
        <f t="shared" si="16"/>
        <v>6.4</v>
      </c>
      <c r="M111" t="str">
        <f t="shared" si="11"/>
        <v>Long Distance</v>
      </c>
      <c r="N111">
        <v>5</v>
      </c>
      <c r="O111" t="str">
        <f t="shared" si="12"/>
        <v>Relaxed</v>
      </c>
      <c r="P111" s="2">
        <f t="shared" si="13"/>
        <v>1331.2</v>
      </c>
      <c r="Q111" t="str">
        <f t="shared" si="14"/>
        <v>High Calories</v>
      </c>
    </row>
    <row r="112" spans="1:17" x14ac:dyDescent="0.25">
      <c r="A112" t="s">
        <v>12</v>
      </c>
      <c r="B112" s="1" t="s">
        <v>127</v>
      </c>
      <c r="C112">
        <v>4</v>
      </c>
      <c r="D112" t="str">
        <f t="shared" si="15"/>
        <v>Apr</v>
      </c>
      <c r="E112">
        <v>8</v>
      </c>
      <c r="F112" t="str">
        <f t="shared" si="8"/>
        <v>Deep Sleep</v>
      </c>
      <c r="G112">
        <v>60</v>
      </c>
      <c r="H112" t="str">
        <f t="shared" si="9"/>
        <v>Medium Activity</v>
      </c>
      <c r="I112">
        <v>68</v>
      </c>
      <c r="J112" t="str">
        <f t="shared" si="10"/>
        <v>Normal Heart Rate</v>
      </c>
      <c r="K112">
        <v>7000</v>
      </c>
      <c r="L112">
        <f t="shared" si="16"/>
        <v>5.6000000000000005</v>
      </c>
      <c r="M112" t="str">
        <f t="shared" si="11"/>
        <v>Long Distance</v>
      </c>
      <c r="N112">
        <v>4</v>
      </c>
      <c r="O112" t="str">
        <f t="shared" si="12"/>
        <v>Relaxed</v>
      </c>
      <c r="P112" s="2">
        <f t="shared" si="13"/>
        <v>1164.8000000000002</v>
      </c>
      <c r="Q112" t="str">
        <f t="shared" si="14"/>
        <v>Medium Calories</v>
      </c>
    </row>
    <row r="113" spans="1:17" x14ac:dyDescent="0.25">
      <c r="A113" t="s">
        <v>13</v>
      </c>
      <c r="B113" s="1" t="s">
        <v>128</v>
      </c>
      <c r="C113">
        <v>4</v>
      </c>
      <c r="D113" t="str">
        <f t="shared" si="15"/>
        <v>Apr</v>
      </c>
      <c r="E113">
        <v>8</v>
      </c>
      <c r="F113" t="str">
        <f t="shared" si="8"/>
        <v>Deep Sleep</v>
      </c>
      <c r="G113">
        <v>60</v>
      </c>
      <c r="H113" t="str">
        <f t="shared" si="9"/>
        <v>Medium Activity</v>
      </c>
      <c r="I113">
        <v>68</v>
      </c>
      <c r="J113" t="str">
        <f t="shared" si="10"/>
        <v>Normal Heart Rate</v>
      </c>
      <c r="K113">
        <v>8000</v>
      </c>
      <c r="L113">
        <f t="shared" si="16"/>
        <v>6.4</v>
      </c>
      <c r="M113" t="str">
        <f t="shared" si="11"/>
        <v>Long Distance</v>
      </c>
      <c r="N113">
        <v>5</v>
      </c>
      <c r="O113" t="str">
        <f t="shared" si="12"/>
        <v>Relaxed</v>
      </c>
      <c r="P113" s="2">
        <f t="shared" si="13"/>
        <v>1331.2</v>
      </c>
      <c r="Q113" t="str">
        <f t="shared" si="14"/>
        <v>High Calories</v>
      </c>
    </row>
    <row r="114" spans="1:17" x14ac:dyDescent="0.25">
      <c r="A114" t="s">
        <v>7</v>
      </c>
      <c r="B114" s="1" t="s">
        <v>129</v>
      </c>
      <c r="C114">
        <v>4</v>
      </c>
      <c r="D114" t="str">
        <f t="shared" si="15"/>
        <v>Apr</v>
      </c>
      <c r="E114">
        <v>8</v>
      </c>
      <c r="F114" t="str">
        <f t="shared" si="8"/>
        <v>Deep Sleep</v>
      </c>
      <c r="G114">
        <v>60</v>
      </c>
      <c r="H114" t="str">
        <f t="shared" si="9"/>
        <v>Medium Activity</v>
      </c>
      <c r="I114">
        <v>68</v>
      </c>
      <c r="J114" t="str">
        <f t="shared" si="10"/>
        <v>Normal Heart Rate</v>
      </c>
      <c r="K114">
        <v>7000</v>
      </c>
      <c r="L114">
        <f t="shared" si="16"/>
        <v>5.6000000000000005</v>
      </c>
      <c r="M114" t="str">
        <f t="shared" si="11"/>
        <v>Long Distance</v>
      </c>
      <c r="N114">
        <v>4</v>
      </c>
      <c r="O114" t="str">
        <f t="shared" si="12"/>
        <v>Relaxed</v>
      </c>
      <c r="P114" s="2">
        <f t="shared" si="13"/>
        <v>1164.8000000000002</v>
      </c>
      <c r="Q114" t="str">
        <f t="shared" si="14"/>
        <v>Medium Calories</v>
      </c>
    </row>
    <row r="115" spans="1:17" x14ac:dyDescent="0.25">
      <c r="A115" t="s">
        <v>8</v>
      </c>
      <c r="B115" s="1" t="s">
        <v>130</v>
      </c>
      <c r="C115">
        <v>4</v>
      </c>
      <c r="D115" t="str">
        <f t="shared" si="15"/>
        <v>Apr</v>
      </c>
      <c r="E115">
        <v>8</v>
      </c>
      <c r="F115" t="str">
        <f t="shared" si="8"/>
        <v>Deep Sleep</v>
      </c>
      <c r="G115">
        <v>60</v>
      </c>
      <c r="H115" t="str">
        <f t="shared" si="9"/>
        <v>Medium Activity</v>
      </c>
      <c r="I115">
        <v>68</v>
      </c>
      <c r="J115" t="str">
        <f t="shared" si="10"/>
        <v>Normal Heart Rate</v>
      </c>
      <c r="K115">
        <v>8000</v>
      </c>
      <c r="L115">
        <f t="shared" si="16"/>
        <v>6.4</v>
      </c>
      <c r="M115" t="str">
        <f t="shared" si="11"/>
        <v>Long Distance</v>
      </c>
      <c r="N115">
        <v>5</v>
      </c>
      <c r="O115" t="str">
        <f t="shared" si="12"/>
        <v>Relaxed</v>
      </c>
      <c r="P115" s="2">
        <f t="shared" si="13"/>
        <v>1331.2</v>
      </c>
      <c r="Q115" t="str">
        <f t="shared" si="14"/>
        <v>High Calories</v>
      </c>
    </row>
    <row r="116" spans="1:17" x14ac:dyDescent="0.25">
      <c r="A116" t="s">
        <v>9</v>
      </c>
      <c r="B116" s="1" t="s">
        <v>131</v>
      </c>
      <c r="C116">
        <v>4</v>
      </c>
      <c r="D116" t="str">
        <f t="shared" si="15"/>
        <v>Apr</v>
      </c>
      <c r="E116">
        <v>8</v>
      </c>
      <c r="F116" t="str">
        <f t="shared" si="8"/>
        <v>Deep Sleep</v>
      </c>
      <c r="G116">
        <v>60</v>
      </c>
      <c r="H116" t="str">
        <f t="shared" si="9"/>
        <v>Medium Activity</v>
      </c>
      <c r="I116">
        <v>68</v>
      </c>
      <c r="J116" t="str">
        <f t="shared" si="10"/>
        <v>Normal Heart Rate</v>
      </c>
      <c r="K116">
        <v>7000</v>
      </c>
      <c r="L116">
        <f t="shared" si="16"/>
        <v>5.6000000000000005</v>
      </c>
      <c r="M116" t="str">
        <f t="shared" si="11"/>
        <v>Long Distance</v>
      </c>
      <c r="N116">
        <v>4</v>
      </c>
      <c r="O116" t="str">
        <f t="shared" si="12"/>
        <v>Relaxed</v>
      </c>
      <c r="P116" s="2">
        <f t="shared" si="13"/>
        <v>1164.8000000000002</v>
      </c>
      <c r="Q116" t="str">
        <f t="shared" si="14"/>
        <v>Medium Calories</v>
      </c>
    </row>
    <row r="117" spans="1:17" x14ac:dyDescent="0.25">
      <c r="A117" t="s">
        <v>10</v>
      </c>
      <c r="B117" s="1" t="s">
        <v>132</v>
      </c>
      <c r="C117">
        <v>4</v>
      </c>
      <c r="D117" t="str">
        <f t="shared" si="15"/>
        <v>Apr</v>
      </c>
      <c r="E117">
        <v>8</v>
      </c>
      <c r="F117" t="str">
        <f t="shared" si="8"/>
        <v>Deep Sleep</v>
      </c>
      <c r="G117">
        <v>60</v>
      </c>
      <c r="H117" t="str">
        <f t="shared" si="9"/>
        <v>Medium Activity</v>
      </c>
      <c r="I117">
        <v>68</v>
      </c>
      <c r="J117" t="str">
        <f t="shared" si="10"/>
        <v>Normal Heart Rate</v>
      </c>
      <c r="K117">
        <v>7000</v>
      </c>
      <c r="L117">
        <f t="shared" si="16"/>
        <v>5.6000000000000005</v>
      </c>
      <c r="M117" t="str">
        <f t="shared" si="11"/>
        <v>Long Distance</v>
      </c>
      <c r="N117">
        <v>4</v>
      </c>
      <c r="O117" t="str">
        <f t="shared" si="12"/>
        <v>Relaxed</v>
      </c>
      <c r="P117" s="2">
        <f t="shared" si="13"/>
        <v>1164.8000000000002</v>
      </c>
      <c r="Q117" t="str">
        <f t="shared" si="14"/>
        <v>Medium Calories</v>
      </c>
    </row>
    <row r="118" spans="1:17" x14ac:dyDescent="0.25">
      <c r="A118" t="s">
        <v>11</v>
      </c>
      <c r="B118" s="1" t="s">
        <v>133</v>
      </c>
      <c r="C118">
        <v>4</v>
      </c>
      <c r="D118" t="str">
        <f t="shared" si="15"/>
        <v>Apr</v>
      </c>
      <c r="E118">
        <v>8</v>
      </c>
      <c r="F118" t="str">
        <f t="shared" si="8"/>
        <v>Deep Sleep</v>
      </c>
      <c r="G118">
        <v>60</v>
      </c>
      <c r="H118" t="str">
        <f t="shared" si="9"/>
        <v>Medium Activity</v>
      </c>
      <c r="I118">
        <v>68</v>
      </c>
      <c r="J118" t="str">
        <f t="shared" si="10"/>
        <v>Normal Heart Rate</v>
      </c>
      <c r="K118">
        <v>7000</v>
      </c>
      <c r="L118">
        <f t="shared" si="16"/>
        <v>5.6000000000000005</v>
      </c>
      <c r="M118" t="str">
        <f t="shared" si="11"/>
        <v>Long Distance</v>
      </c>
      <c r="N118">
        <v>4</v>
      </c>
      <c r="O118" t="str">
        <f t="shared" si="12"/>
        <v>Relaxed</v>
      </c>
      <c r="P118" s="2">
        <f t="shared" si="13"/>
        <v>1164.8000000000002</v>
      </c>
      <c r="Q118" t="str">
        <f t="shared" si="14"/>
        <v>Medium Calories</v>
      </c>
    </row>
    <row r="119" spans="1:17" x14ac:dyDescent="0.25">
      <c r="A119" t="s">
        <v>12</v>
      </c>
      <c r="B119" s="1" t="s">
        <v>134</v>
      </c>
      <c r="C119">
        <v>4</v>
      </c>
      <c r="D119" t="str">
        <f t="shared" si="15"/>
        <v>Apr</v>
      </c>
      <c r="E119">
        <v>8</v>
      </c>
      <c r="F119" t="str">
        <f t="shared" si="8"/>
        <v>Deep Sleep</v>
      </c>
      <c r="G119">
        <v>60</v>
      </c>
      <c r="H119" t="str">
        <f t="shared" si="9"/>
        <v>Medium Activity</v>
      </c>
      <c r="I119">
        <v>68</v>
      </c>
      <c r="J119" t="str">
        <f t="shared" si="10"/>
        <v>Normal Heart Rate</v>
      </c>
      <c r="K119">
        <v>7000</v>
      </c>
      <c r="L119">
        <f t="shared" si="16"/>
        <v>5.6000000000000005</v>
      </c>
      <c r="M119" t="str">
        <f t="shared" si="11"/>
        <v>Long Distance</v>
      </c>
      <c r="N119">
        <v>4</v>
      </c>
      <c r="O119" t="str">
        <f t="shared" si="12"/>
        <v>Relaxed</v>
      </c>
      <c r="P119" s="2">
        <f t="shared" si="13"/>
        <v>1164.8000000000002</v>
      </c>
      <c r="Q119" t="str">
        <f t="shared" si="14"/>
        <v>Medium Calories</v>
      </c>
    </row>
    <row r="120" spans="1:17" x14ac:dyDescent="0.25">
      <c r="A120" t="s">
        <v>13</v>
      </c>
      <c r="B120" s="1" t="s">
        <v>135</v>
      </c>
      <c r="C120">
        <v>4</v>
      </c>
      <c r="D120" t="str">
        <f t="shared" si="15"/>
        <v>Apr</v>
      </c>
      <c r="E120">
        <v>8</v>
      </c>
      <c r="F120" t="str">
        <f t="shared" si="8"/>
        <v>Deep Sleep</v>
      </c>
      <c r="G120">
        <v>60</v>
      </c>
      <c r="H120" t="str">
        <f t="shared" si="9"/>
        <v>Medium Activity</v>
      </c>
      <c r="I120">
        <v>68</v>
      </c>
      <c r="J120" t="str">
        <f t="shared" si="10"/>
        <v>Normal Heart Rate</v>
      </c>
      <c r="K120">
        <v>7000</v>
      </c>
      <c r="L120">
        <f t="shared" si="16"/>
        <v>5.6000000000000005</v>
      </c>
      <c r="M120" t="str">
        <f t="shared" si="11"/>
        <v>Long Distance</v>
      </c>
      <c r="N120">
        <v>4</v>
      </c>
      <c r="O120" t="str">
        <f t="shared" si="12"/>
        <v>Relaxed</v>
      </c>
      <c r="P120" s="2">
        <f t="shared" si="13"/>
        <v>1164.8000000000002</v>
      </c>
      <c r="Q120" t="str">
        <f t="shared" si="14"/>
        <v>Medium Calories</v>
      </c>
    </row>
    <row r="121" spans="1:17" x14ac:dyDescent="0.25">
      <c r="A121" t="s">
        <v>7</v>
      </c>
      <c r="B121" s="1" t="s">
        <v>136</v>
      </c>
      <c r="C121">
        <v>4</v>
      </c>
      <c r="D121" t="str">
        <f t="shared" si="15"/>
        <v>Apr</v>
      </c>
      <c r="E121">
        <v>8</v>
      </c>
      <c r="F121" t="str">
        <f t="shared" si="8"/>
        <v>Deep Sleep</v>
      </c>
      <c r="G121">
        <v>60</v>
      </c>
      <c r="H121" t="str">
        <f t="shared" si="9"/>
        <v>Medium Activity</v>
      </c>
      <c r="I121">
        <v>68</v>
      </c>
      <c r="J121" t="str">
        <f t="shared" si="10"/>
        <v>Normal Heart Rate</v>
      </c>
      <c r="K121">
        <v>7000</v>
      </c>
      <c r="L121">
        <f t="shared" si="16"/>
        <v>5.6000000000000005</v>
      </c>
      <c r="M121" t="str">
        <f t="shared" si="11"/>
        <v>Long Distance</v>
      </c>
      <c r="N121">
        <v>4</v>
      </c>
      <c r="O121" t="str">
        <f t="shared" si="12"/>
        <v>Relaxed</v>
      </c>
      <c r="P121" s="2">
        <f t="shared" si="13"/>
        <v>1164.8000000000002</v>
      </c>
      <c r="Q121" t="str">
        <f t="shared" si="14"/>
        <v>Medium Calories</v>
      </c>
    </row>
    <row r="122" spans="1:17" x14ac:dyDescent="0.25">
      <c r="A122" t="s">
        <v>8</v>
      </c>
      <c r="B122" s="1" t="s">
        <v>137</v>
      </c>
      <c r="C122">
        <v>5</v>
      </c>
      <c r="D122" t="str">
        <f t="shared" si="15"/>
        <v>May</v>
      </c>
      <c r="E122">
        <v>8</v>
      </c>
      <c r="F122" t="str">
        <f t="shared" si="8"/>
        <v>Deep Sleep</v>
      </c>
      <c r="G122">
        <v>60</v>
      </c>
      <c r="H122" t="str">
        <f t="shared" si="9"/>
        <v>Medium Activity</v>
      </c>
      <c r="I122">
        <v>68</v>
      </c>
      <c r="J122" t="str">
        <f t="shared" si="10"/>
        <v>Normal Heart Rate</v>
      </c>
      <c r="K122">
        <v>7000</v>
      </c>
      <c r="L122">
        <f t="shared" si="16"/>
        <v>5.6000000000000005</v>
      </c>
      <c r="M122" t="str">
        <f t="shared" si="11"/>
        <v>Long Distance</v>
      </c>
      <c r="N122">
        <v>4</v>
      </c>
      <c r="O122" t="str">
        <f t="shared" si="12"/>
        <v>Relaxed</v>
      </c>
      <c r="P122" s="2">
        <f t="shared" si="13"/>
        <v>1164.8000000000002</v>
      </c>
      <c r="Q122" t="str">
        <f t="shared" si="14"/>
        <v>Medium Calories</v>
      </c>
    </row>
    <row r="123" spans="1:17" x14ac:dyDescent="0.25">
      <c r="A123" t="s">
        <v>9</v>
      </c>
      <c r="B123" s="1" t="s">
        <v>138</v>
      </c>
      <c r="C123">
        <v>5</v>
      </c>
      <c r="D123" t="str">
        <f t="shared" si="15"/>
        <v>May</v>
      </c>
      <c r="E123">
        <v>8</v>
      </c>
      <c r="F123" t="str">
        <f t="shared" si="8"/>
        <v>Deep Sleep</v>
      </c>
      <c r="G123">
        <v>60</v>
      </c>
      <c r="H123" t="str">
        <f t="shared" si="9"/>
        <v>Medium Activity</v>
      </c>
      <c r="I123">
        <v>68</v>
      </c>
      <c r="J123" t="str">
        <f t="shared" si="10"/>
        <v>Normal Heart Rate</v>
      </c>
      <c r="K123">
        <v>7000</v>
      </c>
      <c r="L123">
        <f t="shared" si="16"/>
        <v>5.6000000000000005</v>
      </c>
      <c r="M123" t="str">
        <f t="shared" si="11"/>
        <v>Long Distance</v>
      </c>
      <c r="N123">
        <v>4</v>
      </c>
      <c r="O123" t="str">
        <f t="shared" si="12"/>
        <v>Relaxed</v>
      </c>
      <c r="P123" s="2">
        <f t="shared" si="13"/>
        <v>1164.8000000000002</v>
      </c>
      <c r="Q123" t="str">
        <f t="shared" si="14"/>
        <v>Medium Calories</v>
      </c>
    </row>
    <row r="124" spans="1:17" x14ac:dyDescent="0.25">
      <c r="A124" t="s">
        <v>10</v>
      </c>
      <c r="B124" s="1" t="s">
        <v>139</v>
      </c>
      <c r="C124">
        <v>5</v>
      </c>
      <c r="D124" t="str">
        <f t="shared" si="15"/>
        <v>May</v>
      </c>
      <c r="E124">
        <v>8</v>
      </c>
      <c r="F124" t="str">
        <f t="shared" si="8"/>
        <v>Deep Sleep</v>
      </c>
      <c r="G124">
        <v>60</v>
      </c>
      <c r="H124" t="str">
        <f t="shared" si="9"/>
        <v>Medium Activity</v>
      </c>
      <c r="I124">
        <v>68</v>
      </c>
      <c r="J124" t="str">
        <f t="shared" si="10"/>
        <v>Normal Heart Rate</v>
      </c>
      <c r="K124">
        <v>7000</v>
      </c>
      <c r="L124">
        <f t="shared" si="16"/>
        <v>5.6000000000000005</v>
      </c>
      <c r="M124" t="str">
        <f t="shared" si="11"/>
        <v>Long Distance</v>
      </c>
      <c r="N124">
        <v>4</v>
      </c>
      <c r="O124" t="str">
        <f t="shared" si="12"/>
        <v>Relaxed</v>
      </c>
      <c r="P124" s="2">
        <f t="shared" si="13"/>
        <v>1164.8000000000002</v>
      </c>
      <c r="Q124" t="str">
        <f t="shared" si="14"/>
        <v>Medium Calories</v>
      </c>
    </row>
    <row r="125" spans="1:17" x14ac:dyDescent="0.25">
      <c r="A125" t="s">
        <v>11</v>
      </c>
      <c r="B125" s="1" t="s">
        <v>140</v>
      </c>
      <c r="C125">
        <v>5</v>
      </c>
      <c r="D125" t="str">
        <f t="shared" si="15"/>
        <v>May</v>
      </c>
      <c r="E125">
        <v>8</v>
      </c>
      <c r="F125" t="str">
        <f t="shared" si="8"/>
        <v>Deep Sleep</v>
      </c>
      <c r="G125">
        <v>60</v>
      </c>
      <c r="H125" t="str">
        <f t="shared" si="9"/>
        <v>Medium Activity</v>
      </c>
      <c r="I125">
        <v>68</v>
      </c>
      <c r="J125" t="str">
        <f t="shared" si="10"/>
        <v>Normal Heart Rate</v>
      </c>
      <c r="K125">
        <v>7000</v>
      </c>
      <c r="L125">
        <f t="shared" si="16"/>
        <v>5.6000000000000005</v>
      </c>
      <c r="M125" t="str">
        <f t="shared" si="11"/>
        <v>Long Distance</v>
      </c>
      <c r="N125">
        <v>4</v>
      </c>
      <c r="O125" t="str">
        <f t="shared" si="12"/>
        <v>Relaxed</v>
      </c>
      <c r="P125" s="2">
        <f t="shared" si="13"/>
        <v>1164.8000000000002</v>
      </c>
      <c r="Q125" t="str">
        <f t="shared" si="14"/>
        <v>Medium Calories</v>
      </c>
    </row>
    <row r="126" spans="1:17" x14ac:dyDescent="0.25">
      <c r="A126" t="s">
        <v>12</v>
      </c>
      <c r="B126" s="1" t="s">
        <v>141</v>
      </c>
      <c r="C126">
        <v>5</v>
      </c>
      <c r="D126" t="str">
        <f t="shared" si="15"/>
        <v>May</v>
      </c>
      <c r="E126">
        <v>8</v>
      </c>
      <c r="F126" t="str">
        <f t="shared" si="8"/>
        <v>Deep Sleep</v>
      </c>
      <c r="G126">
        <v>60</v>
      </c>
      <c r="H126" t="str">
        <f t="shared" si="9"/>
        <v>Medium Activity</v>
      </c>
      <c r="I126">
        <v>68</v>
      </c>
      <c r="J126" t="str">
        <f t="shared" si="10"/>
        <v>Normal Heart Rate</v>
      </c>
      <c r="K126">
        <v>7000</v>
      </c>
      <c r="L126">
        <f t="shared" si="16"/>
        <v>5.6000000000000005</v>
      </c>
      <c r="M126" t="str">
        <f t="shared" si="11"/>
        <v>Long Distance</v>
      </c>
      <c r="N126">
        <v>4</v>
      </c>
      <c r="O126" t="str">
        <f t="shared" si="12"/>
        <v>Relaxed</v>
      </c>
      <c r="P126" s="2">
        <f t="shared" si="13"/>
        <v>1164.8000000000002</v>
      </c>
      <c r="Q126" t="str">
        <f t="shared" si="14"/>
        <v>Medium Calories</v>
      </c>
    </row>
    <row r="127" spans="1:17" x14ac:dyDescent="0.25">
      <c r="A127" t="s">
        <v>13</v>
      </c>
      <c r="B127" s="1" t="s">
        <v>142</v>
      </c>
      <c r="C127">
        <v>5</v>
      </c>
      <c r="D127" t="str">
        <f t="shared" si="15"/>
        <v>May</v>
      </c>
      <c r="E127">
        <v>8</v>
      </c>
      <c r="F127" t="str">
        <f t="shared" si="8"/>
        <v>Deep Sleep</v>
      </c>
      <c r="G127">
        <v>60</v>
      </c>
      <c r="H127" t="str">
        <f t="shared" si="9"/>
        <v>Medium Activity</v>
      </c>
      <c r="I127">
        <v>70</v>
      </c>
      <c r="J127" t="str">
        <f t="shared" si="10"/>
        <v>Normal Heart Rate</v>
      </c>
      <c r="K127">
        <v>8000</v>
      </c>
      <c r="L127">
        <f t="shared" si="16"/>
        <v>6.4</v>
      </c>
      <c r="M127" t="str">
        <f t="shared" si="11"/>
        <v>Long Distance</v>
      </c>
      <c r="N127">
        <v>4</v>
      </c>
      <c r="O127" t="str">
        <f t="shared" si="12"/>
        <v>Relaxed</v>
      </c>
      <c r="P127" s="2">
        <f t="shared" si="13"/>
        <v>1331.2</v>
      </c>
      <c r="Q127" t="str">
        <f t="shared" si="14"/>
        <v>High Calories</v>
      </c>
    </row>
    <row r="128" spans="1:17" x14ac:dyDescent="0.25">
      <c r="A128" t="s">
        <v>7</v>
      </c>
      <c r="B128" s="1" t="s">
        <v>143</v>
      </c>
      <c r="C128">
        <v>5</v>
      </c>
      <c r="D128" t="str">
        <f t="shared" si="15"/>
        <v>May</v>
      </c>
      <c r="E128">
        <v>8</v>
      </c>
      <c r="F128" t="str">
        <f t="shared" si="8"/>
        <v>Deep Sleep</v>
      </c>
      <c r="G128">
        <v>60</v>
      </c>
      <c r="H128" t="str">
        <f t="shared" si="9"/>
        <v>Medium Activity</v>
      </c>
      <c r="I128">
        <v>68</v>
      </c>
      <c r="J128" t="str">
        <f t="shared" si="10"/>
        <v>Normal Heart Rate</v>
      </c>
      <c r="K128">
        <v>8000</v>
      </c>
      <c r="L128">
        <f t="shared" si="16"/>
        <v>6.4</v>
      </c>
      <c r="M128" t="str">
        <f t="shared" si="11"/>
        <v>Long Distance</v>
      </c>
      <c r="N128">
        <v>5</v>
      </c>
      <c r="O128" t="str">
        <f t="shared" si="12"/>
        <v>Relaxed</v>
      </c>
      <c r="P128" s="2">
        <f t="shared" si="13"/>
        <v>1331.2</v>
      </c>
      <c r="Q128" t="str">
        <f t="shared" si="14"/>
        <v>High Calories</v>
      </c>
    </row>
    <row r="129" spans="1:17" x14ac:dyDescent="0.25">
      <c r="A129" t="s">
        <v>8</v>
      </c>
      <c r="B129" s="1" t="s">
        <v>144</v>
      </c>
      <c r="C129">
        <v>5</v>
      </c>
      <c r="D129" t="str">
        <f t="shared" si="15"/>
        <v>May</v>
      </c>
      <c r="E129">
        <v>8</v>
      </c>
      <c r="F129" t="str">
        <f t="shared" si="8"/>
        <v>Deep Sleep</v>
      </c>
      <c r="G129">
        <v>60</v>
      </c>
      <c r="H129" t="str">
        <f t="shared" si="9"/>
        <v>Medium Activity</v>
      </c>
      <c r="I129">
        <v>68</v>
      </c>
      <c r="J129" t="str">
        <f t="shared" si="10"/>
        <v>Normal Heart Rate</v>
      </c>
      <c r="K129">
        <v>7000</v>
      </c>
      <c r="L129">
        <f t="shared" si="16"/>
        <v>5.6000000000000005</v>
      </c>
      <c r="M129" t="str">
        <f t="shared" si="11"/>
        <v>Long Distance</v>
      </c>
      <c r="N129">
        <v>4</v>
      </c>
      <c r="O129" t="str">
        <f t="shared" si="12"/>
        <v>Relaxed</v>
      </c>
      <c r="P129" s="2">
        <f t="shared" si="13"/>
        <v>1164.8000000000002</v>
      </c>
      <c r="Q129" t="str">
        <f t="shared" si="14"/>
        <v>Medium Calories</v>
      </c>
    </row>
    <row r="130" spans="1:17" x14ac:dyDescent="0.25">
      <c r="A130" t="s">
        <v>9</v>
      </c>
      <c r="B130" s="1" t="s">
        <v>145</v>
      </c>
      <c r="C130">
        <v>5</v>
      </c>
      <c r="D130" t="str">
        <f t="shared" si="15"/>
        <v>May</v>
      </c>
      <c r="E130">
        <v>8</v>
      </c>
      <c r="F130" t="str">
        <f t="shared" ref="F130:F193" si="17">IF(OR(E130=4, E130=5), "Short Sleep", IF(OR(E130=6, E130=7), "Moderate Sleep", IF(OR(E130=8, E130=9), "Deep Sleep", "Other")))</f>
        <v>Deep Sleep</v>
      </c>
      <c r="G130">
        <v>60</v>
      </c>
      <c r="H130" t="str">
        <f t="shared" ref="H130:H193" si="18">IF(G130&lt;=43.33, "Low Activity", IF(G130&lt;=66.66, "Medium Activity", "High Activity"))</f>
        <v>Medium Activity</v>
      </c>
      <c r="I130">
        <v>68</v>
      </c>
      <c r="J130" t="str">
        <f t="shared" ref="J130:J193" si="19">IF(I130&lt;=70, "Normal Heart Rate", "High Heart Rate")</f>
        <v>Normal Heart Rate</v>
      </c>
      <c r="K130">
        <v>8000</v>
      </c>
      <c r="L130">
        <f t="shared" si="16"/>
        <v>6.4</v>
      </c>
      <c r="M130" t="str">
        <f t="shared" ref="M130:M193" si="20">IF(AND(L130&gt;=1, L130&lt;=5), "Short Distance", IF(AND(L130&gt;5, L130&lt;=9), "Long Distance", "Other"))</f>
        <v>Long Distance</v>
      </c>
      <c r="N130">
        <v>5</v>
      </c>
      <c r="O130" t="str">
        <f t="shared" ref="O130:O193" si="21">IF(AND(N130&gt;=1, N130&lt;=5), "Relaxed", IF(AND(N130&gt;5.1, N130&lt;=9), "Tired", "Other"))</f>
        <v>Relaxed</v>
      </c>
      <c r="P130" s="2">
        <f t="shared" ref="P130:P193" si="22" xml:space="preserve"> 3.2 * 65 * L130</f>
        <v>1331.2</v>
      </c>
      <c r="Q130" t="str">
        <f t="shared" ref="Q130:Q193" si="23">IF(P130&lt;=833, "Low Calories", IF(P130&lt;=1266, "Medium Calories", "High Calories"))</f>
        <v>High Calories</v>
      </c>
    </row>
    <row r="131" spans="1:17" x14ac:dyDescent="0.25">
      <c r="A131" t="s">
        <v>10</v>
      </c>
      <c r="B131" s="1" t="s">
        <v>146</v>
      </c>
      <c r="C131">
        <v>5</v>
      </c>
      <c r="D131" t="str">
        <f t="shared" ref="D131:D194" si="24">CHOOSE(C131, "Jan", "Feb", "Mar", "Apr", "May", "Jun", "Jul", "Aug", "Sep", "Oct", "Nov", "Dec")</f>
        <v>May</v>
      </c>
      <c r="E131">
        <v>8</v>
      </c>
      <c r="F131" t="str">
        <f t="shared" si="17"/>
        <v>Deep Sleep</v>
      </c>
      <c r="G131">
        <v>60</v>
      </c>
      <c r="H131" t="str">
        <f t="shared" si="18"/>
        <v>Medium Activity</v>
      </c>
      <c r="I131">
        <v>68</v>
      </c>
      <c r="J131" t="str">
        <f t="shared" si="19"/>
        <v>Normal Heart Rate</v>
      </c>
      <c r="K131">
        <v>8000</v>
      </c>
      <c r="L131">
        <f t="shared" si="16"/>
        <v>6.4</v>
      </c>
      <c r="M131" t="str">
        <f t="shared" si="20"/>
        <v>Long Distance</v>
      </c>
      <c r="N131">
        <v>5</v>
      </c>
      <c r="O131" t="str">
        <f t="shared" si="21"/>
        <v>Relaxed</v>
      </c>
      <c r="P131" s="2">
        <f t="shared" si="22"/>
        <v>1331.2</v>
      </c>
      <c r="Q131" t="str">
        <f t="shared" si="23"/>
        <v>High Calories</v>
      </c>
    </row>
    <row r="132" spans="1:17" x14ac:dyDescent="0.25">
      <c r="A132" t="s">
        <v>11</v>
      </c>
      <c r="B132" s="1" t="s">
        <v>147</v>
      </c>
      <c r="C132">
        <v>5</v>
      </c>
      <c r="D132" t="str">
        <f t="shared" si="24"/>
        <v>May</v>
      </c>
      <c r="E132">
        <v>8</v>
      </c>
      <c r="F132" t="str">
        <f t="shared" si="17"/>
        <v>Deep Sleep</v>
      </c>
      <c r="G132">
        <v>60</v>
      </c>
      <c r="H132" t="str">
        <f t="shared" si="18"/>
        <v>Medium Activity</v>
      </c>
      <c r="I132">
        <v>68</v>
      </c>
      <c r="J132" t="str">
        <f t="shared" si="19"/>
        <v>Normal Heart Rate</v>
      </c>
      <c r="K132">
        <v>7000</v>
      </c>
      <c r="L132">
        <f t="shared" ref="L132:L195" si="25">K132 * 0.0008</f>
        <v>5.6000000000000005</v>
      </c>
      <c r="M132" t="str">
        <f t="shared" si="20"/>
        <v>Long Distance</v>
      </c>
      <c r="N132">
        <v>4</v>
      </c>
      <c r="O132" t="str">
        <f t="shared" si="21"/>
        <v>Relaxed</v>
      </c>
      <c r="P132" s="2">
        <f t="shared" si="22"/>
        <v>1164.8000000000002</v>
      </c>
      <c r="Q132" t="str">
        <f t="shared" si="23"/>
        <v>Medium Calories</v>
      </c>
    </row>
    <row r="133" spans="1:17" x14ac:dyDescent="0.25">
      <c r="A133" t="s">
        <v>12</v>
      </c>
      <c r="B133" s="1" t="s">
        <v>148</v>
      </c>
      <c r="C133">
        <v>5</v>
      </c>
      <c r="D133" t="str">
        <f t="shared" si="24"/>
        <v>May</v>
      </c>
      <c r="E133">
        <v>8</v>
      </c>
      <c r="F133" t="str">
        <f t="shared" si="17"/>
        <v>Deep Sleep</v>
      </c>
      <c r="G133">
        <v>60</v>
      </c>
      <c r="H133" t="str">
        <f t="shared" si="18"/>
        <v>Medium Activity</v>
      </c>
      <c r="I133">
        <v>68</v>
      </c>
      <c r="J133" t="str">
        <f t="shared" si="19"/>
        <v>Normal Heart Rate</v>
      </c>
      <c r="K133">
        <v>8000</v>
      </c>
      <c r="L133">
        <f t="shared" si="25"/>
        <v>6.4</v>
      </c>
      <c r="M133" t="str">
        <f t="shared" si="20"/>
        <v>Long Distance</v>
      </c>
      <c r="N133">
        <v>5</v>
      </c>
      <c r="O133" t="str">
        <f t="shared" si="21"/>
        <v>Relaxed</v>
      </c>
      <c r="P133" s="2">
        <f t="shared" si="22"/>
        <v>1331.2</v>
      </c>
      <c r="Q133" t="str">
        <f t="shared" si="23"/>
        <v>High Calories</v>
      </c>
    </row>
    <row r="134" spans="1:17" x14ac:dyDescent="0.25">
      <c r="A134" t="s">
        <v>13</v>
      </c>
      <c r="B134" s="1" t="s">
        <v>149</v>
      </c>
      <c r="C134">
        <v>5</v>
      </c>
      <c r="D134" t="str">
        <f t="shared" si="24"/>
        <v>May</v>
      </c>
      <c r="E134">
        <v>8</v>
      </c>
      <c r="F134" t="str">
        <f t="shared" si="17"/>
        <v>Deep Sleep</v>
      </c>
      <c r="G134">
        <v>60</v>
      </c>
      <c r="H134" t="str">
        <f t="shared" si="18"/>
        <v>Medium Activity</v>
      </c>
      <c r="I134">
        <v>68</v>
      </c>
      <c r="J134" t="str">
        <f t="shared" si="19"/>
        <v>Normal Heart Rate</v>
      </c>
      <c r="K134">
        <v>8000</v>
      </c>
      <c r="L134">
        <f t="shared" si="25"/>
        <v>6.4</v>
      </c>
      <c r="M134" t="str">
        <f t="shared" si="20"/>
        <v>Long Distance</v>
      </c>
      <c r="N134">
        <v>5</v>
      </c>
      <c r="O134" t="str">
        <f t="shared" si="21"/>
        <v>Relaxed</v>
      </c>
      <c r="P134" s="2">
        <f t="shared" si="22"/>
        <v>1331.2</v>
      </c>
      <c r="Q134" t="str">
        <f t="shared" si="23"/>
        <v>High Calories</v>
      </c>
    </row>
    <row r="135" spans="1:17" x14ac:dyDescent="0.25">
      <c r="A135" t="s">
        <v>7</v>
      </c>
      <c r="B135" s="1" t="s">
        <v>150</v>
      </c>
      <c r="C135">
        <v>5</v>
      </c>
      <c r="D135" t="str">
        <f t="shared" si="24"/>
        <v>May</v>
      </c>
      <c r="E135">
        <v>8</v>
      </c>
      <c r="F135" t="str">
        <f t="shared" si="17"/>
        <v>Deep Sleep</v>
      </c>
      <c r="G135">
        <v>60</v>
      </c>
      <c r="H135" t="str">
        <f t="shared" si="18"/>
        <v>Medium Activity</v>
      </c>
      <c r="I135">
        <v>68</v>
      </c>
      <c r="J135" t="str">
        <f t="shared" si="19"/>
        <v>Normal Heart Rate</v>
      </c>
      <c r="K135">
        <v>7000</v>
      </c>
      <c r="L135">
        <f t="shared" si="25"/>
        <v>5.6000000000000005</v>
      </c>
      <c r="M135" t="str">
        <f t="shared" si="20"/>
        <v>Long Distance</v>
      </c>
      <c r="N135">
        <v>4</v>
      </c>
      <c r="O135" t="str">
        <f t="shared" si="21"/>
        <v>Relaxed</v>
      </c>
      <c r="P135" s="2">
        <f t="shared" si="22"/>
        <v>1164.8000000000002</v>
      </c>
      <c r="Q135" t="str">
        <f t="shared" si="23"/>
        <v>Medium Calories</v>
      </c>
    </row>
    <row r="136" spans="1:17" x14ac:dyDescent="0.25">
      <c r="A136" t="s">
        <v>8</v>
      </c>
      <c r="B136" s="1" t="s">
        <v>151</v>
      </c>
      <c r="C136">
        <v>5</v>
      </c>
      <c r="D136" t="str">
        <f t="shared" si="24"/>
        <v>May</v>
      </c>
      <c r="E136">
        <v>8</v>
      </c>
      <c r="F136" t="str">
        <f t="shared" si="17"/>
        <v>Deep Sleep</v>
      </c>
      <c r="G136">
        <v>60</v>
      </c>
      <c r="H136" t="str">
        <f t="shared" si="18"/>
        <v>Medium Activity</v>
      </c>
      <c r="I136">
        <v>68</v>
      </c>
      <c r="J136" t="str">
        <f t="shared" si="19"/>
        <v>Normal Heart Rate</v>
      </c>
      <c r="K136">
        <v>8000</v>
      </c>
      <c r="L136">
        <f t="shared" si="25"/>
        <v>6.4</v>
      </c>
      <c r="M136" t="str">
        <f t="shared" si="20"/>
        <v>Long Distance</v>
      </c>
      <c r="N136">
        <v>5</v>
      </c>
      <c r="O136" t="str">
        <f t="shared" si="21"/>
        <v>Relaxed</v>
      </c>
      <c r="P136" s="2">
        <f t="shared" si="22"/>
        <v>1331.2</v>
      </c>
      <c r="Q136" t="str">
        <f t="shared" si="23"/>
        <v>High Calories</v>
      </c>
    </row>
    <row r="137" spans="1:17" x14ac:dyDescent="0.25">
      <c r="A137" t="s">
        <v>9</v>
      </c>
      <c r="B137" s="1" t="s">
        <v>152</v>
      </c>
      <c r="C137">
        <v>5</v>
      </c>
      <c r="D137" t="str">
        <f t="shared" si="24"/>
        <v>May</v>
      </c>
      <c r="E137">
        <v>8</v>
      </c>
      <c r="F137" t="str">
        <f t="shared" si="17"/>
        <v>Deep Sleep</v>
      </c>
      <c r="G137">
        <v>60</v>
      </c>
      <c r="H137" t="str">
        <f t="shared" si="18"/>
        <v>Medium Activity</v>
      </c>
      <c r="I137">
        <v>68</v>
      </c>
      <c r="J137" t="str">
        <f t="shared" si="19"/>
        <v>Normal Heart Rate</v>
      </c>
      <c r="K137">
        <v>8000</v>
      </c>
      <c r="L137">
        <f t="shared" si="25"/>
        <v>6.4</v>
      </c>
      <c r="M137" t="str">
        <f t="shared" si="20"/>
        <v>Long Distance</v>
      </c>
      <c r="N137">
        <v>5</v>
      </c>
      <c r="O137" t="str">
        <f t="shared" si="21"/>
        <v>Relaxed</v>
      </c>
      <c r="P137" s="2">
        <f t="shared" si="22"/>
        <v>1331.2</v>
      </c>
      <c r="Q137" t="str">
        <f t="shared" si="23"/>
        <v>High Calories</v>
      </c>
    </row>
    <row r="138" spans="1:17" x14ac:dyDescent="0.25">
      <c r="A138" t="s">
        <v>10</v>
      </c>
      <c r="B138" s="1" t="s">
        <v>153</v>
      </c>
      <c r="C138">
        <v>5</v>
      </c>
      <c r="D138" t="str">
        <f t="shared" si="24"/>
        <v>May</v>
      </c>
      <c r="E138">
        <v>8</v>
      </c>
      <c r="F138" t="str">
        <f t="shared" si="17"/>
        <v>Deep Sleep</v>
      </c>
      <c r="G138">
        <v>60</v>
      </c>
      <c r="H138" t="str">
        <f t="shared" si="18"/>
        <v>Medium Activity</v>
      </c>
      <c r="I138">
        <v>68</v>
      </c>
      <c r="J138" t="str">
        <f t="shared" si="19"/>
        <v>Normal Heart Rate</v>
      </c>
      <c r="K138">
        <v>7000</v>
      </c>
      <c r="L138">
        <f t="shared" si="25"/>
        <v>5.6000000000000005</v>
      </c>
      <c r="M138" t="str">
        <f t="shared" si="20"/>
        <v>Long Distance</v>
      </c>
      <c r="N138">
        <v>4</v>
      </c>
      <c r="O138" t="str">
        <f t="shared" si="21"/>
        <v>Relaxed</v>
      </c>
      <c r="P138" s="2">
        <f t="shared" si="22"/>
        <v>1164.8000000000002</v>
      </c>
      <c r="Q138" t="str">
        <f t="shared" si="23"/>
        <v>Medium Calories</v>
      </c>
    </row>
    <row r="139" spans="1:17" x14ac:dyDescent="0.25">
      <c r="A139" t="s">
        <v>11</v>
      </c>
      <c r="B139" s="1" t="s">
        <v>154</v>
      </c>
      <c r="C139">
        <v>5</v>
      </c>
      <c r="D139" t="str">
        <f t="shared" si="24"/>
        <v>May</v>
      </c>
      <c r="E139">
        <v>8</v>
      </c>
      <c r="F139" t="str">
        <f t="shared" si="17"/>
        <v>Deep Sleep</v>
      </c>
      <c r="G139">
        <v>60</v>
      </c>
      <c r="H139" t="str">
        <f t="shared" si="18"/>
        <v>Medium Activity</v>
      </c>
      <c r="I139">
        <v>68</v>
      </c>
      <c r="J139" t="str">
        <f t="shared" si="19"/>
        <v>Normal Heart Rate</v>
      </c>
      <c r="K139">
        <v>8000</v>
      </c>
      <c r="L139">
        <f t="shared" si="25"/>
        <v>6.4</v>
      </c>
      <c r="M139" t="str">
        <f t="shared" si="20"/>
        <v>Long Distance</v>
      </c>
      <c r="N139">
        <v>5</v>
      </c>
      <c r="O139" t="str">
        <f t="shared" si="21"/>
        <v>Relaxed</v>
      </c>
      <c r="P139" s="2">
        <f t="shared" si="22"/>
        <v>1331.2</v>
      </c>
      <c r="Q139" t="str">
        <f t="shared" si="23"/>
        <v>High Calories</v>
      </c>
    </row>
    <row r="140" spans="1:17" x14ac:dyDescent="0.25">
      <c r="A140" t="s">
        <v>12</v>
      </c>
      <c r="B140" s="1" t="s">
        <v>155</v>
      </c>
      <c r="C140">
        <v>5</v>
      </c>
      <c r="D140" t="str">
        <f t="shared" si="24"/>
        <v>May</v>
      </c>
      <c r="E140">
        <v>8</v>
      </c>
      <c r="F140" t="str">
        <f t="shared" si="17"/>
        <v>Deep Sleep</v>
      </c>
      <c r="G140">
        <v>60</v>
      </c>
      <c r="H140" t="str">
        <f t="shared" si="18"/>
        <v>Medium Activity</v>
      </c>
      <c r="I140">
        <v>68</v>
      </c>
      <c r="J140" t="str">
        <f t="shared" si="19"/>
        <v>Normal Heart Rate</v>
      </c>
      <c r="K140">
        <v>7000</v>
      </c>
      <c r="L140">
        <f t="shared" si="25"/>
        <v>5.6000000000000005</v>
      </c>
      <c r="M140" t="str">
        <f t="shared" si="20"/>
        <v>Long Distance</v>
      </c>
      <c r="N140">
        <v>4</v>
      </c>
      <c r="O140" t="str">
        <f t="shared" si="21"/>
        <v>Relaxed</v>
      </c>
      <c r="P140" s="2">
        <f t="shared" si="22"/>
        <v>1164.8000000000002</v>
      </c>
      <c r="Q140" t="str">
        <f t="shared" si="23"/>
        <v>Medium Calories</v>
      </c>
    </row>
    <row r="141" spans="1:17" x14ac:dyDescent="0.25">
      <c r="A141" t="s">
        <v>13</v>
      </c>
      <c r="B141" s="1" t="s">
        <v>156</v>
      </c>
      <c r="C141">
        <v>5</v>
      </c>
      <c r="D141" t="str">
        <f t="shared" si="24"/>
        <v>May</v>
      </c>
      <c r="E141">
        <v>8</v>
      </c>
      <c r="F141" t="str">
        <f t="shared" si="17"/>
        <v>Deep Sleep</v>
      </c>
      <c r="G141">
        <v>60</v>
      </c>
      <c r="H141" t="str">
        <f t="shared" si="18"/>
        <v>Medium Activity</v>
      </c>
      <c r="I141">
        <v>68</v>
      </c>
      <c r="J141" t="str">
        <f t="shared" si="19"/>
        <v>Normal Heart Rate</v>
      </c>
      <c r="K141">
        <v>8000</v>
      </c>
      <c r="L141">
        <f t="shared" si="25"/>
        <v>6.4</v>
      </c>
      <c r="M141" t="str">
        <f t="shared" si="20"/>
        <v>Long Distance</v>
      </c>
      <c r="N141">
        <v>5</v>
      </c>
      <c r="O141" t="str">
        <f t="shared" si="21"/>
        <v>Relaxed</v>
      </c>
      <c r="P141" s="2">
        <f t="shared" si="22"/>
        <v>1331.2</v>
      </c>
      <c r="Q141" t="str">
        <f t="shared" si="23"/>
        <v>High Calories</v>
      </c>
    </row>
    <row r="142" spans="1:17" x14ac:dyDescent="0.25">
      <c r="A142" t="s">
        <v>7</v>
      </c>
      <c r="B142" s="1" t="s">
        <v>157</v>
      </c>
      <c r="C142">
        <v>5</v>
      </c>
      <c r="D142" t="str">
        <f t="shared" si="24"/>
        <v>May</v>
      </c>
      <c r="E142">
        <v>8</v>
      </c>
      <c r="F142" t="str">
        <f t="shared" si="17"/>
        <v>Deep Sleep</v>
      </c>
      <c r="G142">
        <v>60</v>
      </c>
      <c r="H142" t="str">
        <f t="shared" si="18"/>
        <v>Medium Activity</v>
      </c>
      <c r="I142">
        <v>68</v>
      </c>
      <c r="J142" t="str">
        <f t="shared" si="19"/>
        <v>Normal Heart Rate</v>
      </c>
      <c r="K142">
        <v>7000</v>
      </c>
      <c r="L142">
        <f t="shared" si="25"/>
        <v>5.6000000000000005</v>
      </c>
      <c r="M142" t="str">
        <f t="shared" si="20"/>
        <v>Long Distance</v>
      </c>
      <c r="N142">
        <v>4</v>
      </c>
      <c r="O142" t="str">
        <f t="shared" si="21"/>
        <v>Relaxed</v>
      </c>
      <c r="P142" s="2">
        <f t="shared" si="22"/>
        <v>1164.8000000000002</v>
      </c>
      <c r="Q142" t="str">
        <f t="shared" si="23"/>
        <v>Medium Calories</v>
      </c>
    </row>
    <row r="143" spans="1:17" x14ac:dyDescent="0.25">
      <c r="A143" t="s">
        <v>8</v>
      </c>
      <c r="B143" s="1" t="s">
        <v>158</v>
      </c>
      <c r="C143">
        <v>5</v>
      </c>
      <c r="D143" t="str">
        <f t="shared" si="24"/>
        <v>May</v>
      </c>
      <c r="E143">
        <v>8</v>
      </c>
      <c r="F143" t="str">
        <f t="shared" si="17"/>
        <v>Deep Sleep</v>
      </c>
      <c r="G143">
        <v>60</v>
      </c>
      <c r="H143" t="str">
        <f t="shared" si="18"/>
        <v>Medium Activity</v>
      </c>
      <c r="I143">
        <v>68</v>
      </c>
      <c r="J143" t="str">
        <f t="shared" si="19"/>
        <v>Normal Heart Rate</v>
      </c>
      <c r="K143">
        <v>8000</v>
      </c>
      <c r="L143">
        <f t="shared" si="25"/>
        <v>6.4</v>
      </c>
      <c r="M143" t="str">
        <f t="shared" si="20"/>
        <v>Long Distance</v>
      </c>
      <c r="N143">
        <v>5</v>
      </c>
      <c r="O143" t="str">
        <f t="shared" si="21"/>
        <v>Relaxed</v>
      </c>
      <c r="P143" s="2">
        <f t="shared" si="22"/>
        <v>1331.2</v>
      </c>
      <c r="Q143" t="str">
        <f t="shared" si="23"/>
        <v>High Calories</v>
      </c>
    </row>
    <row r="144" spans="1:17" x14ac:dyDescent="0.25">
      <c r="A144" t="s">
        <v>9</v>
      </c>
      <c r="B144" s="1" t="s">
        <v>159</v>
      </c>
      <c r="C144">
        <v>5</v>
      </c>
      <c r="D144" t="str">
        <f t="shared" si="24"/>
        <v>May</v>
      </c>
      <c r="E144">
        <v>8</v>
      </c>
      <c r="F144" t="str">
        <f t="shared" si="17"/>
        <v>Deep Sleep</v>
      </c>
      <c r="G144">
        <v>60</v>
      </c>
      <c r="H144" t="str">
        <f t="shared" si="18"/>
        <v>Medium Activity</v>
      </c>
      <c r="I144">
        <v>68</v>
      </c>
      <c r="J144" t="str">
        <f t="shared" si="19"/>
        <v>Normal Heart Rate</v>
      </c>
      <c r="K144">
        <v>7000</v>
      </c>
      <c r="L144">
        <f t="shared" si="25"/>
        <v>5.6000000000000005</v>
      </c>
      <c r="M144" t="str">
        <f t="shared" si="20"/>
        <v>Long Distance</v>
      </c>
      <c r="N144">
        <v>4</v>
      </c>
      <c r="O144" t="str">
        <f t="shared" si="21"/>
        <v>Relaxed</v>
      </c>
      <c r="P144" s="2">
        <f t="shared" si="22"/>
        <v>1164.8000000000002</v>
      </c>
      <c r="Q144" t="str">
        <f t="shared" si="23"/>
        <v>Medium Calories</v>
      </c>
    </row>
    <row r="145" spans="1:17" x14ac:dyDescent="0.25">
      <c r="A145" t="s">
        <v>10</v>
      </c>
      <c r="B145" s="1" t="s">
        <v>160</v>
      </c>
      <c r="C145">
        <v>5</v>
      </c>
      <c r="D145" t="str">
        <f t="shared" si="24"/>
        <v>May</v>
      </c>
      <c r="E145">
        <v>8</v>
      </c>
      <c r="F145" t="str">
        <f t="shared" si="17"/>
        <v>Deep Sleep</v>
      </c>
      <c r="G145">
        <v>60</v>
      </c>
      <c r="H145" t="str">
        <f t="shared" si="18"/>
        <v>Medium Activity</v>
      </c>
      <c r="I145">
        <v>68</v>
      </c>
      <c r="J145" t="str">
        <f t="shared" si="19"/>
        <v>Normal Heart Rate</v>
      </c>
      <c r="K145">
        <v>7000</v>
      </c>
      <c r="L145">
        <f t="shared" si="25"/>
        <v>5.6000000000000005</v>
      </c>
      <c r="M145" t="str">
        <f t="shared" si="20"/>
        <v>Long Distance</v>
      </c>
      <c r="N145">
        <v>4</v>
      </c>
      <c r="O145" t="str">
        <f t="shared" si="21"/>
        <v>Relaxed</v>
      </c>
      <c r="P145" s="2">
        <f t="shared" si="22"/>
        <v>1164.8000000000002</v>
      </c>
      <c r="Q145" t="str">
        <f t="shared" si="23"/>
        <v>Medium Calories</v>
      </c>
    </row>
    <row r="146" spans="1:17" x14ac:dyDescent="0.25">
      <c r="A146" t="s">
        <v>11</v>
      </c>
      <c r="B146" s="1" t="s">
        <v>161</v>
      </c>
      <c r="C146">
        <v>5</v>
      </c>
      <c r="D146" t="str">
        <f t="shared" si="24"/>
        <v>May</v>
      </c>
      <c r="E146">
        <v>8</v>
      </c>
      <c r="F146" t="str">
        <f t="shared" si="17"/>
        <v>Deep Sleep</v>
      </c>
      <c r="G146">
        <v>60</v>
      </c>
      <c r="H146" t="str">
        <f t="shared" si="18"/>
        <v>Medium Activity</v>
      </c>
      <c r="I146">
        <v>68</v>
      </c>
      <c r="J146" t="str">
        <f t="shared" si="19"/>
        <v>Normal Heart Rate</v>
      </c>
      <c r="K146">
        <v>8000</v>
      </c>
      <c r="L146">
        <f t="shared" si="25"/>
        <v>6.4</v>
      </c>
      <c r="M146" t="str">
        <f t="shared" si="20"/>
        <v>Long Distance</v>
      </c>
      <c r="N146">
        <v>5</v>
      </c>
      <c r="O146" t="str">
        <f t="shared" si="21"/>
        <v>Relaxed</v>
      </c>
      <c r="P146" s="2">
        <f t="shared" si="22"/>
        <v>1331.2</v>
      </c>
      <c r="Q146" t="str">
        <f t="shared" si="23"/>
        <v>High Calories</v>
      </c>
    </row>
    <row r="147" spans="1:17" x14ac:dyDescent="0.25">
      <c r="A147" t="s">
        <v>12</v>
      </c>
      <c r="B147" s="1" t="s">
        <v>162</v>
      </c>
      <c r="C147">
        <v>5</v>
      </c>
      <c r="D147" t="str">
        <f t="shared" si="24"/>
        <v>May</v>
      </c>
      <c r="E147">
        <v>7</v>
      </c>
      <c r="F147" t="str">
        <f t="shared" si="17"/>
        <v>Moderate Sleep</v>
      </c>
      <c r="G147">
        <v>60</v>
      </c>
      <c r="H147" t="str">
        <f t="shared" si="18"/>
        <v>Medium Activity</v>
      </c>
      <c r="I147">
        <v>84</v>
      </c>
      <c r="J147" t="str">
        <f t="shared" si="19"/>
        <v>High Heart Rate</v>
      </c>
      <c r="K147">
        <v>3300</v>
      </c>
      <c r="L147">
        <f t="shared" si="25"/>
        <v>2.64</v>
      </c>
      <c r="M147" t="str">
        <f t="shared" si="20"/>
        <v>Short Distance</v>
      </c>
      <c r="N147">
        <v>5</v>
      </c>
      <c r="O147" t="str">
        <f t="shared" si="21"/>
        <v>Relaxed</v>
      </c>
      <c r="P147" s="2">
        <f t="shared" si="22"/>
        <v>549.12</v>
      </c>
      <c r="Q147" t="str">
        <f t="shared" si="23"/>
        <v>Low Calories</v>
      </c>
    </row>
    <row r="148" spans="1:17" x14ac:dyDescent="0.25">
      <c r="A148" t="s">
        <v>13</v>
      </c>
      <c r="B148" s="1" t="s">
        <v>163</v>
      </c>
      <c r="C148">
        <v>5</v>
      </c>
      <c r="D148" t="str">
        <f t="shared" si="24"/>
        <v>May</v>
      </c>
      <c r="E148">
        <v>8</v>
      </c>
      <c r="F148" t="str">
        <f t="shared" si="17"/>
        <v>Deep Sleep</v>
      </c>
      <c r="G148">
        <v>60</v>
      </c>
      <c r="H148" t="str">
        <f t="shared" si="18"/>
        <v>Medium Activity</v>
      </c>
      <c r="I148">
        <v>68</v>
      </c>
      <c r="J148" t="str">
        <f t="shared" si="19"/>
        <v>Normal Heart Rate</v>
      </c>
      <c r="K148">
        <v>8000</v>
      </c>
      <c r="L148">
        <f t="shared" si="25"/>
        <v>6.4</v>
      </c>
      <c r="M148" t="str">
        <f t="shared" si="20"/>
        <v>Long Distance</v>
      </c>
      <c r="N148">
        <v>5</v>
      </c>
      <c r="O148" t="str">
        <f t="shared" si="21"/>
        <v>Relaxed</v>
      </c>
      <c r="P148" s="2">
        <f t="shared" si="22"/>
        <v>1331.2</v>
      </c>
      <c r="Q148" t="str">
        <f t="shared" si="23"/>
        <v>High Calories</v>
      </c>
    </row>
    <row r="149" spans="1:17" x14ac:dyDescent="0.25">
      <c r="A149" t="s">
        <v>7</v>
      </c>
      <c r="B149" s="1" t="s">
        <v>164</v>
      </c>
      <c r="C149">
        <v>5</v>
      </c>
      <c r="D149" t="str">
        <f t="shared" si="24"/>
        <v>May</v>
      </c>
      <c r="E149">
        <v>5</v>
      </c>
      <c r="F149" t="str">
        <f t="shared" si="17"/>
        <v>Short Sleep</v>
      </c>
      <c r="G149">
        <v>40</v>
      </c>
      <c r="H149" t="str">
        <f t="shared" si="18"/>
        <v>Low Activity</v>
      </c>
      <c r="I149">
        <v>80</v>
      </c>
      <c r="J149" t="str">
        <f t="shared" si="19"/>
        <v>High Heart Rate</v>
      </c>
      <c r="K149">
        <v>4000</v>
      </c>
      <c r="L149">
        <f t="shared" si="25"/>
        <v>3.2</v>
      </c>
      <c r="M149" t="str">
        <f t="shared" si="20"/>
        <v>Short Distance</v>
      </c>
      <c r="N149">
        <v>7</v>
      </c>
      <c r="O149" t="str">
        <f t="shared" si="21"/>
        <v>Tired</v>
      </c>
      <c r="P149" s="2">
        <f t="shared" si="22"/>
        <v>665.6</v>
      </c>
      <c r="Q149" t="str">
        <f t="shared" si="23"/>
        <v>Low Calories</v>
      </c>
    </row>
    <row r="150" spans="1:17" x14ac:dyDescent="0.25">
      <c r="A150" t="s">
        <v>8</v>
      </c>
      <c r="B150" s="1" t="s">
        <v>165</v>
      </c>
      <c r="C150">
        <v>5</v>
      </c>
      <c r="D150" t="str">
        <f t="shared" si="24"/>
        <v>May</v>
      </c>
      <c r="E150">
        <v>7</v>
      </c>
      <c r="F150" t="str">
        <f t="shared" si="17"/>
        <v>Moderate Sleep</v>
      </c>
      <c r="G150">
        <v>50</v>
      </c>
      <c r="H150" t="str">
        <f t="shared" si="18"/>
        <v>Medium Activity</v>
      </c>
      <c r="I150">
        <v>75</v>
      </c>
      <c r="J150" t="str">
        <f t="shared" si="19"/>
        <v>High Heart Rate</v>
      </c>
      <c r="K150">
        <v>5500</v>
      </c>
      <c r="L150">
        <f t="shared" si="25"/>
        <v>4.4000000000000004</v>
      </c>
      <c r="M150" t="str">
        <f t="shared" si="20"/>
        <v>Short Distance</v>
      </c>
      <c r="N150">
        <v>6</v>
      </c>
      <c r="O150" t="str">
        <f t="shared" si="21"/>
        <v>Tired</v>
      </c>
      <c r="P150" s="2">
        <f t="shared" si="22"/>
        <v>915.2</v>
      </c>
      <c r="Q150" t="str">
        <f t="shared" si="23"/>
        <v>Medium Calories</v>
      </c>
    </row>
    <row r="151" spans="1:17" x14ac:dyDescent="0.25">
      <c r="A151" t="s">
        <v>9</v>
      </c>
      <c r="B151" s="1" t="s">
        <v>166</v>
      </c>
      <c r="C151">
        <v>5</v>
      </c>
      <c r="D151" t="str">
        <f t="shared" si="24"/>
        <v>May</v>
      </c>
      <c r="E151">
        <v>9</v>
      </c>
      <c r="F151" t="str">
        <f t="shared" si="17"/>
        <v>Deep Sleep</v>
      </c>
      <c r="G151">
        <v>80</v>
      </c>
      <c r="H151" t="str">
        <f t="shared" si="18"/>
        <v>High Activity</v>
      </c>
      <c r="I151">
        <v>67</v>
      </c>
      <c r="J151" t="str">
        <f t="shared" si="19"/>
        <v>Normal Heart Rate</v>
      </c>
      <c r="K151">
        <v>7500</v>
      </c>
      <c r="L151">
        <f t="shared" si="25"/>
        <v>6</v>
      </c>
      <c r="M151" t="str">
        <f t="shared" si="20"/>
        <v>Long Distance</v>
      </c>
      <c r="N151">
        <v>3</v>
      </c>
      <c r="O151" t="str">
        <f t="shared" si="21"/>
        <v>Relaxed</v>
      </c>
      <c r="P151" s="2">
        <f t="shared" si="22"/>
        <v>1248</v>
      </c>
      <c r="Q151" t="str">
        <f t="shared" si="23"/>
        <v>Medium Calories</v>
      </c>
    </row>
    <row r="152" spans="1:17" x14ac:dyDescent="0.25">
      <c r="A152" t="s">
        <v>10</v>
      </c>
      <c r="B152" s="1" t="s">
        <v>167</v>
      </c>
      <c r="C152">
        <v>5</v>
      </c>
      <c r="D152" t="str">
        <f t="shared" si="24"/>
        <v>May</v>
      </c>
      <c r="E152">
        <v>9</v>
      </c>
      <c r="F152" t="str">
        <f t="shared" si="17"/>
        <v>Deep Sleep</v>
      </c>
      <c r="G152">
        <v>80</v>
      </c>
      <c r="H152" t="str">
        <f t="shared" si="18"/>
        <v>High Activity</v>
      </c>
      <c r="I152">
        <v>67</v>
      </c>
      <c r="J152" t="str">
        <f t="shared" si="19"/>
        <v>Normal Heart Rate</v>
      </c>
      <c r="K152">
        <v>7500</v>
      </c>
      <c r="L152">
        <f t="shared" si="25"/>
        <v>6</v>
      </c>
      <c r="M152" t="str">
        <f t="shared" si="20"/>
        <v>Long Distance</v>
      </c>
      <c r="N152">
        <v>3</v>
      </c>
      <c r="O152" t="str">
        <f t="shared" si="21"/>
        <v>Relaxed</v>
      </c>
      <c r="P152" s="2">
        <f t="shared" si="22"/>
        <v>1248</v>
      </c>
      <c r="Q152" t="str">
        <f t="shared" si="23"/>
        <v>Medium Calories</v>
      </c>
    </row>
    <row r="153" spans="1:17" x14ac:dyDescent="0.25">
      <c r="A153" t="s">
        <v>11</v>
      </c>
      <c r="B153" s="1" t="s">
        <v>168</v>
      </c>
      <c r="C153">
        <v>6</v>
      </c>
      <c r="D153" t="str">
        <f t="shared" si="24"/>
        <v>Jun</v>
      </c>
      <c r="E153">
        <v>8</v>
      </c>
      <c r="F153" t="str">
        <f t="shared" si="17"/>
        <v>Deep Sleep</v>
      </c>
      <c r="G153">
        <v>60</v>
      </c>
      <c r="H153" t="str">
        <f t="shared" si="18"/>
        <v>Medium Activity</v>
      </c>
      <c r="I153">
        <v>68</v>
      </c>
      <c r="J153" t="str">
        <f t="shared" si="19"/>
        <v>Normal Heart Rate</v>
      </c>
      <c r="K153">
        <v>8000</v>
      </c>
      <c r="L153">
        <f t="shared" si="25"/>
        <v>6.4</v>
      </c>
      <c r="M153" t="str">
        <f t="shared" si="20"/>
        <v>Long Distance</v>
      </c>
      <c r="N153">
        <v>5</v>
      </c>
      <c r="O153" t="str">
        <f t="shared" si="21"/>
        <v>Relaxed</v>
      </c>
      <c r="P153" s="2">
        <f t="shared" si="22"/>
        <v>1331.2</v>
      </c>
      <c r="Q153" t="str">
        <f t="shared" si="23"/>
        <v>High Calories</v>
      </c>
    </row>
    <row r="154" spans="1:17" x14ac:dyDescent="0.25">
      <c r="A154" t="s">
        <v>12</v>
      </c>
      <c r="B154" s="1" t="s">
        <v>169</v>
      </c>
      <c r="C154">
        <v>6</v>
      </c>
      <c r="D154" t="str">
        <f t="shared" si="24"/>
        <v>Jun</v>
      </c>
      <c r="E154">
        <v>8</v>
      </c>
      <c r="F154" t="str">
        <f t="shared" si="17"/>
        <v>Deep Sleep</v>
      </c>
      <c r="G154">
        <v>60</v>
      </c>
      <c r="H154" t="str">
        <f t="shared" si="18"/>
        <v>Medium Activity</v>
      </c>
      <c r="I154">
        <v>68</v>
      </c>
      <c r="J154" t="str">
        <f t="shared" si="19"/>
        <v>Normal Heart Rate</v>
      </c>
      <c r="K154">
        <v>8000</v>
      </c>
      <c r="L154">
        <f t="shared" si="25"/>
        <v>6.4</v>
      </c>
      <c r="M154" t="str">
        <f t="shared" si="20"/>
        <v>Long Distance</v>
      </c>
      <c r="N154">
        <v>5</v>
      </c>
      <c r="O154" t="str">
        <f t="shared" si="21"/>
        <v>Relaxed</v>
      </c>
      <c r="P154" s="2">
        <f t="shared" si="22"/>
        <v>1331.2</v>
      </c>
      <c r="Q154" t="str">
        <f t="shared" si="23"/>
        <v>High Calories</v>
      </c>
    </row>
    <row r="155" spans="1:17" x14ac:dyDescent="0.25">
      <c r="A155" t="s">
        <v>13</v>
      </c>
      <c r="B155" s="1" t="s">
        <v>170</v>
      </c>
      <c r="C155">
        <v>6</v>
      </c>
      <c r="D155" t="str">
        <f t="shared" si="24"/>
        <v>Jun</v>
      </c>
      <c r="E155">
        <v>8</v>
      </c>
      <c r="F155" t="str">
        <f t="shared" si="17"/>
        <v>Deep Sleep</v>
      </c>
      <c r="G155">
        <v>60</v>
      </c>
      <c r="H155" t="str">
        <f t="shared" si="18"/>
        <v>Medium Activity</v>
      </c>
      <c r="I155">
        <v>68</v>
      </c>
      <c r="J155" t="str">
        <f t="shared" si="19"/>
        <v>Normal Heart Rate</v>
      </c>
      <c r="K155">
        <v>8000</v>
      </c>
      <c r="L155">
        <f t="shared" si="25"/>
        <v>6.4</v>
      </c>
      <c r="M155" t="str">
        <f t="shared" si="20"/>
        <v>Long Distance</v>
      </c>
      <c r="N155">
        <v>5</v>
      </c>
      <c r="O155" t="str">
        <f t="shared" si="21"/>
        <v>Relaxed</v>
      </c>
      <c r="P155" s="2">
        <f t="shared" si="22"/>
        <v>1331.2</v>
      </c>
      <c r="Q155" t="str">
        <f t="shared" si="23"/>
        <v>High Calories</v>
      </c>
    </row>
    <row r="156" spans="1:17" x14ac:dyDescent="0.25">
      <c r="A156" t="s">
        <v>7</v>
      </c>
      <c r="B156" s="1" t="s">
        <v>171</v>
      </c>
      <c r="C156">
        <v>6</v>
      </c>
      <c r="D156" t="str">
        <f t="shared" si="24"/>
        <v>Jun</v>
      </c>
      <c r="E156">
        <v>8</v>
      </c>
      <c r="F156" t="str">
        <f t="shared" si="17"/>
        <v>Deep Sleep</v>
      </c>
      <c r="G156">
        <v>60</v>
      </c>
      <c r="H156" t="str">
        <f t="shared" si="18"/>
        <v>Medium Activity</v>
      </c>
      <c r="I156">
        <v>68</v>
      </c>
      <c r="J156" t="str">
        <f t="shared" si="19"/>
        <v>Normal Heart Rate</v>
      </c>
      <c r="K156">
        <v>8000</v>
      </c>
      <c r="L156">
        <f t="shared" si="25"/>
        <v>6.4</v>
      </c>
      <c r="M156" t="str">
        <f t="shared" si="20"/>
        <v>Long Distance</v>
      </c>
      <c r="N156">
        <v>5</v>
      </c>
      <c r="O156" t="str">
        <f t="shared" si="21"/>
        <v>Relaxed</v>
      </c>
      <c r="P156" s="2">
        <f t="shared" si="22"/>
        <v>1331.2</v>
      </c>
      <c r="Q156" t="str">
        <f t="shared" si="23"/>
        <v>High Calories</v>
      </c>
    </row>
    <row r="157" spans="1:17" x14ac:dyDescent="0.25">
      <c r="A157" t="s">
        <v>8</v>
      </c>
      <c r="B157" s="1" t="s">
        <v>172</v>
      </c>
      <c r="C157">
        <v>6</v>
      </c>
      <c r="D157" t="str">
        <f t="shared" si="24"/>
        <v>Jun</v>
      </c>
      <c r="E157">
        <v>8</v>
      </c>
      <c r="F157" t="str">
        <f t="shared" si="17"/>
        <v>Deep Sleep</v>
      </c>
      <c r="G157">
        <v>60</v>
      </c>
      <c r="H157" t="str">
        <f t="shared" si="18"/>
        <v>Medium Activity</v>
      </c>
      <c r="I157">
        <v>68</v>
      </c>
      <c r="J157" t="str">
        <f t="shared" si="19"/>
        <v>Normal Heart Rate</v>
      </c>
      <c r="K157">
        <v>8000</v>
      </c>
      <c r="L157">
        <f t="shared" si="25"/>
        <v>6.4</v>
      </c>
      <c r="M157" t="str">
        <f t="shared" si="20"/>
        <v>Long Distance</v>
      </c>
      <c r="N157">
        <v>5</v>
      </c>
      <c r="O157" t="str">
        <f t="shared" si="21"/>
        <v>Relaxed</v>
      </c>
      <c r="P157" s="2">
        <f t="shared" si="22"/>
        <v>1331.2</v>
      </c>
      <c r="Q157" t="str">
        <f t="shared" si="23"/>
        <v>High Calories</v>
      </c>
    </row>
    <row r="158" spans="1:17" x14ac:dyDescent="0.25">
      <c r="A158" t="s">
        <v>9</v>
      </c>
      <c r="B158" s="1" t="s">
        <v>173</v>
      </c>
      <c r="C158">
        <v>6</v>
      </c>
      <c r="D158" t="str">
        <f t="shared" si="24"/>
        <v>Jun</v>
      </c>
      <c r="E158">
        <v>8</v>
      </c>
      <c r="F158" t="str">
        <f t="shared" si="17"/>
        <v>Deep Sleep</v>
      </c>
      <c r="G158">
        <v>60</v>
      </c>
      <c r="H158" t="str">
        <f t="shared" si="18"/>
        <v>Medium Activity</v>
      </c>
      <c r="I158">
        <v>68</v>
      </c>
      <c r="J158" t="str">
        <f t="shared" si="19"/>
        <v>Normal Heart Rate</v>
      </c>
      <c r="K158">
        <v>8000</v>
      </c>
      <c r="L158">
        <f t="shared" si="25"/>
        <v>6.4</v>
      </c>
      <c r="M158" t="str">
        <f t="shared" si="20"/>
        <v>Long Distance</v>
      </c>
      <c r="N158">
        <v>5</v>
      </c>
      <c r="O158" t="str">
        <f t="shared" si="21"/>
        <v>Relaxed</v>
      </c>
      <c r="P158" s="2">
        <f t="shared" si="22"/>
        <v>1331.2</v>
      </c>
      <c r="Q158" t="str">
        <f t="shared" si="23"/>
        <v>High Calories</v>
      </c>
    </row>
    <row r="159" spans="1:17" x14ac:dyDescent="0.25">
      <c r="A159" t="s">
        <v>10</v>
      </c>
      <c r="B159" s="1" t="s">
        <v>174</v>
      </c>
      <c r="C159">
        <v>6</v>
      </c>
      <c r="D159" t="str">
        <f t="shared" si="24"/>
        <v>Jun</v>
      </c>
      <c r="E159">
        <v>8</v>
      </c>
      <c r="F159" t="str">
        <f t="shared" si="17"/>
        <v>Deep Sleep</v>
      </c>
      <c r="G159">
        <v>60</v>
      </c>
      <c r="H159" t="str">
        <f t="shared" si="18"/>
        <v>Medium Activity</v>
      </c>
      <c r="I159">
        <v>68</v>
      </c>
      <c r="J159" t="str">
        <f t="shared" si="19"/>
        <v>Normal Heart Rate</v>
      </c>
      <c r="K159">
        <v>8000</v>
      </c>
      <c r="L159">
        <f t="shared" si="25"/>
        <v>6.4</v>
      </c>
      <c r="M159" t="str">
        <f t="shared" si="20"/>
        <v>Long Distance</v>
      </c>
      <c r="N159">
        <v>5</v>
      </c>
      <c r="O159" t="str">
        <f t="shared" si="21"/>
        <v>Relaxed</v>
      </c>
      <c r="P159" s="2">
        <f t="shared" si="22"/>
        <v>1331.2</v>
      </c>
      <c r="Q159" t="str">
        <f t="shared" si="23"/>
        <v>High Calories</v>
      </c>
    </row>
    <row r="160" spans="1:17" x14ac:dyDescent="0.25">
      <c r="A160" t="s">
        <v>11</v>
      </c>
      <c r="B160" s="1" t="s">
        <v>175</v>
      </c>
      <c r="C160">
        <v>6</v>
      </c>
      <c r="D160" t="str">
        <f t="shared" si="24"/>
        <v>Jun</v>
      </c>
      <c r="E160">
        <v>8</v>
      </c>
      <c r="F160" t="str">
        <f t="shared" si="17"/>
        <v>Deep Sleep</v>
      </c>
      <c r="G160">
        <v>60</v>
      </c>
      <c r="H160" t="str">
        <f t="shared" si="18"/>
        <v>Medium Activity</v>
      </c>
      <c r="I160">
        <v>68</v>
      </c>
      <c r="J160" t="str">
        <f t="shared" si="19"/>
        <v>Normal Heart Rate</v>
      </c>
      <c r="K160">
        <v>8000</v>
      </c>
      <c r="L160">
        <f t="shared" si="25"/>
        <v>6.4</v>
      </c>
      <c r="M160" t="str">
        <f t="shared" si="20"/>
        <v>Long Distance</v>
      </c>
      <c r="N160">
        <v>5</v>
      </c>
      <c r="O160" t="str">
        <f t="shared" si="21"/>
        <v>Relaxed</v>
      </c>
      <c r="P160" s="2">
        <f t="shared" si="22"/>
        <v>1331.2</v>
      </c>
      <c r="Q160" t="str">
        <f t="shared" si="23"/>
        <v>High Calories</v>
      </c>
    </row>
    <row r="161" spans="1:17" x14ac:dyDescent="0.25">
      <c r="A161" t="s">
        <v>12</v>
      </c>
      <c r="B161" s="1" t="s">
        <v>176</v>
      </c>
      <c r="C161">
        <v>6</v>
      </c>
      <c r="D161" t="str">
        <f t="shared" si="24"/>
        <v>Jun</v>
      </c>
      <c r="E161">
        <v>8</v>
      </c>
      <c r="F161" t="str">
        <f t="shared" si="17"/>
        <v>Deep Sleep</v>
      </c>
      <c r="G161">
        <v>60</v>
      </c>
      <c r="H161" t="str">
        <f t="shared" si="18"/>
        <v>Medium Activity</v>
      </c>
      <c r="I161">
        <v>68</v>
      </c>
      <c r="J161" t="str">
        <f t="shared" si="19"/>
        <v>Normal Heart Rate</v>
      </c>
      <c r="K161">
        <v>8000</v>
      </c>
      <c r="L161">
        <f t="shared" si="25"/>
        <v>6.4</v>
      </c>
      <c r="M161" t="str">
        <f t="shared" si="20"/>
        <v>Long Distance</v>
      </c>
      <c r="N161">
        <v>5</v>
      </c>
      <c r="O161" t="str">
        <f t="shared" si="21"/>
        <v>Relaxed</v>
      </c>
      <c r="P161" s="2">
        <f t="shared" si="22"/>
        <v>1331.2</v>
      </c>
      <c r="Q161" t="str">
        <f t="shared" si="23"/>
        <v>High Calories</v>
      </c>
    </row>
    <row r="162" spans="1:17" x14ac:dyDescent="0.25">
      <c r="A162" t="s">
        <v>13</v>
      </c>
      <c r="B162" s="1" t="s">
        <v>177</v>
      </c>
      <c r="C162">
        <v>6</v>
      </c>
      <c r="D162" t="str">
        <f t="shared" si="24"/>
        <v>Jun</v>
      </c>
      <c r="E162">
        <v>8</v>
      </c>
      <c r="F162" t="str">
        <f t="shared" si="17"/>
        <v>Deep Sleep</v>
      </c>
      <c r="G162">
        <v>60</v>
      </c>
      <c r="H162" t="str">
        <f t="shared" si="18"/>
        <v>Medium Activity</v>
      </c>
      <c r="I162">
        <v>68</v>
      </c>
      <c r="J162" t="str">
        <f t="shared" si="19"/>
        <v>Normal Heart Rate</v>
      </c>
      <c r="K162">
        <v>8000</v>
      </c>
      <c r="L162">
        <f t="shared" si="25"/>
        <v>6.4</v>
      </c>
      <c r="M162" t="str">
        <f t="shared" si="20"/>
        <v>Long Distance</v>
      </c>
      <c r="N162">
        <v>5</v>
      </c>
      <c r="O162" t="str">
        <f t="shared" si="21"/>
        <v>Relaxed</v>
      </c>
      <c r="P162" s="2">
        <f t="shared" si="22"/>
        <v>1331.2</v>
      </c>
      <c r="Q162" t="str">
        <f t="shared" si="23"/>
        <v>High Calories</v>
      </c>
    </row>
    <row r="163" spans="1:17" x14ac:dyDescent="0.25">
      <c r="A163" t="s">
        <v>7</v>
      </c>
      <c r="B163" s="1" t="s">
        <v>178</v>
      </c>
      <c r="C163">
        <v>6</v>
      </c>
      <c r="D163" t="str">
        <f t="shared" si="24"/>
        <v>Jun</v>
      </c>
      <c r="E163">
        <v>8</v>
      </c>
      <c r="F163" t="str">
        <f t="shared" si="17"/>
        <v>Deep Sleep</v>
      </c>
      <c r="G163">
        <v>55</v>
      </c>
      <c r="H163" t="str">
        <f t="shared" si="18"/>
        <v>Medium Activity</v>
      </c>
      <c r="I163">
        <v>73</v>
      </c>
      <c r="J163" t="str">
        <f t="shared" si="19"/>
        <v>High Heart Rate</v>
      </c>
      <c r="K163">
        <v>7300</v>
      </c>
      <c r="L163">
        <f t="shared" si="25"/>
        <v>5.84</v>
      </c>
      <c r="M163" t="str">
        <f t="shared" si="20"/>
        <v>Long Distance</v>
      </c>
      <c r="N163">
        <v>6</v>
      </c>
      <c r="O163" t="str">
        <f t="shared" si="21"/>
        <v>Tired</v>
      </c>
      <c r="P163" s="2">
        <f t="shared" si="22"/>
        <v>1214.72</v>
      </c>
      <c r="Q163" t="str">
        <f t="shared" si="23"/>
        <v>Medium Calories</v>
      </c>
    </row>
    <row r="164" spans="1:17" x14ac:dyDescent="0.25">
      <c r="A164" t="s">
        <v>8</v>
      </c>
      <c r="B164" s="1" t="s">
        <v>179</v>
      </c>
      <c r="C164">
        <v>6</v>
      </c>
      <c r="D164" t="str">
        <f t="shared" si="24"/>
        <v>Jun</v>
      </c>
      <c r="E164">
        <v>8</v>
      </c>
      <c r="F164" t="str">
        <f t="shared" si="17"/>
        <v>Deep Sleep</v>
      </c>
      <c r="G164">
        <v>55</v>
      </c>
      <c r="H164" t="str">
        <f t="shared" si="18"/>
        <v>Medium Activity</v>
      </c>
      <c r="I164">
        <v>73</v>
      </c>
      <c r="J164" t="str">
        <f t="shared" si="19"/>
        <v>High Heart Rate</v>
      </c>
      <c r="K164">
        <v>7300</v>
      </c>
      <c r="L164">
        <f t="shared" si="25"/>
        <v>5.84</v>
      </c>
      <c r="M164" t="str">
        <f t="shared" si="20"/>
        <v>Long Distance</v>
      </c>
      <c r="N164">
        <v>6</v>
      </c>
      <c r="O164" t="str">
        <f t="shared" si="21"/>
        <v>Tired</v>
      </c>
      <c r="P164" s="2">
        <f t="shared" si="22"/>
        <v>1214.72</v>
      </c>
      <c r="Q164" t="str">
        <f t="shared" si="23"/>
        <v>Medium Calories</v>
      </c>
    </row>
    <row r="165" spans="1:17" x14ac:dyDescent="0.25">
      <c r="A165" t="s">
        <v>9</v>
      </c>
      <c r="B165" s="1" t="s">
        <v>180</v>
      </c>
      <c r="C165">
        <v>6</v>
      </c>
      <c r="D165" t="str">
        <f t="shared" si="24"/>
        <v>Jun</v>
      </c>
      <c r="E165">
        <v>8</v>
      </c>
      <c r="F165" t="str">
        <f t="shared" si="17"/>
        <v>Deep Sleep</v>
      </c>
      <c r="G165">
        <v>90</v>
      </c>
      <c r="H165" t="str">
        <f t="shared" si="18"/>
        <v>High Activity</v>
      </c>
      <c r="I165">
        <v>68</v>
      </c>
      <c r="J165" t="str">
        <f t="shared" si="19"/>
        <v>Normal Heart Rate</v>
      </c>
      <c r="K165">
        <v>8000</v>
      </c>
      <c r="L165">
        <f t="shared" si="25"/>
        <v>6.4</v>
      </c>
      <c r="M165" t="str">
        <f t="shared" si="20"/>
        <v>Long Distance</v>
      </c>
      <c r="N165">
        <v>5</v>
      </c>
      <c r="O165" t="str">
        <f t="shared" si="21"/>
        <v>Relaxed</v>
      </c>
      <c r="P165" s="2">
        <f t="shared" si="22"/>
        <v>1331.2</v>
      </c>
      <c r="Q165" t="str">
        <f t="shared" si="23"/>
        <v>High Calories</v>
      </c>
    </row>
    <row r="166" spans="1:17" x14ac:dyDescent="0.25">
      <c r="A166" t="s">
        <v>10</v>
      </c>
      <c r="B166" s="1" t="s">
        <v>181</v>
      </c>
      <c r="C166">
        <v>6</v>
      </c>
      <c r="D166" t="str">
        <f t="shared" si="24"/>
        <v>Jun</v>
      </c>
      <c r="E166">
        <v>8</v>
      </c>
      <c r="F166" t="str">
        <f t="shared" si="17"/>
        <v>Deep Sleep</v>
      </c>
      <c r="G166">
        <v>90</v>
      </c>
      <c r="H166" t="str">
        <f t="shared" si="18"/>
        <v>High Activity</v>
      </c>
      <c r="I166">
        <v>68</v>
      </c>
      <c r="J166" t="str">
        <f t="shared" si="19"/>
        <v>Normal Heart Rate</v>
      </c>
      <c r="K166">
        <v>8000</v>
      </c>
      <c r="L166">
        <f t="shared" si="25"/>
        <v>6.4</v>
      </c>
      <c r="M166" t="str">
        <f t="shared" si="20"/>
        <v>Long Distance</v>
      </c>
      <c r="N166">
        <v>5</v>
      </c>
      <c r="O166" t="str">
        <f t="shared" si="21"/>
        <v>Relaxed</v>
      </c>
      <c r="P166" s="2">
        <f t="shared" si="22"/>
        <v>1331.2</v>
      </c>
      <c r="Q166" t="str">
        <f t="shared" si="23"/>
        <v>High Calories</v>
      </c>
    </row>
    <row r="167" spans="1:17" x14ac:dyDescent="0.25">
      <c r="A167" t="s">
        <v>11</v>
      </c>
      <c r="B167" s="1" t="s">
        <v>182</v>
      </c>
      <c r="C167">
        <v>6</v>
      </c>
      <c r="D167" t="str">
        <f t="shared" si="24"/>
        <v>Jun</v>
      </c>
      <c r="E167">
        <v>8</v>
      </c>
      <c r="F167" t="str">
        <f t="shared" si="17"/>
        <v>Deep Sleep</v>
      </c>
      <c r="G167">
        <v>90</v>
      </c>
      <c r="H167" t="str">
        <f t="shared" si="18"/>
        <v>High Activity</v>
      </c>
      <c r="I167">
        <v>70</v>
      </c>
      <c r="J167" t="str">
        <f t="shared" si="19"/>
        <v>Normal Heart Rate</v>
      </c>
      <c r="K167">
        <v>8000</v>
      </c>
      <c r="L167">
        <f t="shared" si="25"/>
        <v>6.4</v>
      </c>
      <c r="M167" t="str">
        <f t="shared" si="20"/>
        <v>Long Distance</v>
      </c>
      <c r="N167">
        <v>5</v>
      </c>
      <c r="O167" t="str">
        <f t="shared" si="21"/>
        <v>Relaxed</v>
      </c>
      <c r="P167" s="2">
        <f t="shared" si="22"/>
        <v>1331.2</v>
      </c>
      <c r="Q167" t="str">
        <f t="shared" si="23"/>
        <v>High Calories</v>
      </c>
    </row>
    <row r="168" spans="1:17" x14ac:dyDescent="0.25">
      <c r="A168" t="s">
        <v>12</v>
      </c>
      <c r="B168" s="1" t="s">
        <v>183</v>
      </c>
      <c r="C168">
        <v>6</v>
      </c>
      <c r="D168" t="str">
        <f t="shared" si="24"/>
        <v>Jun</v>
      </c>
      <c r="E168">
        <v>8</v>
      </c>
      <c r="F168" t="str">
        <f t="shared" si="17"/>
        <v>Deep Sleep</v>
      </c>
      <c r="G168">
        <v>70</v>
      </c>
      <c r="H168" t="str">
        <f t="shared" si="18"/>
        <v>High Activity</v>
      </c>
      <c r="I168">
        <v>72</v>
      </c>
      <c r="J168" t="str">
        <f t="shared" si="19"/>
        <v>High Heart Rate</v>
      </c>
      <c r="K168">
        <v>6200</v>
      </c>
      <c r="L168">
        <f t="shared" si="25"/>
        <v>4.96</v>
      </c>
      <c r="M168" t="str">
        <f t="shared" si="20"/>
        <v>Short Distance</v>
      </c>
      <c r="N168">
        <v>6</v>
      </c>
      <c r="O168" t="str">
        <f t="shared" si="21"/>
        <v>Tired</v>
      </c>
      <c r="P168" s="2">
        <f t="shared" si="22"/>
        <v>1031.68</v>
      </c>
      <c r="Q168" t="str">
        <f t="shared" si="23"/>
        <v>Medium Calories</v>
      </c>
    </row>
    <row r="169" spans="1:17" x14ac:dyDescent="0.25">
      <c r="A169" t="s">
        <v>13</v>
      </c>
      <c r="B169" s="1" t="s">
        <v>184</v>
      </c>
      <c r="C169">
        <v>6</v>
      </c>
      <c r="D169" t="str">
        <f t="shared" si="24"/>
        <v>Jun</v>
      </c>
      <c r="E169">
        <v>7</v>
      </c>
      <c r="F169" t="str">
        <f t="shared" si="17"/>
        <v>Moderate Sleep</v>
      </c>
      <c r="G169">
        <v>55</v>
      </c>
      <c r="H169" t="str">
        <f t="shared" si="18"/>
        <v>Medium Activity</v>
      </c>
      <c r="I169">
        <v>72</v>
      </c>
      <c r="J169" t="str">
        <f t="shared" si="19"/>
        <v>High Heart Rate</v>
      </c>
      <c r="K169">
        <v>6000</v>
      </c>
      <c r="L169">
        <f t="shared" si="25"/>
        <v>4.8</v>
      </c>
      <c r="M169" t="str">
        <f t="shared" si="20"/>
        <v>Short Distance</v>
      </c>
      <c r="N169">
        <v>6</v>
      </c>
      <c r="O169" t="str">
        <f t="shared" si="21"/>
        <v>Tired</v>
      </c>
      <c r="P169" s="2">
        <f t="shared" si="22"/>
        <v>998.4</v>
      </c>
      <c r="Q169" t="str">
        <f t="shared" si="23"/>
        <v>Medium Calories</v>
      </c>
    </row>
    <row r="170" spans="1:17" x14ac:dyDescent="0.25">
      <c r="A170" t="s">
        <v>7</v>
      </c>
      <c r="B170" s="1" t="s">
        <v>185</v>
      </c>
      <c r="C170">
        <v>6</v>
      </c>
      <c r="D170" t="str">
        <f t="shared" si="24"/>
        <v>Jun</v>
      </c>
      <c r="E170">
        <v>7</v>
      </c>
      <c r="F170" t="str">
        <f t="shared" si="17"/>
        <v>Moderate Sleep</v>
      </c>
      <c r="G170">
        <v>55</v>
      </c>
      <c r="H170" t="str">
        <f t="shared" si="18"/>
        <v>Medium Activity</v>
      </c>
      <c r="I170">
        <v>72</v>
      </c>
      <c r="J170" t="str">
        <f t="shared" si="19"/>
        <v>High Heart Rate</v>
      </c>
      <c r="K170">
        <v>6000</v>
      </c>
      <c r="L170">
        <f t="shared" si="25"/>
        <v>4.8</v>
      </c>
      <c r="M170" t="str">
        <f t="shared" si="20"/>
        <v>Short Distance</v>
      </c>
      <c r="N170">
        <v>6</v>
      </c>
      <c r="O170" t="str">
        <f t="shared" si="21"/>
        <v>Tired</v>
      </c>
      <c r="P170" s="2">
        <f t="shared" si="22"/>
        <v>998.4</v>
      </c>
      <c r="Q170" t="str">
        <f t="shared" si="23"/>
        <v>Medium Calories</v>
      </c>
    </row>
    <row r="171" spans="1:17" x14ac:dyDescent="0.25">
      <c r="A171" t="s">
        <v>8</v>
      </c>
      <c r="B171" s="1" t="s">
        <v>186</v>
      </c>
      <c r="C171">
        <v>6</v>
      </c>
      <c r="D171" t="str">
        <f t="shared" si="24"/>
        <v>Jun</v>
      </c>
      <c r="E171">
        <v>8</v>
      </c>
      <c r="F171" t="str">
        <f t="shared" si="17"/>
        <v>Deep Sleep</v>
      </c>
      <c r="G171">
        <v>90</v>
      </c>
      <c r="H171" t="str">
        <f t="shared" si="18"/>
        <v>High Activity</v>
      </c>
      <c r="I171">
        <v>70</v>
      </c>
      <c r="J171" t="str">
        <f t="shared" si="19"/>
        <v>Normal Heart Rate</v>
      </c>
      <c r="K171">
        <v>8000</v>
      </c>
      <c r="L171">
        <f t="shared" si="25"/>
        <v>6.4</v>
      </c>
      <c r="M171" t="str">
        <f t="shared" si="20"/>
        <v>Long Distance</v>
      </c>
      <c r="N171">
        <v>5</v>
      </c>
      <c r="O171" t="str">
        <f t="shared" si="21"/>
        <v>Relaxed</v>
      </c>
      <c r="P171" s="2">
        <f t="shared" si="22"/>
        <v>1331.2</v>
      </c>
      <c r="Q171" t="str">
        <f t="shared" si="23"/>
        <v>High Calories</v>
      </c>
    </row>
    <row r="172" spans="1:17" x14ac:dyDescent="0.25">
      <c r="A172" t="s">
        <v>9</v>
      </c>
      <c r="B172" s="1" t="s">
        <v>187</v>
      </c>
      <c r="C172">
        <v>6</v>
      </c>
      <c r="D172" t="str">
        <f t="shared" si="24"/>
        <v>Jun</v>
      </c>
      <c r="E172">
        <v>8</v>
      </c>
      <c r="F172" t="str">
        <f t="shared" si="17"/>
        <v>Deep Sleep</v>
      </c>
      <c r="G172">
        <v>90</v>
      </c>
      <c r="H172" t="str">
        <f t="shared" si="18"/>
        <v>High Activity</v>
      </c>
      <c r="I172">
        <v>70</v>
      </c>
      <c r="J172" t="str">
        <f t="shared" si="19"/>
        <v>Normal Heart Rate</v>
      </c>
      <c r="K172">
        <v>8000</v>
      </c>
      <c r="L172">
        <f t="shared" si="25"/>
        <v>6.4</v>
      </c>
      <c r="M172" t="str">
        <f t="shared" si="20"/>
        <v>Long Distance</v>
      </c>
      <c r="N172">
        <v>5</v>
      </c>
      <c r="O172" t="str">
        <f t="shared" si="21"/>
        <v>Relaxed</v>
      </c>
      <c r="P172" s="2">
        <f t="shared" si="22"/>
        <v>1331.2</v>
      </c>
      <c r="Q172" t="str">
        <f t="shared" si="23"/>
        <v>High Calories</v>
      </c>
    </row>
    <row r="173" spans="1:17" x14ac:dyDescent="0.25">
      <c r="A173" t="s">
        <v>10</v>
      </c>
      <c r="B173" s="1" t="s">
        <v>188</v>
      </c>
      <c r="C173">
        <v>6</v>
      </c>
      <c r="D173" t="str">
        <f t="shared" si="24"/>
        <v>Jun</v>
      </c>
      <c r="E173">
        <v>8</v>
      </c>
      <c r="F173" t="str">
        <f t="shared" si="17"/>
        <v>Deep Sleep</v>
      </c>
      <c r="G173">
        <v>90</v>
      </c>
      <c r="H173" t="str">
        <f t="shared" si="18"/>
        <v>High Activity</v>
      </c>
      <c r="I173">
        <v>70</v>
      </c>
      <c r="J173" t="str">
        <f t="shared" si="19"/>
        <v>Normal Heart Rate</v>
      </c>
      <c r="K173">
        <v>8000</v>
      </c>
      <c r="L173">
        <f t="shared" si="25"/>
        <v>6.4</v>
      </c>
      <c r="M173" t="str">
        <f t="shared" si="20"/>
        <v>Long Distance</v>
      </c>
      <c r="N173">
        <v>5</v>
      </c>
      <c r="O173" t="str">
        <f t="shared" si="21"/>
        <v>Relaxed</v>
      </c>
      <c r="P173" s="2">
        <f t="shared" si="22"/>
        <v>1331.2</v>
      </c>
      <c r="Q173" t="str">
        <f t="shared" si="23"/>
        <v>High Calories</v>
      </c>
    </row>
    <row r="174" spans="1:17" x14ac:dyDescent="0.25">
      <c r="A174" t="s">
        <v>11</v>
      </c>
      <c r="B174" s="1" t="s">
        <v>189</v>
      </c>
      <c r="C174">
        <v>6</v>
      </c>
      <c r="D174" t="str">
        <f t="shared" si="24"/>
        <v>Jun</v>
      </c>
      <c r="E174">
        <v>8</v>
      </c>
      <c r="F174" t="str">
        <f t="shared" si="17"/>
        <v>Deep Sleep</v>
      </c>
      <c r="G174">
        <v>90</v>
      </c>
      <c r="H174" t="str">
        <f t="shared" si="18"/>
        <v>High Activity</v>
      </c>
      <c r="I174">
        <v>70</v>
      </c>
      <c r="J174" t="str">
        <f t="shared" si="19"/>
        <v>Normal Heart Rate</v>
      </c>
      <c r="K174">
        <v>8000</v>
      </c>
      <c r="L174">
        <f t="shared" si="25"/>
        <v>6.4</v>
      </c>
      <c r="M174" t="str">
        <f t="shared" si="20"/>
        <v>Long Distance</v>
      </c>
      <c r="N174">
        <v>5</v>
      </c>
      <c r="O174" t="str">
        <f t="shared" si="21"/>
        <v>Relaxed</v>
      </c>
      <c r="P174" s="2">
        <f t="shared" si="22"/>
        <v>1331.2</v>
      </c>
      <c r="Q174" t="str">
        <f t="shared" si="23"/>
        <v>High Calories</v>
      </c>
    </row>
    <row r="175" spans="1:17" x14ac:dyDescent="0.25">
      <c r="A175" t="s">
        <v>12</v>
      </c>
      <c r="B175" s="1" t="s">
        <v>190</v>
      </c>
      <c r="C175">
        <v>6</v>
      </c>
      <c r="D175" t="str">
        <f t="shared" si="24"/>
        <v>Jun</v>
      </c>
      <c r="E175">
        <v>8</v>
      </c>
      <c r="F175" t="str">
        <f t="shared" si="17"/>
        <v>Deep Sleep</v>
      </c>
      <c r="G175">
        <v>90</v>
      </c>
      <c r="H175" t="str">
        <f t="shared" si="18"/>
        <v>High Activity</v>
      </c>
      <c r="I175">
        <v>70</v>
      </c>
      <c r="J175" t="str">
        <f t="shared" si="19"/>
        <v>Normal Heart Rate</v>
      </c>
      <c r="K175">
        <v>8000</v>
      </c>
      <c r="L175">
        <f t="shared" si="25"/>
        <v>6.4</v>
      </c>
      <c r="M175" t="str">
        <f t="shared" si="20"/>
        <v>Long Distance</v>
      </c>
      <c r="N175">
        <v>5</v>
      </c>
      <c r="O175" t="str">
        <f t="shared" si="21"/>
        <v>Relaxed</v>
      </c>
      <c r="P175" s="2">
        <f t="shared" si="22"/>
        <v>1331.2</v>
      </c>
      <c r="Q175" t="str">
        <f t="shared" si="23"/>
        <v>High Calories</v>
      </c>
    </row>
    <row r="176" spans="1:17" x14ac:dyDescent="0.25">
      <c r="A176" t="s">
        <v>13</v>
      </c>
      <c r="B176" s="1" t="s">
        <v>191</v>
      </c>
      <c r="C176">
        <v>6</v>
      </c>
      <c r="D176" t="str">
        <f t="shared" si="24"/>
        <v>Jun</v>
      </c>
      <c r="E176">
        <v>8</v>
      </c>
      <c r="F176" t="str">
        <f t="shared" si="17"/>
        <v>Deep Sleep</v>
      </c>
      <c r="G176">
        <v>90</v>
      </c>
      <c r="H176" t="str">
        <f t="shared" si="18"/>
        <v>High Activity</v>
      </c>
      <c r="I176">
        <v>70</v>
      </c>
      <c r="J176" t="str">
        <f t="shared" si="19"/>
        <v>Normal Heart Rate</v>
      </c>
      <c r="K176">
        <v>8000</v>
      </c>
      <c r="L176">
        <f t="shared" si="25"/>
        <v>6.4</v>
      </c>
      <c r="M176" t="str">
        <f t="shared" si="20"/>
        <v>Long Distance</v>
      </c>
      <c r="N176">
        <v>5</v>
      </c>
      <c r="O176" t="str">
        <f t="shared" si="21"/>
        <v>Relaxed</v>
      </c>
      <c r="P176" s="2">
        <f t="shared" si="22"/>
        <v>1331.2</v>
      </c>
      <c r="Q176" t="str">
        <f t="shared" si="23"/>
        <v>High Calories</v>
      </c>
    </row>
    <row r="177" spans="1:17" x14ac:dyDescent="0.25">
      <c r="A177" t="s">
        <v>7</v>
      </c>
      <c r="B177" s="1" t="s">
        <v>192</v>
      </c>
      <c r="C177">
        <v>6</v>
      </c>
      <c r="D177" t="str">
        <f t="shared" si="24"/>
        <v>Jun</v>
      </c>
      <c r="E177">
        <v>8</v>
      </c>
      <c r="F177" t="str">
        <f t="shared" si="17"/>
        <v>Deep Sleep</v>
      </c>
      <c r="G177">
        <v>90</v>
      </c>
      <c r="H177" t="str">
        <f t="shared" si="18"/>
        <v>High Activity</v>
      </c>
      <c r="I177">
        <v>70</v>
      </c>
      <c r="J177" t="str">
        <f t="shared" si="19"/>
        <v>Normal Heart Rate</v>
      </c>
      <c r="K177">
        <v>8000</v>
      </c>
      <c r="L177">
        <f t="shared" si="25"/>
        <v>6.4</v>
      </c>
      <c r="M177" t="str">
        <f t="shared" si="20"/>
        <v>Long Distance</v>
      </c>
      <c r="N177">
        <v>5</v>
      </c>
      <c r="O177" t="str">
        <f t="shared" si="21"/>
        <v>Relaxed</v>
      </c>
      <c r="P177" s="2">
        <f t="shared" si="22"/>
        <v>1331.2</v>
      </c>
      <c r="Q177" t="str">
        <f t="shared" si="23"/>
        <v>High Calories</v>
      </c>
    </row>
    <row r="178" spans="1:17" x14ac:dyDescent="0.25">
      <c r="A178" t="s">
        <v>8</v>
      </c>
      <c r="B178" s="1" t="s">
        <v>193</v>
      </c>
      <c r="C178">
        <v>6</v>
      </c>
      <c r="D178" t="str">
        <f t="shared" si="24"/>
        <v>Jun</v>
      </c>
      <c r="E178">
        <v>8</v>
      </c>
      <c r="F178" t="str">
        <f t="shared" si="17"/>
        <v>Deep Sleep</v>
      </c>
      <c r="G178">
        <v>90</v>
      </c>
      <c r="H178" t="str">
        <f t="shared" si="18"/>
        <v>High Activity</v>
      </c>
      <c r="I178">
        <v>70</v>
      </c>
      <c r="J178" t="str">
        <f t="shared" si="19"/>
        <v>Normal Heart Rate</v>
      </c>
      <c r="K178">
        <v>8000</v>
      </c>
      <c r="L178">
        <f t="shared" si="25"/>
        <v>6.4</v>
      </c>
      <c r="M178" t="str">
        <f t="shared" si="20"/>
        <v>Long Distance</v>
      </c>
      <c r="N178">
        <v>5</v>
      </c>
      <c r="O178" t="str">
        <f t="shared" si="21"/>
        <v>Relaxed</v>
      </c>
      <c r="P178" s="2">
        <f t="shared" si="22"/>
        <v>1331.2</v>
      </c>
      <c r="Q178" t="str">
        <f t="shared" si="23"/>
        <v>High Calories</v>
      </c>
    </row>
    <row r="179" spans="1:17" x14ac:dyDescent="0.25">
      <c r="A179" t="s">
        <v>9</v>
      </c>
      <c r="B179" s="1" t="s">
        <v>194</v>
      </c>
      <c r="C179">
        <v>6</v>
      </c>
      <c r="D179" t="str">
        <f t="shared" si="24"/>
        <v>Jun</v>
      </c>
      <c r="E179">
        <v>6</v>
      </c>
      <c r="F179" t="str">
        <f t="shared" si="17"/>
        <v>Moderate Sleep</v>
      </c>
      <c r="G179">
        <v>45</v>
      </c>
      <c r="H179" t="str">
        <f t="shared" si="18"/>
        <v>Medium Activity</v>
      </c>
      <c r="I179">
        <v>72</v>
      </c>
      <c r="J179" t="str">
        <f t="shared" si="19"/>
        <v>High Heart Rate</v>
      </c>
      <c r="K179">
        <v>6000</v>
      </c>
      <c r="L179">
        <f t="shared" si="25"/>
        <v>4.8</v>
      </c>
      <c r="M179" t="str">
        <f t="shared" si="20"/>
        <v>Short Distance</v>
      </c>
      <c r="N179">
        <v>7</v>
      </c>
      <c r="O179" t="str">
        <f t="shared" si="21"/>
        <v>Tired</v>
      </c>
      <c r="P179" s="2">
        <f t="shared" si="22"/>
        <v>998.4</v>
      </c>
      <c r="Q179" t="str">
        <f t="shared" si="23"/>
        <v>Medium Calories</v>
      </c>
    </row>
    <row r="180" spans="1:17" x14ac:dyDescent="0.25">
      <c r="A180" t="s">
        <v>10</v>
      </c>
      <c r="B180" s="1" t="s">
        <v>195</v>
      </c>
      <c r="C180">
        <v>6</v>
      </c>
      <c r="D180" t="str">
        <f t="shared" si="24"/>
        <v>Jun</v>
      </c>
      <c r="E180">
        <v>8</v>
      </c>
      <c r="F180" t="str">
        <f t="shared" si="17"/>
        <v>Deep Sleep</v>
      </c>
      <c r="G180">
        <v>90</v>
      </c>
      <c r="H180" t="str">
        <f t="shared" si="18"/>
        <v>High Activity</v>
      </c>
      <c r="I180">
        <v>70</v>
      </c>
      <c r="J180" t="str">
        <f t="shared" si="19"/>
        <v>Normal Heart Rate</v>
      </c>
      <c r="K180">
        <v>8000</v>
      </c>
      <c r="L180">
        <f t="shared" si="25"/>
        <v>6.4</v>
      </c>
      <c r="M180" t="str">
        <f t="shared" si="20"/>
        <v>Long Distance</v>
      </c>
      <c r="N180">
        <v>5</v>
      </c>
      <c r="O180" t="str">
        <f t="shared" si="21"/>
        <v>Relaxed</v>
      </c>
      <c r="P180" s="2">
        <f t="shared" si="22"/>
        <v>1331.2</v>
      </c>
      <c r="Q180" t="str">
        <f t="shared" si="23"/>
        <v>High Calories</v>
      </c>
    </row>
    <row r="181" spans="1:17" x14ac:dyDescent="0.25">
      <c r="A181" t="s">
        <v>11</v>
      </c>
      <c r="B181" s="1" t="s">
        <v>196</v>
      </c>
      <c r="C181">
        <v>6</v>
      </c>
      <c r="D181" t="str">
        <f t="shared" si="24"/>
        <v>Jun</v>
      </c>
      <c r="E181">
        <v>8</v>
      </c>
      <c r="F181" t="str">
        <f t="shared" si="17"/>
        <v>Deep Sleep</v>
      </c>
      <c r="G181">
        <v>90</v>
      </c>
      <c r="H181" t="str">
        <f t="shared" si="18"/>
        <v>High Activity</v>
      </c>
      <c r="I181">
        <v>70</v>
      </c>
      <c r="J181" t="str">
        <f t="shared" si="19"/>
        <v>Normal Heart Rate</v>
      </c>
      <c r="K181">
        <v>8000</v>
      </c>
      <c r="L181">
        <f t="shared" si="25"/>
        <v>6.4</v>
      </c>
      <c r="M181" t="str">
        <f t="shared" si="20"/>
        <v>Long Distance</v>
      </c>
      <c r="N181">
        <v>5</v>
      </c>
      <c r="O181" t="str">
        <f t="shared" si="21"/>
        <v>Relaxed</v>
      </c>
      <c r="P181" s="2">
        <f t="shared" si="22"/>
        <v>1331.2</v>
      </c>
      <c r="Q181" t="str">
        <f t="shared" si="23"/>
        <v>High Calories</v>
      </c>
    </row>
    <row r="182" spans="1:17" x14ac:dyDescent="0.25">
      <c r="A182" t="s">
        <v>12</v>
      </c>
      <c r="B182" s="1" t="s">
        <v>197</v>
      </c>
      <c r="C182">
        <v>6</v>
      </c>
      <c r="D182" t="str">
        <f t="shared" si="24"/>
        <v>Jun</v>
      </c>
      <c r="E182">
        <v>8</v>
      </c>
      <c r="F182" t="str">
        <f t="shared" si="17"/>
        <v>Deep Sleep</v>
      </c>
      <c r="G182">
        <v>90</v>
      </c>
      <c r="H182" t="str">
        <f t="shared" si="18"/>
        <v>High Activity</v>
      </c>
      <c r="I182">
        <v>70</v>
      </c>
      <c r="J182" t="str">
        <f t="shared" si="19"/>
        <v>Normal Heart Rate</v>
      </c>
      <c r="K182">
        <v>8000</v>
      </c>
      <c r="L182">
        <f t="shared" si="25"/>
        <v>6.4</v>
      </c>
      <c r="M182" t="str">
        <f t="shared" si="20"/>
        <v>Long Distance</v>
      </c>
      <c r="N182">
        <v>5</v>
      </c>
      <c r="O182" t="str">
        <f t="shared" si="21"/>
        <v>Relaxed</v>
      </c>
      <c r="P182" s="2">
        <f t="shared" si="22"/>
        <v>1331.2</v>
      </c>
      <c r="Q182" t="str">
        <f t="shared" si="23"/>
        <v>High Calories</v>
      </c>
    </row>
    <row r="183" spans="1:17" x14ac:dyDescent="0.25">
      <c r="A183" t="s">
        <v>13</v>
      </c>
      <c r="B183" s="1" t="s">
        <v>198</v>
      </c>
      <c r="C183">
        <v>7</v>
      </c>
      <c r="D183" t="str">
        <f t="shared" si="24"/>
        <v>Jul</v>
      </c>
      <c r="E183">
        <v>8</v>
      </c>
      <c r="F183" t="str">
        <f t="shared" si="17"/>
        <v>Deep Sleep</v>
      </c>
      <c r="G183">
        <v>90</v>
      </c>
      <c r="H183" t="str">
        <f t="shared" si="18"/>
        <v>High Activity</v>
      </c>
      <c r="I183">
        <v>70</v>
      </c>
      <c r="J183" t="str">
        <f t="shared" si="19"/>
        <v>Normal Heart Rate</v>
      </c>
      <c r="K183">
        <v>8000</v>
      </c>
      <c r="L183">
        <f t="shared" si="25"/>
        <v>6.4</v>
      </c>
      <c r="M183" t="str">
        <f t="shared" si="20"/>
        <v>Long Distance</v>
      </c>
      <c r="N183">
        <v>5</v>
      </c>
      <c r="O183" t="str">
        <f t="shared" si="21"/>
        <v>Relaxed</v>
      </c>
      <c r="P183" s="2">
        <f t="shared" si="22"/>
        <v>1331.2</v>
      </c>
      <c r="Q183" t="str">
        <f t="shared" si="23"/>
        <v>High Calories</v>
      </c>
    </row>
    <row r="184" spans="1:17" x14ac:dyDescent="0.25">
      <c r="A184" t="s">
        <v>7</v>
      </c>
      <c r="B184" s="1" t="s">
        <v>199</v>
      </c>
      <c r="C184">
        <v>7</v>
      </c>
      <c r="D184" t="str">
        <f t="shared" si="24"/>
        <v>Jul</v>
      </c>
      <c r="E184">
        <v>8</v>
      </c>
      <c r="F184" t="str">
        <f t="shared" si="17"/>
        <v>Deep Sleep</v>
      </c>
      <c r="G184">
        <v>90</v>
      </c>
      <c r="H184" t="str">
        <f t="shared" si="18"/>
        <v>High Activity</v>
      </c>
      <c r="I184">
        <v>70</v>
      </c>
      <c r="J184" t="str">
        <f t="shared" si="19"/>
        <v>Normal Heart Rate</v>
      </c>
      <c r="K184">
        <v>8000</v>
      </c>
      <c r="L184">
        <f t="shared" si="25"/>
        <v>6.4</v>
      </c>
      <c r="M184" t="str">
        <f t="shared" si="20"/>
        <v>Long Distance</v>
      </c>
      <c r="N184">
        <v>5</v>
      </c>
      <c r="O184" t="str">
        <f t="shared" si="21"/>
        <v>Relaxed</v>
      </c>
      <c r="P184" s="2">
        <f t="shared" si="22"/>
        <v>1331.2</v>
      </c>
      <c r="Q184" t="str">
        <f t="shared" si="23"/>
        <v>High Calories</v>
      </c>
    </row>
    <row r="185" spans="1:17" x14ac:dyDescent="0.25">
      <c r="A185" t="s">
        <v>8</v>
      </c>
      <c r="B185" s="1" t="s">
        <v>200</v>
      </c>
      <c r="C185">
        <v>7</v>
      </c>
      <c r="D185" t="str">
        <f t="shared" si="24"/>
        <v>Jul</v>
      </c>
      <c r="E185">
        <v>8</v>
      </c>
      <c r="F185" t="str">
        <f t="shared" si="17"/>
        <v>Deep Sleep</v>
      </c>
      <c r="G185">
        <v>90</v>
      </c>
      <c r="H185" t="str">
        <f t="shared" si="18"/>
        <v>High Activity</v>
      </c>
      <c r="I185">
        <v>70</v>
      </c>
      <c r="J185" t="str">
        <f t="shared" si="19"/>
        <v>Normal Heart Rate</v>
      </c>
      <c r="K185">
        <v>8000</v>
      </c>
      <c r="L185">
        <f t="shared" si="25"/>
        <v>6.4</v>
      </c>
      <c r="M185" t="str">
        <f t="shared" si="20"/>
        <v>Long Distance</v>
      </c>
      <c r="N185">
        <v>5</v>
      </c>
      <c r="O185" t="str">
        <f t="shared" si="21"/>
        <v>Relaxed</v>
      </c>
      <c r="P185" s="2">
        <f t="shared" si="22"/>
        <v>1331.2</v>
      </c>
      <c r="Q185" t="str">
        <f t="shared" si="23"/>
        <v>High Calories</v>
      </c>
    </row>
    <row r="186" spans="1:17" x14ac:dyDescent="0.25">
      <c r="A186" t="s">
        <v>9</v>
      </c>
      <c r="B186" s="1" t="s">
        <v>201</v>
      </c>
      <c r="C186">
        <v>7</v>
      </c>
      <c r="D186" t="str">
        <f t="shared" si="24"/>
        <v>Jul</v>
      </c>
      <c r="E186">
        <v>6</v>
      </c>
      <c r="F186" t="str">
        <f t="shared" si="17"/>
        <v>Moderate Sleep</v>
      </c>
      <c r="G186">
        <v>45</v>
      </c>
      <c r="H186" t="str">
        <f t="shared" si="18"/>
        <v>Medium Activity</v>
      </c>
      <c r="I186">
        <v>78</v>
      </c>
      <c r="J186" t="str">
        <f t="shared" si="19"/>
        <v>High Heart Rate</v>
      </c>
      <c r="K186">
        <v>5000</v>
      </c>
      <c r="L186">
        <f t="shared" si="25"/>
        <v>4</v>
      </c>
      <c r="M186" t="str">
        <f t="shared" si="20"/>
        <v>Short Distance</v>
      </c>
      <c r="N186">
        <v>7</v>
      </c>
      <c r="O186" t="str">
        <f t="shared" si="21"/>
        <v>Tired</v>
      </c>
      <c r="P186" s="2">
        <f t="shared" si="22"/>
        <v>832</v>
      </c>
      <c r="Q186" t="str">
        <f t="shared" si="23"/>
        <v>Low Calories</v>
      </c>
    </row>
    <row r="187" spans="1:17" x14ac:dyDescent="0.25">
      <c r="A187" t="s">
        <v>10</v>
      </c>
      <c r="B187" s="1" t="s">
        <v>202</v>
      </c>
      <c r="C187">
        <v>7</v>
      </c>
      <c r="D187" t="str">
        <f t="shared" si="24"/>
        <v>Jul</v>
      </c>
      <c r="E187">
        <v>6</v>
      </c>
      <c r="F187" t="str">
        <f t="shared" si="17"/>
        <v>Moderate Sleep</v>
      </c>
      <c r="G187">
        <v>45</v>
      </c>
      <c r="H187" t="str">
        <f t="shared" si="18"/>
        <v>Medium Activity</v>
      </c>
      <c r="I187">
        <v>78</v>
      </c>
      <c r="J187" t="str">
        <f t="shared" si="19"/>
        <v>High Heart Rate</v>
      </c>
      <c r="K187">
        <v>5000</v>
      </c>
      <c r="L187">
        <f t="shared" si="25"/>
        <v>4</v>
      </c>
      <c r="M187" t="str">
        <f t="shared" si="20"/>
        <v>Short Distance</v>
      </c>
      <c r="N187">
        <v>7</v>
      </c>
      <c r="O187" t="str">
        <f t="shared" si="21"/>
        <v>Tired</v>
      </c>
      <c r="P187" s="2">
        <f t="shared" si="22"/>
        <v>832</v>
      </c>
      <c r="Q187" t="str">
        <f t="shared" si="23"/>
        <v>Low Calories</v>
      </c>
    </row>
    <row r="188" spans="1:17" x14ac:dyDescent="0.25">
      <c r="A188" t="s">
        <v>11</v>
      </c>
      <c r="B188" s="1" t="s">
        <v>203</v>
      </c>
      <c r="C188">
        <v>7</v>
      </c>
      <c r="D188" t="str">
        <f t="shared" si="24"/>
        <v>Jul</v>
      </c>
      <c r="E188">
        <v>7</v>
      </c>
      <c r="F188" t="str">
        <f t="shared" si="17"/>
        <v>Moderate Sleep</v>
      </c>
      <c r="G188">
        <v>45</v>
      </c>
      <c r="H188" t="str">
        <f t="shared" si="18"/>
        <v>Medium Activity</v>
      </c>
      <c r="I188">
        <v>65</v>
      </c>
      <c r="J188" t="str">
        <f t="shared" si="19"/>
        <v>Normal Heart Rate</v>
      </c>
      <c r="K188">
        <v>6000</v>
      </c>
      <c r="L188">
        <f t="shared" si="25"/>
        <v>4.8</v>
      </c>
      <c r="M188" t="str">
        <f t="shared" si="20"/>
        <v>Short Distance</v>
      </c>
      <c r="N188">
        <v>4</v>
      </c>
      <c r="O188" t="str">
        <f t="shared" si="21"/>
        <v>Relaxed</v>
      </c>
      <c r="P188" s="2">
        <f t="shared" si="22"/>
        <v>998.4</v>
      </c>
      <c r="Q188" t="str">
        <f t="shared" si="23"/>
        <v>Medium Calories</v>
      </c>
    </row>
    <row r="189" spans="1:17" x14ac:dyDescent="0.25">
      <c r="A189" t="s">
        <v>12</v>
      </c>
      <c r="B189" s="1" t="s">
        <v>204</v>
      </c>
      <c r="C189">
        <v>7</v>
      </c>
      <c r="D189" t="str">
        <f t="shared" si="24"/>
        <v>Jul</v>
      </c>
      <c r="E189">
        <v>6</v>
      </c>
      <c r="F189" t="str">
        <f t="shared" si="17"/>
        <v>Moderate Sleep</v>
      </c>
      <c r="G189">
        <v>45</v>
      </c>
      <c r="H189" t="str">
        <f t="shared" si="18"/>
        <v>Medium Activity</v>
      </c>
      <c r="I189">
        <v>72</v>
      </c>
      <c r="J189" t="str">
        <f t="shared" si="19"/>
        <v>High Heart Rate</v>
      </c>
      <c r="K189">
        <v>6000</v>
      </c>
      <c r="L189">
        <f t="shared" si="25"/>
        <v>4.8</v>
      </c>
      <c r="M189" t="str">
        <f t="shared" si="20"/>
        <v>Short Distance</v>
      </c>
      <c r="N189">
        <v>7</v>
      </c>
      <c r="O189" t="str">
        <f t="shared" si="21"/>
        <v>Tired</v>
      </c>
      <c r="P189" s="2">
        <f t="shared" si="22"/>
        <v>998.4</v>
      </c>
      <c r="Q189" t="str">
        <f t="shared" si="23"/>
        <v>Medium Calories</v>
      </c>
    </row>
    <row r="190" spans="1:17" x14ac:dyDescent="0.25">
      <c r="A190" t="s">
        <v>13</v>
      </c>
      <c r="B190" s="1" t="s">
        <v>205</v>
      </c>
      <c r="C190">
        <v>7</v>
      </c>
      <c r="D190" t="str">
        <f t="shared" si="24"/>
        <v>Jul</v>
      </c>
      <c r="E190">
        <v>7</v>
      </c>
      <c r="F190" t="str">
        <f t="shared" si="17"/>
        <v>Moderate Sleep</v>
      </c>
      <c r="G190">
        <v>45</v>
      </c>
      <c r="H190" t="str">
        <f t="shared" si="18"/>
        <v>Medium Activity</v>
      </c>
      <c r="I190">
        <v>65</v>
      </c>
      <c r="J190" t="str">
        <f t="shared" si="19"/>
        <v>Normal Heart Rate</v>
      </c>
      <c r="K190">
        <v>6000</v>
      </c>
      <c r="L190">
        <f t="shared" si="25"/>
        <v>4.8</v>
      </c>
      <c r="M190" t="str">
        <f t="shared" si="20"/>
        <v>Short Distance</v>
      </c>
      <c r="N190">
        <v>4</v>
      </c>
      <c r="O190" t="str">
        <f t="shared" si="21"/>
        <v>Relaxed</v>
      </c>
      <c r="P190" s="2">
        <f t="shared" si="22"/>
        <v>998.4</v>
      </c>
      <c r="Q190" t="str">
        <f t="shared" si="23"/>
        <v>Medium Calories</v>
      </c>
    </row>
    <row r="191" spans="1:17" x14ac:dyDescent="0.25">
      <c r="A191" t="s">
        <v>7</v>
      </c>
      <c r="B191" s="1" t="s">
        <v>206</v>
      </c>
      <c r="C191">
        <v>7</v>
      </c>
      <c r="D191" t="str">
        <f t="shared" si="24"/>
        <v>Jul</v>
      </c>
      <c r="E191">
        <v>6</v>
      </c>
      <c r="F191" t="str">
        <f t="shared" si="17"/>
        <v>Moderate Sleep</v>
      </c>
      <c r="G191">
        <v>45</v>
      </c>
      <c r="H191" t="str">
        <f t="shared" si="18"/>
        <v>Medium Activity</v>
      </c>
      <c r="I191">
        <v>72</v>
      </c>
      <c r="J191" t="str">
        <f t="shared" si="19"/>
        <v>High Heart Rate</v>
      </c>
      <c r="K191">
        <v>6000</v>
      </c>
      <c r="L191">
        <f t="shared" si="25"/>
        <v>4.8</v>
      </c>
      <c r="M191" t="str">
        <f t="shared" si="20"/>
        <v>Short Distance</v>
      </c>
      <c r="N191">
        <v>7</v>
      </c>
      <c r="O191" t="str">
        <f t="shared" si="21"/>
        <v>Tired</v>
      </c>
      <c r="P191" s="2">
        <f t="shared" si="22"/>
        <v>998.4</v>
      </c>
      <c r="Q191" t="str">
        <f t="shared" si="23"/>
        <v>Medium Calories</v>
      </c>
    </row>
    <row r="192" spans="1:17" x14ac:dyDescent="0.25">
      <c r="A192" t="s">
        <v>8</v>
      </c>
      <c r="B192" s="1" t="s">
        <v>207</v>
      </c>
      <c r="C192">
        <v>7</v>
      </c>
      <c r="D192" t="str">
        <f t="shared" si="24"/>
        <v>Jul</v>
      </c>
      <c r="E192">
        <v>7</v>
      </c>
      <c r="F192" t="str">
        <f t="shared" si="17"/>
        <v>Moderate Sleep</v>
      </c>
      <c r="G192">
        <v>45</v>
      </c>
      <c r="H192" t="str">
        <f t="shared" si="18"/>
        <v>Medium Activity</v>
      </c>
      <c r="I192">
        <v>65</v>
      </c>
      <c r="J192" t="str">
        <f t="shared" si="19"/>
        <v>Normal Heart Rate</v>
      </c>
      <c r="K192">
        <v>6000</v>
      </c>
      <c r="L192">
        <f t="shared" si="25"/>
        <v>4.8</v>
      </c>
      <c r="M192" t="str">
        <f t="shared" si="20"/>
        <v>Short Distance</v>
      </c>
      <c r="N192">
        <v>4</v>
      </c>
      <c r="O192" t="str">
        <f t="shared" si="21"/>
        <v>Relaxed</v>
      </c>
      <c r="P192" s="2">
        <f t="shared" si="22"/>
        <v>998.4</v>
      </c>
      <c r="Q192" t="str">
        <f t="shared" si="23"/>
        <v>Medium Calories</v>
      </c>
    </row>
    <row r="193" spans="1:17" x14ac:dyDescent="0.25">
      <c r="A193" t="s">
        <v>9</v>
      </c>
      <c r="B193" s="1" t="s">
        <v>208</v>
      </c>
      <c r="C193">
        <v>7</v>
      </c>
      <c r="D193" t="str">
        <f t="shared" si="24"/>
        <v>Jul</v>
      </c>
      <c r="E193">
        <v>6</v>
      </c>
      <c r="F193" t="str">
        <f t="shared" si="17"/>
        <v>Moderate Sleep</v>
      </c>
      <c r="G193">
        <v>45</v>
      </c>
      <c r="H193" t="str">
        <f t="shared" si="18"/>
        <v>Medium Activity</v>
      </c>
      <c r="I193">
        <v>72</v>
      </c>
      <c r="J193" t="str">
        <f t="shared" si="19"/>
        <v>High Heart Rate</v>
      </c>
      <c r="K193">
        <v>6000</v>
      </c>
      <c r="L193">
        <f t="shared" si="25"/>
        <v>4.8</v>
      </c>
      <c r="M193" t="str">
        <f t="shared" si="20"/>
        <v>Short Distance</v>
      </c>
      <c r="N193">
        <v>7</v>
      </c>
      <c r="O193" t="str">
        <f t="shared" si="21"/>
        <v>Tired</v>
      </c>
      <c r="P193" s="2">
        <f t="shared" si="22"/>
        <v>998.4</v>
      </c>
      <c r="Q193" t="str">
        <f t="shared" si="23"/>
        <v>Medium Calories</v>
      </c>
    </row>
    <row r="194" spans="1:17" x14ac:dyDescent="0.25">
      <c r="A194" t="s">
        <v>10</v>
      </c>
      <c r="B194" s="1" t="s">
        <v>209</v>
      </c>
      <c r="C194">
        <v>7</v>
      </c>
      <c r="D194" t="str">
        <f t="shared" si="24"/>
        <v>Jul</v>
      </c>
      <c r="E194">
        <v>6</v>
      </c>
      <c r="F194" t="str">
        <f t="shared" ref="F194:F257" si="26">IF(OR(E194=4, E194=5), "Short Sleep", IF(OR(E194=6, E194=7), "Moderate Sleep", IF(OR(E194=8, E194=9), "Deep Sleep", "Other")))</f>
        <v>Moderate Sleep</v>
      </c>
      <c r="G194">
        <v>45</v>
      </c>
      <c r="H194" t="str">
        <f t="shared" ref="H194:H257" si="27">IF(G194&lt;=43.33, "Low Activity", IF(G194&lt;=66.66, "Medium Activity", "High Activity"))</f>
        <v>Medium Activity</v>
      </c>
      <c r="I194">
        <v>72</v>
      </c>
      <c r="J194" t="str">
        <f t="shared" ref="J194:J257" si="28">IF(I194&lt;=70, "Normal Heart Rate", "High Heart Rate")</f>
        <v>High Heart Rate</v>
      </c>
      <c r="K194">
        <v>6000</v>
      </c>
      <c r="L194">
        <f t="shared" si="25"/>
        <v>4.8</v>
      </c>
      <c r="M194" t="str">
        <f t="shared" ref="M194:M257" si="29">IF(AND(L194&gt;=1, L194&lt;=5), "Short Distance", IF(AND(L194&gt;5, L194&lt;=9), "Long Distance", "Other"))</f>
        <v>Short Distance</v>
      </c>
      <c r="N194">
        <v>7</v>
      </c>
      <c r="O194" t="str">
        <f t="shared" ref="O194:O257" si="30">IF(AND(N194&gt;=1, N194&lt;=5), "Relaxed", IF(AND(N194&gt;5.1, N194&lt;=9), "Tired", "Other"))</f>
        <v>Tired</v>
      </c>
      <c r="P194" s="2">
        <f t="shared" ref="P194:P257" si="31" xml:space="preserve"> 3.2 * 65 * L194</f>
        <v>998.4</v>
      </c>
      <c r="Q194" t="str">
        <f t="shared" ref="Q194:Q257" si="32">IF(P194&lt;=833, "Low Calories", IF(P194&lt;=1266, "Medium Calories", "High Calories"))</f>
        <v>Medium Calories</v>
      </c>
    </row>
    <row r="195" spans="1:17" x14ac:dyDescent="0.25">
      <c r="A195" t="s">
        <v>11</v>
      </c>
      <c r="B195" s="1" t="s">
        <v>210</v>
      </c>
      <c r="C195">
        <v>7</v>
      </c>
      <c r="D195" t="str">
        <f t="shared" ref="D195:D258" si="33">CHOOSE(C195, "Jan", "Feb", "Mar", "Apr", "May", "Jun", "Jul", "Aug", "Sep", "Oct", "Nov", "Dec")</f>
        <v>Jul</v>
      </c>
      <c r="E195">
        <v>6</v>
      </c>
      <c r="F195" t="str">
        <f t="shared" si="26"/>
        <v>Moderate Sleep</v>
      </c>
      <c r="G195">
        <v>45</v>
      </c>
      <c r="H195" t="str">
        <f t="shared" si="27"/>
        <v>Medium Activity</v>
      </c>
      <c r="I195">
        <v>72</v>
      </c>
      <c r="J195" t="str">
        <f t="shared" si="28"/>
        <v>High Heart Rate</v>
      </c>
      <c r="K195">
        <v>6000</v>
      </c>
      <c r="L195">
        <f t="shared" si="25"/>
        <v>4.8</v>
      </c>
      <c r="M195" t="str">
        <f t="shared" si="29"/>
        <v>Short Distance</v>
      </c>
      <c r="N195">
        <v>7</v>
      </c>
      <c r="O195" t="str">
        <f t="shared" si="30"/>
        <v>Tired</v>
      </c>
      <c r="P195" s="2">
        <f t="shared" si="31"/>
        <v>998.4</v>
      </c>
      <c r="Q195" t="str">
        <f t="shared" si="32"/>
        <v>Medium Calories</v>
      </c>
    </row>
    <row r="196" spans="1:17" x14ac:dyDescent="0.25">
      <c r="A196" t="s">
        <v>12</v>
      </c>
      <c r="B196" s="1" t="s">
        <v>211</v>
      </c>
      <c r="C196">
        <v>7</v>
      </c>
      <c r="D196" t="str">
        <f t="shared" si="33"/>
        <v>Jul</v>
      </c>
      <c r="E196">
        <v>6</v>
      </c>
      <c r="F196" t="str">
        <f t="shared" si="26"/>
        <v>Moderate Sleep</v>
      </c>
      <c r="G196">
        <v>45</v>
      </c>
      <c r="H196" t="str">
        <f t="shared" si="27"/>
        <v>Medium Activity</v>
      </c>
      <c r="I196">
        <v>72</v>
      </c>
      <c r="J196" t="str">
        <f t="shared" si="28"/>
        <v>High Heart Rate</v>
      </c>
      <c r="K196">
        <v>6000</v>
      </c>
      <c r="L196">
        <f t="shared" ref="L196:L259" si="34">K196 * 0.0008</f>
        <v>4.8</v>
      </c>
      <c r="M196" t="str">
        <f t="shared" si="29"/>
        <v>Short Distance</v>
      </c>
      <c r="N196">
        <v>7</v>
      </c>
      <c r="O196" t="str">
        <f t="shared" si="30"/>
        <v>Tired</v>
      </c>
      <c r="P196" s="2">
        <f t="shared" si="31"/>
        <v>998.4</v>
      </c>
      <c r="Q196" t="str">
        <f t="shared" si="32"/>
        <v>Medium Calories</v>
      </c>
    </row>
    <row r="197" spans="1:17" x14ac:dyDescent="0.25">
      <c r="A197" t="s">
        <v>13</v>
      </c>
      <c r="B197" s="1" t="s">
        <v>212</v>
      </c>
      <c r="C197">
        <v>7</v>
      </c>
      <c r="D197" t="str">
        <f t="shared" si="33"/>
        <v>Jul</v>
      </c>
      <c r="E197">
        <v>6</v>
      </c>
      <c r="F197" t="str">
        <f t="shared" si="26"/>
        <v>Moderate Sleep</v>
      </c>
      <c r="G197">
        <v>45</v>
      </c>
      <c r="H197" t="str">
        <f t="shared" si="27"/>
        <v>Medium Activity</v>
      </c>
      <c r="I197">
        <v>72</v>
      </c>
      <c r="J197" t="str">
        <f t="shared" si="28"/>
        <v>High Heart Rate</v>
      </c>
      <c r="K197">
        <v>6000</v>
      </c>
      <c r="L197">
        <f t="shared" si="34"/>
        <v>4.8</v>
      </c>
      <c r="M197" t="str">
        <f t="shared" si="29"/>
        <v>Short Distance</v>
      </c>
      <c r="N197">
        <v>7</v>
      </c>
      <c r="O197" t="str">
        <f t="shared" si="30"/>
        <v>Tired</v>
      </c>
      <c r="P197" s="2">
        <f t="shared" si="31"/>
        <v>998.4</v>
      </c>
      <c r="Q197" t="str">
        <f t="shared" si="32"/>
        <v>Medium Calories</v>
      </c>
    </row>
    <row r="198" spans="1:17" x14ac:dyDescent="0.25">
      <c r="A198" t="s">
        <v>7</v>
      </c>
      <c r="B198" s="1" t="s">
        <v>213</v>
      </c>
      <c r="C198">
        <v>7</v>
      </c>
      <c r="D198" t="str">
        <f t="shared" si="33"/>
        <v>Jul</v>
      </c>
      <c r="E198">
        <v>6</v>
      </c>
      <c r="F198" t="str">
        <f t="shared" si="26"/>
        <v>Moderate Sleep</v>
      </c>
      <c r="G198">
        <v>45</v>
      </c>
      <c r="H198" t="str">
        <f t="shared" si="27"/>
        <v>Medium Activity</v>
      </c>
      <c r="I198">
        <v>72</v>
      </c>
      <c r="J198" t="str">
        <f t="shared" si="28"/>
        <v>High Heart Rate</v>
      </c>
      <c r="K198">
        <v>6000</v>
      </c>
      <c r="L198">
        <f t="shared" si="34"/>
        <v>4.8</v>
      </c>
      <c r="M198" t="str">
        <f t="shared" si="29"/>
        <v>Short Distance</v>
      </c>
      <c r="N198">
        <v>7</v>
      </c>
      <c r="O198" t="str">
        <f t="shared" si="30"/>
        <v>Tired</v>
      </c>
      <c r="P198" s="2">
        <f t="shared" si="31"/>
        <v>998.4</v>
      </c>
      <c r="Q198" t="str">
        <f t="shared" si="32"/>
        <v>Medium Calories</v>
      </c>
    </row>
    <row r="199" spans="1:17" x14ac:dyDescent="0.25">
      <c r="A199" t="s">
        <v>8</v>
      </c>
      <c r="B199" s="1" t="s">
        <v>214</v>
      </c>
      <c r="C199">
        <v>7</v>
      </c>
      <c r="D199" t="str">
        <f t="shared" si="33"/>
        <v>Jul</v>
      </c>
      <c r="E199">
        <v>6</v>
      </c>
      <c r="F199" t="str">
        <f t="shared" si="26"/>
        <v>Moderate Sleep</v>
      </c>
      <c r="G199">
        <v>45</v>
      </c>
      <c r="H199" t="str">
        <f t="shared" si="27"/>
        <v>Medium Activity</v>
      </c>
      <c r="I199">
        <v>72</v>
      </c>
      <c r="J199" t="str">
        <f t="shared" si="28"/>
        <v>High Heart Rate</v>
      </c>
      <c r="K199">
        <v>6000</v>
      </c>
      <c r="L199">
        <f t="shared" si="34"/>
        <v>4.8</v>
      </c>
      <c r="M199" t="str">
        <f t="shared" si="29"/>
        <v>Short Distance</v>
      </c>
      <c r="N199">
        <v>7</v>
      </c>
      <c r="O199" t="str">
        <f t="shared" si="30"/>
        <v>Tired</v>
      </c>
      <c r="P199" s="2">
        <f t="shared" si="31"/>
        <v>998.4</v>
      </c>
      <c r="Q199" t="str">
        <f t="shared" si="32"/>
        <v>Medium Calories</v>
      </c>
    </row>
    <row r="200" spans="1:17" x14ac:dyDescent="0.25">
      <c r="A200" t="s">
        <v>9</v>
      </c>
      <c r="B200" s="1" t="s">
        <v>215</v>
      </c>
      <c r="C200">
        <v>7</v>
      </c>
      <c r="D200" t="str">
        <f t="shared" si="33"/>
        <v>Jul</v>
      </c>
      <c r="E200">
        <v>6</v>
      </c>
      <c r="F200" t="str">
        <f t="shared" si="26"/>
        <v>Moderate Sleep</v>
      </c>
      <c r="G200">
        <v>45</v>
      </c>
      <c r="H200" t="str">
        <f t="shared" si="27"/>
        <v>Medium Activity</v>
      </c>
      <c r="I200">
        <v>72</v>
      </c>
      <c r="J200" t="str">
        <f t="shared" si="28"/>
        <v>High Heart Rate</v>
      </c>
      <c r="K200">
        <v>6000</v>
      </c>
      <c r="L200">
        <f t="shared" si="34"/>
        <v>4.8</v>
      </c>
      <c r="M200" t="str">
        <f t="shared" si="29"/>
        <v>Short Distance</v>
      </c>
      <c r="N200">
        <v>7</v>
      </c>
      <c r="O200" t="str">
        <f t="shared" si="30"/>
        <v>Tired</v>
      </c>
      <c r="P200" s="2">
        <f t="shared" si="31"/>
        <v>998.4</v>
      </c>
      <c r="Q200" t="str">
        <f t="shared" si="32"/>
        <v>Medium Calories</v>
      </c>
    </row>
    <row r="201" spans="1:17" x14ac:dyDescent="0.25">
      <c r="A201" t="s">
        <v>10</v>
      </c>
      <c r="B201" s="1" t="s">
        <v>216</v>
      </c>
      <c r="C201">
        <v>7</v>
      </c>
      <c r="D201" t="str">
        <f t="shared" si="33"/>
        <v>Jul</v>
      </c>
      <c r="E201">
        <v>6</v>
      </c>
      <c r="F201" t="str">
        <f t="shared" si="26"/>
        <v>Moderate Sleep</v>
      </c>
      <c r="G201">
        <v>45</v>
      </c>
      <c r="H201" t="str">
        <f t="shared" si="27"/>
        <v>Medium Activity</v>
      </c>
      <c r="I201">
        <v>72</v>
      </c>
      <c r="J201" t="str">
        <f t="shared" si="28"/>
        <v>High Heart Rate</v>
      </c>
      <c r="K201">
        <v>6000</v>
      </c>
      <c r="L201">
        <f t="shared" si="34"/>
        <v>4.8</v>
      </c>
      <c r="M201" t="str">
        <f t="shared" si="29"/>
        <v>Short Distance</v>
      </c>
      <c r="N201">
        <v>7</v>
      </c>
      <c r="O201" t="str">
        <f t="shared" si="30"/>
        <v>Tired</v>
      </c>
      <c r="P201" s="2">
        <f t="shared" si="31"/>
        <v>998.4</v>
      </c>
      <c r="Q201" t="str">
        <f t="shared" si="32"/>
        <v>Medium Calories</v>
      </c>
    </row>
    <row r="202" spans="1:17" x14ac:dyDescent="0.25">
      <c r="A202" t="s">
        <v>11</v>
      </c>
      <c r="B202" s="1" t="s">
        <v>217</v>
      </c>
      <c r="C202">
        <v>7</v>
      </c>
      <c r="D202" t="str">
        <f t="shared" si="33"/>
        <v>Jul</v>
      </c>
      <c r="E202">
        <v>6</v>
      </c>
      <c r="F202" t="str">
        <f t="shared" si="26"/>
        <v>Moderate Sleep</v>
      </c>
      <c r="G202">
        <v>45</v>
      </c>
      <c r="H202" t="str">
        <f t="shared" si="27"/>
        <v>Medium Activity</v>
      </c>
      <c r="I202">
        <v>72</v>
      </c>
      <c r="J202" t="str">
        <f t="shared" si="28"/>
        <v>High Heart Rate</v>
      </c>
      <c r="K202">
        <v>6000</v>
      </c>
      <c r="L202">
        <f t="shared" si="34"/>
        <v>4.8</v>
      </c>
      <c r="M202" t="str">
        <f t="shared" si="29"/>
        <v>Short Distance</v>
      </c>
      <c r="N202">
        <v>7</v>
      </c>
      <c r="O202" t="str">
        <f t="shared" si="30"/>
        <v>Tired</v>
      </c>
      <c r="P202" s="2">
        <f t="shared" si="31"/>
        <v>998.4</v>
      </c>
      <c r="Q202" t="str">
        <f t="shared" si="32"/>
        <v>Medium Calories</v>
      </c>
    </row>
    <row r="203" spans="1:17" x14ac:dyDescent="0.25">
      <c r="A203" t="s">
        <v>12</v>
      </c>
      <c r="B203" s="1" t="s">
        <v>218</v>
      </c>
      <c r="C203">
        <v>7</v>
      </c>
      <c r="D203" t="str">
        <f t="shared" si="33"/>
        <v>Jul</v>
      </c>
      <c r="E203">
        <v>8</v>
      </c>
      <c r="F203" t="str">
        <f t="shared" si="26"/>
        <v>Deep Sleep</v>
      </c>
      <c r="G203">
        <v>90</v>
      </c>
      <c r="H203" t="str">
        <f t="shared" si="27"/>
        <v>High Activity</v>
      </c>
      <c r="I203">
        <v>70</v>
      </c>
      <c r="J203" t="str">
        <f t="shared" si="28"/>
        <v>Normal Heart Rate</v>
      </c>
      <c r="K203">
        <v>8000</v>
      </c>
      <c r="L203">
        <f t="shared" si="34"/>
        <v>6.4</v>
      </c>
      <c r="M203" t="str">
        <f t="shared" si="29"/>
        <v>Long Distance</v>
      </c>
      <c r="N203">
        <v>5</v>
      </c>
      <c r="O203" t="str">
        <f t="shared" si="30"/>
        <v>Relaxed</v>
      </c>
      <c r="P203" s="2">
        <f t="shared" si="31"/>
        <v>1331.2</v>
      </c>
      <c r="Q203" t="str">
        <f t="shared" si="32"/>
        <v>High Calories</v>
      </c>
    </row>
    <row r="204" spans="1:17" x14ac:dyDescent="0.25">
      <c r="A204" t="s">
        <v>13</v>
      </c>
      <c r="B204" s="1" t="s">
        <v>219</v>
      </c>
      <c r="C204">
        <v>7</v>
      </c>
      <c r="D204" t="str">
        <f t="shared" si="33"/>
        <v>Jul</v>
      </c>
      <c r="E204">
        <v>8</v>
      </c>
      <c r="F204" t="str">
        <f t="shared" si="26"/>
        <v>Deep Sleep</v>
      </c>
      <c r="G204">
        <v>90</v>
      </c>
      <c r="H204" t="str">
        <f t="shared" si="27"/>
        <v>High Activity</v>
      </c>
      <c r="I204">
        <v>70</v>
      </c>
      <c r="J204" t="str">
        <f t="shared" si="28"/>
        <v>Normal Heart Rate</v>
      </c>
      <c r="K204">
        <v>8000</v>
      </c>
      <c r="L204">
        <f t="shared" si="34"/>
        <v>6.4</v>
      </c>
      <c r="M204" t="str">
        <f t="shared" si="29"/>
        <v>Long Distance</v>
      </c>
      <c r="N204">
        <v>5</v>
      </c>
      <c r="O204" t="str">
        <f t="shared" si="30"/>
        <v>Relaxed</v>
      </c>
      <c r="P204" s="2">
        <f t="shared" si="31"/>
        <v>1331.2</v>
      </c>
      <c r="Q204" t="str">
        <f t="shared" si="32"/>
        <v>High Calories</v>
      </c>
    </row>
    <row r="205" spans="1:17" x14ac:dyDescent="0.25">
      <c r="A205" t="s">
        <v>7</v>
      </c>
      <c r="B205" s="1" t="s">
        <v>220</v>
      </c>
      <c r="C205">
        <v>7</v>
      </c>
      <c r="D205" t="str">
        <f t="shared" si="33"/>
        <v>Jul</v>
      </c>
      <c r="E205">
        <v>6</v>
      </c>
      <c r="F205" t="str">
        <f t="shared" si="26"/>
        <v>Moderate Sleep</v>
      </c>
      <c r="G205">
        <v>47</v>
      </c>
      <c r="H205" t="str">
        <f t="shared" si="27"/>
        <v>Medium Activity</v>
      </c>
      <c r="I205">
        <v>69</v>
      </c>
      <c r="J205" t="str">
        <f t="shared" si="28"/>
        <v>Normal Heart Rate</v>
      </c>
      <c r="K205">
        <v>6800</v>
      </c>
      <c r="L205">
        <f t="shared" si="34"/>
        <v>5.44</v>
      </c>
      <c r="M205" t="str">
        <f t="shared" si="29"/>
        <v>Long Distance</v>
      </c>
      <c r="N205">
        <v>7</v>
      </c>
      <c r="O205" t="str">
        <f t="shared" si="30"/>
        <v>Tired</v>
      </c>
      <c r="P205" s="2">
        <f t="shared" si="31"/>
        <v>1131.52</v>
      </c>
      <c r="Q205" t="str">
        <f t="shared" si="32"/>
        <v>Medium Calories</v>
      </c>
    </row>
    <row r="206" spans="1:17" x14ac:dyDescent="0.25">
      <c r="A206" t="s">
        <v>8</v>
      </c>
      <c r="B206" s="1" t="s">
        <v>221</v>
      </c>
      <c r="C206">
        <v>7</v>
      </c>
      <c r="D206" t="str">
        <f t="shared" si="33"/>
        <v>Jul</v>
      </c>
      <c r="E206">
        <v>8</v>
      </c>
      <c r="F206" t="str">
        <f t="shared" si="26"/>
        <v>Deep Sleep</v>
      </c>
      <c r="G206">
        <v>75</v>
      </c>
      <c r="H206" t="str">
        <f t="shared" si="27"/>
        <v>High Activity</v>
      </c>
      <c r="I206">
        <v>68</v>
      </c>
      <c r="J206" t="str">
        <f t="shared" si="28"/>
        <v>Normal Heart Rate</v>
      </c>
      <c r="K206">
        <v>6800</v>
      </c>
      <c r="L206">
        <f t="shared" si="34"/>
        <v>5.44</v>
      </c>
      <c r="M206" t="str">
        <f t="shared" si="29"/>
        <v>Long Distance</v>
      </c>
      <c r="N206">
        <v>4</v>
      </c>
      <c r="O206" t="str">
        <f t="shared" si="30"/>
        <v>Relaxed</v>
      </c>
      <c r="P206" s="2">
        <f t="shared" si="31"/>
        <v>1131.52</v>
      </c>
      <c r="Q206" t="str">
        <f t="shared" si="32"/>
        <v>Medium Calories</v>
      </c>
    </row>
    <row r="207" spans="1:17" x14ac:dyDescent="0.25">
      <c r="A207" t="s">
        <v>9</v>
      </c>
      <c r="B207" s="1" t="s">
        <v>222</v>
      </c>
      <c r="C207">
        <v>7</v>
      </c>
      <c r="D207" t="str">
        <f t="shared" si="33"/>
        <v>Jul</v>
      </c>
      <c r="E207">
        <v>8</v>
      </c>
      <c r="F207" t="str">
        <f t="shared" si="26"/>
        <v>Deep Sleep</v>
      </c>
      <c r="G207">
        <v>90</v>
      </c>
      <c r="H207" t="str">
        <f t="shared" si="27"/>
        <v>High Activity</v>
      </c>
      <c r="I207">
        <v>70</v>
      </c>
      <c r="J207" t="str">
        <f t="shared" si="28"/>
        <v>Normal Heart Rate</v>
      </c>
      <c r="K207">
        <v>8000</v>
      </c>
      <c r="L207">
        <f t="shared" si="34"/>
        <v>6.4</v>
      </c>
      <c r="M207" t="str">
        <f t="shared" si="29"/>
        <v>Long Distance</v>
      </c>
      <c r="N207">
        <v>5</v>
      </c>
      <c r="O207" t="str">
        <f t="shared" si="30"/>
        <v>Relaxed</v>
      </c>
      <c r="P207" s="2">
        <f t="shared" si="31"/>
        <v>1331.2</v>
      </c>
      <c r="Q207" t="str">
        <f t="shared" si="32"/>
        <v>High Calories</v>
      </c>
    </row>
    <row r="208" spans="1:17" x14ac:dyDescent="0.25">
      <c r="A208" t="s">
        <v>10</v>
      </c>
      <c r="B208" s="1" t="s">
        <v>223</v>
      </c>
      <c r="C208">
        <v>7</v>
      </c>
      <c r="D208" t="str">
        <f t="shared" si="33"/>
        <v>Jul</v>
      </c>
      <c r="E208">
        <v>8</v>
      </c>
      <c r="F208" t="str">
        <f t="shared" si="26"/>
        <v>Deep Sleep</v>
      </c>
      <c r="G208">
        <v>90</v>
      </c>
      <c r="H208" t="str">
        <f t="shared" si="27"/>
        <v>High Activity</v>
      </c>
      <c r="I208">
        <v>70</v>
      </c>
      <c r="J208" t="str">
        <f t="shared" si="28"/>
        <v>Normal Heart Rate</v>
      </c>
      <c r="K208">
        <v>8000</v>
      </c>
      <c r="L208">
        <f t="shared" si="34"/>
        <v>6.4</v>
      </c>
      <c r="M208" t="str">
        <f t="shared" si="29"/>
        <v>Long Distance</v>
      </c>
      <c r="N208">
        <v>5</v>
      </c>
      <c r="O208" t="str">
        <f t="shared" si="30"/>
        <v>Relaxed</v>
      </c>
      <c r="P208" s="2">
        <f t="shared" si="31"/>
        <v>1331.2</v>
      </c>
      <c r="Q208" t="str">
        <f t="shared" si="32"/>
        <v>High Calories</v>
      </c>
    </row>
    <row r="209" spans="1:17" x14ac:dyDescent="0.25">
      <c r="A209" t="s">
        <v>11</v>
      </c>
      <c r="B209" s="1" t="s">
        <v>224</v>
      </c>
      <c r="C209">
        <v>7</v>
      </c>
      <c r="D209" t="str">
        <f t="shared" si="33"/>
        <v>Jul</v>
      </c>
      <c r="E209">
        <v>8</v>
      </c>
      <c r="F209" t="str">
        <f t="shared" si="26"/>
        <v>Deep Sleep</v>
      </c>
      <c r="G209">
        <v>90</v>
      </c>
      <c r="H209" t="str">
        <f t="shared" si="27"/>
        <v>High Activity</v>
      </c>
      <c r="I209">
        <v>70</v>
      </c>
      <c r="J209" t="str">
        <f t="shared" si="28"/>
        <v>Normal Heart Rate</v>
      </c>
      <c r="K209">
        <v>8000</v>
      </c>
      <c r="L209">
        <f t="shared" si="34"/>
        <v>6.4</v>
      </c>
      <c r="M209" t="str">
        <f t="shared" si="29"/>
        <v>Long Distance</v>
      </c>
      <c r="N209">
        <v>5</v>
      </c>
      <c r="O209" t="str">
        <f t="shared" si="30"/>
        <v>Relaxed</v>
      </c>
      <c r="P209" s="2">
        <f t="shared" si="31"/>
        <v>1331.2</v>
      </c>
      <c r="Q209" t="str">
        <f t="shared" si="32"/>
        <v>High Calories</v>
      </c>
    </row>
    <row r="210" spans="1:17" x14ac:dyDescent="0.25">
      <c r="A210" t="s">
        <v>12</v>
      </c>
      <c r="B210" s="1" t="s">
        <v>225</v>
      </c>
      <c r="C210">
        <v>7</v>
      </c>
      <c r="D210" t="str">
        <f t="shared" si="33"/>
        <v>Jul</v>
      </c>
      <c r="E210">
        <v>8</v>
      </c>
      <c r="F210" t="str">
        <f t="shared" si="26"/>
        <v>Deep Sleep</v>
      </c>
      <c r="G210">
        <v>90</v>
      </c>
      <c r="H210" t="str">
        <f t="shared" si="27"/>
        <v>High Activity</v>
      </c>
      <c r="I210">
        <v>70</v>
      </c>
      <c r="J210" t="str">
        <f t="shared" si="28"/>
        <v>Normal Heart Rate</v>
      </c>
      <c r="K210">
        <v>8000</v>
      </c>
      <c r="L210">
        <f t="shared" si="34"/>
        <v>6.4</v>
      </c>
      <c r="M210" t="str">
        <f t="shared" si="29"/>
        <v>Long Distance</v>
      </c>
      <c r="N210">
        <v>5</v>
      </c>
      <c r="O210" t="str">
        <f t="shared" si="30"/>
        <v>Relaxed</v>
      </c>
      <c r="P210" s="2">
        <f t="shared" si="31"/>
        <v>1331.2</v>
      </c>
      <c r="Q210" t="str">
        <f t="shared" si="32"/>
        <v>High Calories</v>
      </c>
    </row>
    <row r="211" spans="1:17" x14ac:dyDescent="0.25">
      <c r="A211" t="s">
        <v>13</v>
      </c>
      <c r="B211" s="1" t="s">
        <v>226</v>
      </c>
      <c r="C211">
        <v>7</v>
      </c>
      <c r="D211" t="str">
        <f t="shared" si="33"/>
        <v>Jul</v>
      </c>
      <c r="E211">
        <v>8</v>
      </c>
      <c r="F211" t="str">
        <f t="shared" si="26"/>
        <v>Deep Sleep</v>
      </c>
      <c r="G211">
        <v>90</v>
      </c>
      <c r="H211" t="str">
        <f t="shared" si="27"/>
        <v>High Activity</v>
      </c>
      <c r="I211">
        <v>70</v>
      </c>
      <c r="J211" t="str">
        <f t="shared" si="28"/>
        <v>Normal Heart Rate</v>
      </c>
      <c r="K211">
        <v>8000</v>
      </c>
      <c r="L211">
        <f t="shared" si="34"/>
        <v>6.4</v>
      </c>
      <c r="M211" t="str">
        <f t="shared" si="29"/>
        <v>Long Distance</v>
      </c>
      <c r="N211">
        <v>5</v>
      </c>
      <c r="O211" t="str">
        <f t="shared" si="30"/>
        <v>Relaxed</v>
      </c>
      <c r="P211" s="2">
        <f t="shared" si="31"/>
        <v>1331.2</v>
      </c>
      <c r="Q211" t="str">
        <f t="shared" si="32"/>
        <v>High Calories</v>
      </c>
    </row>
    <row r="212" spans="1:17" x14ac:dyDescent="0.25">
      <c r="A212" t="s">
        <v>7</v>
      </c>
      <c r="B212" s="1" t="s">
        <v>227</v>
      </c>
      <c r="C212">
        <v>7</v>
      </c>
      <c r="D212" t="str">
        <f t="shared" si="33"/>
        <v>Jul</v>
      </c>
      <c r="E212">
        <v>8</v>
      </c>
      <c r="F212" t="str">
        <f t="shared" si="26"/>
        <v>Deep Sleep</v>
      </c>
      <c r="G212">
        <v>90</v>
      </c>
      <c r="H212" t="str">
        <f t="shared" si="27"/>
        <v>High Activity</v>
      </c>
      <c r="I212">
        <v>70</v>
      </c>
      <c r="J212" t="str">
        <f t="shared" si="28"/>
        <v>Normal Heart Rate</v>
      </c>
      <c r="K212">
        <v>8000</v>
      </c>
      <c r="L212">
        <f t="shared" si="34"/>
        <v>6.4</v>
      </c>
      <c r="M212" t="str">
        <f t="shared" si="29"/>
        <v>Long Distance</v>
      </c>
      <c r="N212">
        <v>5</v>
      </c>
      <c r="O212" t="str">
        <f t="shared" si="30"/>
        <v>Relaxed</v>
      </c>
      <c r="P212" s="2">
        <f t="shared" si="31"/>
        <v>1331.2</v>
      </c>
      <c r="Q212" t="str">
        <f t="shared" si="32"/>
        <v>High Calories</v>
      </c>
    </row>
    <row r="213" spans="1:17" x14ac:dyDescent="0.25">
      <c r="A213" t="s">
        <v>8</v>
      </c>
      <c r="B213" s="1" t="s">
        <v>228</v>
      </c>
      <c r="C213">
        <v>7</v>
      </c>
      <c r="D213" t="str">
        <f t="shared" si="33"/>
        <v>Jul</v>
      </c>
      <c r="E213">
        <v>8</v>
      </c>
      <c r="F213" t="str">
        <f t="shared" si="26"/>
        <v>Deep Sleep</v>
      </c>
      <c r="G213">
        <v>90</v>
      </c>
      <c r="H213" t="str">
        <f t="shared" si="27"/>
        <v>High Activity</v>
      </c>
      <c r="I213">
        <v>70</v>
      </c>
      <c r="J213" t="str">
        <f t="shared" si="28"/>
        <v>Normal Heart Rate</v>
      </c>
      <c r="K213">
        <v>8000</v>
      </c>
      <c r="L213">
        <f t="shared" si="34"/>
        <v>6.4</v>
      </c>
      <c r="M213" t="str">
        <f t="shared" si="29"/>
        <v>Long Distance</v>
      </c>
      <c r="N213">
        <v>5</v>
      </c>
      <c r="O213" t="str">
        <f t="shared" si="30"/>
        <v>Relaxed</v>
      </c>
      <c r="P213" s="2">
        <f t="shared" si="31"/>
        <v>1331.2</v>
      </c>
      <c r="Q213" t="str">
        <f t="shared" si="32"/>
        <v>High Calories</v>
      </c>
    </row>
    <row r="214" spans="1:17" x14ac:dyDescent="0.25">
      <c r="A214" t="s">
        <v>9</v>
      </c>
      <c r="B214" s="1" t="s">
        <v>229</v>
      </c>
      <c r="C214">
        <v>8</v>
      </c>
      <c r="D214" t="str">
        <f t="shared" si="33"/>
        <v>Aug</v>
      </c>
      <c r="E214">
        <v>8</v>
      </c>
      <c r="F214" t="str">
        <f t="shared" si="26"/>
        <v>Deep Sleep</v>
      </c>
      <c r="G214">
        <v>90</v>
      </c>
      <c r="H214" t="str">
        <f t="shared" si="27"/>
        <v>High Activity</v>
      </c>
      <c r="I214">
        <v>70</v>
      </c>
      <c r="J214" t="str">
        <f t="shared" si="28"/>
        <v>Normal Heart Rate</v>
      </c>
      <c r="K214">
        <v>8000</v>
      </c>
      <c r="L214">
        <f t="shared" si="34"/>
        <v>6.4</v>
      </c>
      <c r="M214" t="str">
        <f t="shared" si="29"/>
        <v>Long Distance</v>
      </c>
      <c r="N214">
        <v>5</v>
      </c>
      <c r="O214" t="str">
        <f t="shared" si="30"/>
        <v>Relaxed</v>
      </c>
      <c r="P214" s="2">
        <f t="shared" si="31"/>
        <v>1331.2</v>
      </c>
      <c r="Q214" t="str">
        <f t="shared" si="32"/>
        <v>High Calories</v>
      </c>
    </row>
    <row r="215" spans="1:17" x14ac:dyDescent="0.25">
      <c r="A215" t="s">
        <v>10</v>
      </c>
      <c r="B215" s="1" t="s">
        <v>230</v>
      </c>
      <c r="C215">
        <v>8</v>
      </c>
      <c r="D215" t="str">
        <f t="shared" si="33"/>
        <v>Aug</v>
      </c>
      <c r="E215">
        <v>8</v>
      </c>
      <c r="F215" t="str">
        <f t="shared" si="26"/>
        <v>Deep Sleep</v>
      </c>
      <c r="G215">
        <v>90</v>
      </c>
      <c r="H215" t="str">
        <f t="shared" si="27"/>
        <v>High Activity</v>
      </c>
      <c r="I215">
        <v>70</v>
      </c>
      <c r="J215" t="str">
        <f t="shared" si="28"/>
        <v>Normal Heart Rate</v>
      </c>
      <c r="K215">
        <v>8000</v>
      </c>
      <c r="L215">
        <f t="shared" si="34"/>
        <v>6.4</v>
      </c>
      <c r="M215" t="str">
        <f t="shared" si="29"/>
        <v>Long Distance</v>
      </c>
      <c r="N215">
        <v>5</v>
      </c>
      <c r="O215" t="str">
        <f t="shared" si="30"/>
        <v>Relaxed</v>
      </c>
      <c r="P215" s="2">
        <f t="shared" si="31"/>
        <v>1331.2</v>
      </c>
      <c r="Q215" t="str">
        <f t="shared" si="32"/>
        <v>High Calories</v>
      </c>
    </row>
    <row r="216" spans="1:17" x14ac:dyDescent="0.25">
      <c r="A216" t="s">
        <v>11</v>
      </c>
      <c r="B216" s="1" t="s">
        <v>231</v>
      </c>
      <c r="C216">
        <v>8</v>
      </c>
      <c r="D216" t="str">
        <f t="shared" si="33"/>
        <v>Aug</v>
      </c>
      <c r="E216">
        <v>8</v>
      </c>
      <c r="F216" t="str">
        <f t="shared" si="26"/>
        <v>Deep Sleep</v>
      </c>
      <c r="G216">
        <v>90</v>
      </c>
      <c r="H216" t="str">
        <f t="shared" si="27"/>
        <v>High Activity</v>
      </c>
      <c r="I216">
        <v>70</v>
      </c>
      <c r="J216" t="str">
        <f t="shared" si="28"/>
        <v>Normal Heart Rate</v>
      </c>
      <c r="K216">
        <v>8000</v>
      </c>
      <c r="L216">
        <f t="shared" si="34"/>
        <v>6.4</v>
      </c>
      <c r="M216" t="str">
        <f t="shared" si="29"/>
        <v>Long Distance</v>
      </c>
      <c r="N216">
        <v>5</v>
      </c>
      <c r="O216" t="str">
        <f t="shared" si="30"/>
        <v>Relaxed</v>
      </c>
      <c r="P216" s="2">
        <f t="shared" si="31"/>
        <v>1331.2</v>
      </c>
      <c r="Q216" t="str">
        <f t="shared" si="32"/>
        <v>High Calories</v>
      </c>
    </row>
    <row r="217" spans="1:17" x14ac:dyDescent="0.25">
      <c r="A217" t="s">
        <v>12</v>
      </c>
      <c r="B217" s="1" t="s">
        <v>232</v>
      </c>
      <c r="C217">
        <v>8</v>
      </c>
      <c r="D217" t="str">
        <f t="shared" si="33"/>
        <v>Aug</v>
      </c>
      <c r="E217">
        <v>8</v>
      </c>
      <c r="F217" t="str">
        <f t="shared" si="26"/>
        <v>Deep Sleep</v>
      </c>
      <c r="G217">
        <v>90</v>
      </c>
      <c r="H217" t="str">
        <f t="shared" si="27"/>
        <v>High Activity</v>
      </c>
      <c r="I217">
        <v>70</v>
      </c>
      <c r="J217" t="str">
        <f t="shared" si="28"/>
        <v>Normal Heart Rate</v>
      </c>
      <c r="K217">
        <v>8000</v>
      </c>
      <c r="L217">
        <f t="shared" si="34"/>
        <v>6.4</v>
      </c>
      <c r="M217" t="str">
        <f t="shared" si="29"/>
        <v>Long Distance</v>
      </c>
      <c r="N217">
        <v>5</v>
      </c>
      <c r="O217" t="str">
        <f t="shared" si="30"/>
        <v>Relaxed</v>
      </c>
      <c r="P217" s="2">
        <f t="shared" si="31"/>
        <v>1331.2</v>
      </c>
      <c r="Q217" t="str">
        <f t="shared" si="32"/>
        <v>High Calories</v>
      </c>
    </row>
    <row r="218" spans="1:17" x14ac:dyDescent="0.25">
      <c r="A218" t="s">
        <v>13</v>
      </c>
      <c r="B218" s="1" t="s">
        <v>233</v>
      </c>
      <c r="C218">
        <v>8</v>
      </c>
      <c r="D218" t="str">
        <f t="shared" si="33"/>
        <v>Aug</v>
      </c>
      <c r="E218">
        <v>8</v>
      </c>
      <c r="F218" t="str">
        <f t="shared" si="26"/>
        <v>Deep Sleep</v>
      </c>
      <c r="G218">
        <v>90</v>
      </c>
      <c r="H218" t="str">
        <f t="shared" si="27"/>
        <v>High Activity</v>
      </c>
      <c r="I218">
        <v>70</v>
      </c>
      <c r="J218" t="str">
        <f t="shared" si="28"/>
        <v>Normal Heart Rate</v>
      </c>
      <c r="K218">
        <v>8000</v>
      </c>
      <c r="L218">
        <f t="shared" si="34"/>
        <v>6.4</v>
      </c>
      <c r="M218" t="str">
        <f t="shared" si="29"/>
        <v>Long Distance</v>
      </c>
      <c r="N218">
        <v>5</v>
      </c>
      <c r="O218" t="str">
        <f t="shared" si="30"/>
        <v>Relaxed</v>
      </c>
      <c r="P218" s="2">
        <f t="shared" si="31"/>
        <v>1331.2</v>
      </c>
      <c r="Q218" t="str">
        <f t="shared" si="32"/>
        <v>High Calories</v>
      </c>
    </row>
    <row r="219" spans="1:17" x14ac:dyDescent="0.25">
      <c r="A219" t="s">
        <v>7</v>
      </c>
      <c r="B219" s="1" t="s">
        <v>234</v>
      </c>
      <c r="C219">
        <v>8</v>
      </c>
      <c r="D219" t="str">
        <f t="shared" si="33"/>
        <v>Aug</v>
      </c>
      <c r="E219">
        <v>8</v>
      </c>
      <c r="F219" t="str">
        <f t="shared" si="26"/>
        <v>Deep Sleep</v>
      </c>
      <c r="G219">
        <v>90</v>
      </c>
      <c r="H219" t="str">
        <f t="shared" si="27"/>
        <v>High Activity</v>
      </c>
      <c r="I219">
        <v>70</v>
      </c>
      <c r="J219" t="str">
        <f t="shared" si="28"/>
        <v>Normal Heart Rate</v>
      </c>
      <c r="K219">
        <v>8000</v>
      </c>
      <c r="L219">
        <f t="shared" si="34"/>
        <v>6.4</v>
      </c>
      <c r="M219" t="str">
        <f t="shared" si="29"/>
        <v>Long Distance</v>
      </c>
      <c r="N219">
        <v>5</v>
      </c>
      <c r="O219" t="str">
        <f t="shared" si="30"/>
        <v>Relaxed</v>
      </c>
      <c r="P219" s="2">
        <f t="shared" si="31"/>
        <v>1331.2</v>
      </c>
      <c r="Q219" t="str">
        <f t="shared" si="32"/>
        <v>High Calories</v>
      </c>
    </row>
    <row r="220" spans="1:17" x14ac:dyDescent="0.25">
      <c r="A220" t="s">
        <v>8</v>
      </c>
      <c r="B220" s="1" t="s">
        <v>235</v>
      </c>
      <c r="C220">
        <v>8</v>
      </c>
      <c r="D220" t="str">
        <f t="shared" si="33"/>
        <v>Aug</v>
      </c>
      <c r="E220">
        <v>8</v>
      </c>
      <c r="F220" t="str">
        <f t="shared" si="26"/>
        <v>Deep Sleep</v>
      </c>
      <c r="G220">
        <v>90</v>
      </c>
      <c r="H220" t="str">
        <f t="shared" si="27"/>
        <v>High Activity</v>
      </c>
      <c r="I220">
        <v>70</v>
      </c>
      <c r="J220" t="str">
        <f t="shared" si="28"/>
        <v>Normal Heart Rate</v>
      </c>
      <c r="K220">
        <v>8000</v>
      </c>
      <c r="L220">
        <f t="shared" si="34"/>
        <v>6.4</v>
      </c>
      <c r="M220" t="str">
        <f t="shared" si="29"/>
        <v>Long Distance</v>
      </c>
      <c r="N220">
        <v>5</v>
      </c>
      <c r="O220" t="str">
        <f t="shared" si="30"/>
        <v>Relaxed</v>
      </c>
      <c r="P220" s="2">
        <f t="shared" si="31"/>
        <v>1331.2</v>
      </c>
      <c r="Q220" t="str">
        <f t="shared" si="32"/>
        <v>High Calories</v>
      </c>
    </row>
    <row r="221" spans="1:17" x14ac:dyDescent="0.25">
      <c r="A221" t="s">
        <v>9</v>
      </c>
      <c r="B221" s="1" t="s">
        <v>236</v>
      </c>
      <c r="C221">
        <v>8</v>
      </c>
      <c r="D221" t="str">
        <f t="shared" si="33"/>
        <v>Aug</v>
      </c>
      <c r="E221">
        <v>6</v>
      </c>
      <c r="F221" t="str">
        <f t="shared" si="26"/>
        <v>Moderate Sleep</v>
      </c>
      <c r="G221">
        <v>45</v>
      </c>
      <c r="H221" t="str">
        <f t="shared" si="27"/>
        <v>Medium Activity</v>
      </c>
      <c r="I221">
        <v>72</v>
      </c>
      <c r="J221" t="str">
        <f t="shared" si="28"/>
        <v>High Heart Rate</v>
      </c>
      <c r="K221">
        <v>6000</v>
      </c>
      <c r="L221">
        <f t="shared" si="34"/>
        <v>4.8</v>
      </c>
      <c r="M221" t="str">
        <f t="shared" si="29"/>
        <v>Short Distance</v>
      </c>
      <c r="N221">
        <v>7</v>
      </c>
      <c r="O221" t="str">
        <f t="shared" si="30"/>
        <v>Tired</v>
      </c>
      <c r="P221" s="2">
        <f t="shared" si="31"/>
        <v>998.4</v>
      </c>
      <c r="Q221" t="str">
        <f t="shared" si="32"/>
        <v>Medium Calories</v>
      </c>
    </row>
    <row r="222" spans="1:17" x14ac:dyDescent="0.25">
      <c r="A222" t="s">
        <v>10</v>
      </c>
      <c r="B222" s="1" t="s">
        <v>237</v>
      </c>
      <c r="C222">
        <v>8</v>
      </c>
      <c r="D222" t="str">
        <f t="shared" si="33"/>
        <v>Aug</v>
      </c>
      <c r="E222">
        <v>7</v>
      </c>
      <c r="F222" t="str">
        <f t="shared" si="26"/>
        <v>Moderate Sleep</v>
      </c>
      <c r="G222">
        <v>45</v>
      </c>
      <c r="H222" t="str">
        <f t="shared" si="27"/>
        <v>Medium Activity</v>
      </c>
      <c r="I222">
        <v>65</v>
      </c>
      <c r="J222" t="str">
        <f t="shared" si="28"/>
        <v>Normal Heart Rate</v>
      </c>
      <c r="K222">
        <v>6000</v>
      </c>
      <c r="L222">
        <f t="shared" si="34"/>
        <v>4.8</v>
      </c>
      <c r="M222" t="str">
        <f t="shared" si="29"/>
        <v>Short Distance</v>
      </c>
      <c r="N222">
        <v>4</v>
      </c>
      <c r="O222" t="str">
        <f t="shared" si="30"/>
        <v>Relaxed</v>
      </c>
      <c r="P222" s="2">
        <f t="shared" si="31"/>
        <v>998.4</v>
      </c>
      <c r="Q222" t="str">
        <f t="shared" si="32"/>
        <v>Medium Calories</v>
      </c>
    </row>
    <row r="223" spans="1:17" x14ac:dyDescent="0.25">
      <c r="A223" t="s">
        <v>11</v>
      </c>
      <c r="B223" s="1" t="s">
        <v>238</v>
      </c>
      <c r="C223">
        <v>8</v>
      </c>
      <c r="D223" t="str">
        <f t="shared" si="33"/>
        <v>Aug</v>
      </c>
      <c r="E223">
        <v>6</v>
      </c>
      <c r="F223" t="str">
        <f t="shared" si="26"/>
        <v>Moderate Sleep</v>
      </c>
      <c r="G223">
        <v>45</v>
      </c>
      <c r="H223" t="str">
        <f t="shared" si="27"/>
        <v>Medium Activity</v>
      </c>
      <c r="I223">
        <v>72</v>
      </c>
      <c r="J223" t="str">
        <f t="shared" si="28"/>
        <v>High Heart Rate</v>
      </c>
      <c r="K223">
        <v>6000</v>
      </c>
      <c r="L223">
        <f t="shared" si="34"/>
        <v>4.8</v>
      </c>
      <c r="M223" t="str">
        <f t="shared" si="29"/>
        <v>Short Distance</v>
      </c>
      <c r="N223">
        <v>7</v>
      </c>
      <c r="O223" t="str">
        <f t="shared" si="30"/>
        <v>Tired</v>
      </c>
      <c r="P223" s="2">
        <f t="shared" si="31"/>
        <v>998.4</v>
      </c>
      <c r="Q223" t="str">
        <f t="shared" si="32"/>
        <v>Medium Calories</v>
      </c>
    </row>
    <row r="224" spans="1:17" x14ac:dyDescent="0.25">
      <c r="A224" t="s">
        <v>12</v>
      </c>
      <c r="B224" s="1" t="s">
        <v>239</v>
      </c>
      <c r="C224">
        <v>8</v>
      </c>
      <c r="D224" t="str">
        <f t="shared" si="33"/>
        <v>Aug</v>
      </c>
      <c r="E224">
        <v>6</v>
      </c>
      <c r="F224" t="str">
        <f t="shared" si="26"/>
        <v>Moderate Sleep</v>
      </c>
      <c r="G224">
        <v>45</v>
      </c>
      <c r="H224" t="str">
        <f t="shared" si="27"/>
        <v>Medium Activity</v>
      </c>
      <c r="I224">
        <v>72</v>
      </c>
      <c r="J224" t="str">
        <f t="shared" si="28"/>
        <v>High Heart Rate</v>
      </c>
      <c r="K224">
        <v>6000</v>
      </c>
      <c r="L224">
        <f t="shared" si="34"/>
        <v>4.8</v>
      </c>
      <c r="M224" t="str">
        <f t="shared" si="29"/>
        <v>Short Distance</v>
      </c>
      <c r="N224">
        <v>7</v>
      </c>
      <c r="O224" t="str">
        <f t="shared" si="30"/>
        <v>Tired</v>
      </c>
      <c r="P224" s="2">
        <f t="shared" si="31"/>
        <v>998.4</v>
      </c>
      <c r="Q224" t="str">
        <f t="shared" si="32"/>
        <v>Medium Calories</v>
      </c>
    </row>
    <row r="225" spans="1:17" x14ac:dyDescent="0.25">
      <c r="A225" t="s">
        <v>13</v>
      </c>
      <c r="B225" s="1" t="s">
        <v>240</v>
      </c>
      <c r="C225">
        <v>8</v>
      </c>
      <c r="D225" t="str">
        <f t="shared" si="33"/>
        <v>Aug</v>
      </c>
      <c r="E225">
        <v>6</v>
      </c>
      <c r="F225" t="str">
        <f t="shared" si="26"/>
        <v>Moderate Sleep</v>
      </c>
      <c r="G225">
        <v>45</v>
      </c>
      <c r="H225" t="str">
        <f t="shared" si="27"/>
        <v>Medium Activity</v>
      </c>
      <c r="I225">
        <v>72</v>
      </c>
      <c r="J225" t="str">
        <f t="shared" si="28"/>
        <v>High Heart Rate</v>
      </c>
      <c r="K225">
        <v>6000</v>
      </c>
      <c r="L225">
        <f t="shared" si="34"/>
        <v>4.8</v>
      </c>
      <c r="M225" t="str">
        <f t="shared" si="29"/>
        <v>Short Distance</v>
      </c>
      <c r="N225">
        <v>7</v>
      </c>
      <c r="O225" t="str">
        <f t="shared" si="30"/>
        <v>Tired</v>
      </c>
      <c r="P225" s="2">
        <f t="shared" si="31"/>
        <v>998.4</v>
      </c>
      <c r="Q225" t="str">
        <f t="shared" si="32"/>
        <v>Medium Calories</v>
      </c>
    </row>
    <row r="226" spans="1:17" x14ac:dyDescent="0.25">
      <c r="A226" t="s">
        <v>7</v>
      </c>
      <c r="B226" s="1" t="s">
        <v>241</v>
      </c>
      <c r="C226">
        <v>8</v>
      </c>
      <c r="D226" t="str">
        <f t="shared" si="33"/>
        <v>Aug</v>
      </c>
      <c r="E226">
        <v>7</v>
      </c>
      <c r="F226" t="str">
        <f t="shared" si="26"/>
        <v>Moderate Sleep</v>
      </c>
      <c r="G226">
        <v>45</v>
      </c>
      <c r="H226" t="str">
        <f t="shared" si="27"/>
        <v>Medium Activity</v>
      </c>
      <c r="I226">
        <v>65</v>
      </c>
      <c r="J226" t="str">
        <f t="shared" si="28"/>
        <v>Normal Heart Rate</v>
      </c>
      <c r="K226">
        <v>6000</v>
      </c>
      <c r="L226">
        <f t="shared" si="34"/>
        <v>4.8</v>
      </c>
      <c r="M226" t="str">
        <f t="shared" si="29"/>
        <v>Short Distance</v>
      </c>
      <c r="N226">
        <v>4</v>
      </c>
      <c r="O226" t="str">
        <f t="shared" si="30"/>
        <v>Relaxed</v>
      </c>
      <c r="P226" s="2">
        <f t="shared" si="31"/>
        <v>998.4</v>
      </c>
      <c r="Q226" t="str">
        <f t="shared" si="32"/>
        <v>Medium Calories</v>
      </c>
    </row>
    <row r="227" spans="1:17" x14ac:dyDescent="0.25">
      <c r="A227" t="s">
        <v>8</v>
      </c>
      <c r="B227" s="1" t="s">
        <v>242</v>
      </c>
      <c r="C227">
        <v>8</v>
      </c>
      <c r="D227" t="str">
        <f t="shared" si="33"/>
        <v>Aug</v>
      </c>
      <c r="E227">
        <v>6</v>
      </c>
      <c r="F227" t="str">
        <f t="shared" si="26"/>
        <v>Moderate Sleep</v>
      </c>
      <c r="G227">
        <v>45</v>
      </c>
      <c r="H227" t="str">
        <f t="shared" si="27"/>
        <v>Medium Activity</v>
      </c>
      <c r="I227">
        <v>72</v>
      </c>
      <c r="J227" t="str">
        <f t="shared" si="28"/>
        <v>High Heart Rate</v>
      </c>
      <c r="K227">
        <v>6000</v>
      </c>
      <c r="L227">
        <f t="shared" si="34"/>
        <v>4.8</v>
      </c>
      <c r="M227" t="str">
        <f t="shared" si="29"/>
        <v>Short Distance</v>
      </c>
      <c r="N227">
        <v>7</v>
      </c>
      <c r="O227" t="str">
        <f t="shared" si="30"/>
        <v>Tired</v>
      </c>
      <c r="P227" s="2">
        <f t="shared" si="31"/>
        <v>998.4</v>
      </c>
      <c r="Q227" t="str">
        <f t="shared" si="32"/>
        <v>Medium Calories</v>
      </c>
    </row>
    <row r="228" spans="1:17" x14ac:dyDescent="0.25">
      <c r="A228" t="s">
        <v>9</v>
      </c>
      <c r="B228" s="1" t="s">
        <v>243</v>
      </c>
      <c r="C228">
        <v>8</v>
      </c>
      <c r="D228" t="str">
        <f t="shared" si="33"/>
        <v>Aug</v>
      </c>
      <c r="E228">
        <v>7</v>
      </c>
      <c r="F228" t="str">
        <f t="shared" si="26"/>
        <v>Moderate Sleep</v>
      </c>
      <c r="G228">
        <v>45</v>
      </c>
      <c r="H228" t="str">
        <f t="shared" si="27"/>
        <v>Medium Activity</v>
      </c>
      <c r="I228">
        <v>65</v>
      </c>
      <c r="J228" t="str">
        <f t="shared" si="28"/>
        <v>Normal Heart Rate</v>
      </c>
      <c r="K228">
        <v>6000</v>
      </c>
      <c r="L228">
        <f t="shared" si="34"/>
        <v>4.8</v>
      </c>
      <c r="M228" t="str">
        <f t="shared" si="29"/>
        <v>Short Distance</v>
      </c>
      <c r="N228">
        <v>4</v>
      </c>
      <c r="O228" t="str">
        <f t="shared" si="30"/>
        <v>Relaxed</v>
      </c>
      <c r="P228" s="2">
        <f t="shared" si="31"/>
        <v>998.4</v>
      </c>
      <c r="Q228" t="str">
        <f t="shared" si="32"/>
        <v>Medium Calories</v>
      </c>
    </row>
    <row r="229" spans="1:17" x14ac:dyDescent="0.25">
      <c r="A229" t="s">
        <v>10</v>
      </c>
      <c r="B229" s="1" t="s">
        <v>244</v>
      </c>
      <c r="C229">
        <v>8</v>
      </c>
      <c r="D229" t="str">
        <f t="shared" si="33"/>
        <v>Aug</v>
      </c>
      <c r="E229">
        <v>6</v>
      </c>
      <c r="F229" t="str">
        <f t="shared" si="26"/>
        <v>Moderate Sleep</v>
      </c>
      <c r="G229">
        <v>45</v>
      </c>
      <c r="H229" t="str">
        <f t="shared" si="27"/>
        <v>Medium Activity</v>
      </c>
      <c r="I229">
        <v>72</v>
      </c>
      <c r="J229" t="str">
        <f t="shared" si="28"/>
        <v>High Heart Rate</v>
      </c>
      <c r="K229">
        <v>6000</v>
      </c>
      <c r="L229">
        <f t="shared" si="34"/>
        <v>4.8</v>
      </c>
      <c r="M229" t="str">
        <f t="shared" si="29"/>
        <v>Short Distance</v>
      </c>
      <c r="N229">
        <v>7</v>
      </c>
      <c r="O229" t="str">
        <f t="shared" si="30"/>
        <v>Tired</v>
      </c>
      <c r="P229" s="2">
        <f t="shared" si="31"/>
        <v>998.4</v>
      </c>
      <c r="Q229" t="str">
        <f t="shared" si="32"/>
        <v>Medium Calories</v>
      </c>
    </row>
    <row r="230" spans="1:17" x14ac:dyDescent="0.25">
      <c r="A230" t="s">
        <v>11</v>
      </c>
      <c r="B230" s="1" t="s">
        <v>245</v>
      </c>
      <c r="C230">
        <v>8</v>
      </c>
      <c r="D230" t="str">
        <f t="shared" si="33"/>
        <v>Aug</v>
      </c>
      <c r="E230">
        <v>7</v>
      </c>
      <c r="F230" t="str">
        <f t="shared" si="26"/>
        <v>Moderate Sleep</v>
      </c>
      <c r="G230">
        <v>45</v>
      </c>
      <c r="H230" t="str">
        <f t="shared" si="27"/>
        <v>Medium Activity</v>
      </c>
      <c r="I230">
        <v>65</v>
      </c>
      <c r="J230" t="str">
        <f t="shared" si="28"/>
        <v>Normal Heart Rate</v>
      </c>
      <c r="K230">
        <v>6000</v>
      </c>
      <c r="L230">
        <f t="shared" si="34"/>
        <v>4.8</v>
      </c>
      <c r="M230" t="str">
        <f t="shared" si="29"/>
        <v>Short Distance</v>
      </c>
      <c r="N230">
        <v>4</v>
      </c>
      <c r="O230" t="str">
        <f t="shared" si="30"/>
        <v>Relaxed</v>
      </c>
      <c r="P230" s="2">
        <f t="shared" si="31"/>
        <v>998.4</v>
      </c>
      <c r="Q230" t="str">
        <f t="shared" si="32"/>
        <v>Medium Calories</v>
      </c>
    </row>
    <row r="231" spans="1:17" x14ac:dyDescent="0.25">
      <c r="A231" t="s">
        <v>12</v>
      </c>
      <c r="B231" s="1" t="s">
        <v>246</v>
      </c>
      <c r="C231">
        <v>8</v>
      </c>
      <c r="D231" t="str">
        <f t="shared" si="33"/>
        <v>Aug</v>
      </c>
      <c r="E231">
        <v>6</v>
      </c>
      <c r="F231" t="str">
        <f t="shared" si="26"/>
        <v>Moderate Sleep</v>
      </c>
      <c r="G231">
        <v>45</v>
      </c>
      <c r="H231" t="str">
        <f t="shared" si="27"/>
        <v>Medium Activity</v>
      </c>
      <c r="I231">
        <v>72</v>
      </c>
      <c r="J231" t="str">
        <f t="shared" si="28"/>
        <v>High Heart Rate</v>
      </c>
      <c r="K231">
        <v>6000</v>
      </c>
      <c r="L231">
        <f t="shared" si="34"/>
        <v>4.8</v>
      </c>
      <c r="M231" t="str">
        <f t="shared" si="29"/>
        <v>Short Distance</v>
      </c>
      <c r="N231">
        <v>7</v>
      </c>
      <c r="O231" t="str">
        <f t="shared" si="30"/>
        <v>Tired</v>
      </c>
      <c r="P231" s="2">
        <f t="shared" si="31"/>
        <v>998.4</v>
      </c>
      <c r="Q231" t="str">
        <f t="shared" si="32"/>
        <v>Medium Calories</v>
      </c>
    </row>
    <row r="232" spans="1:17" x14ac:dyDescent="0.25">
      <c r="A232" t="s">
        <v>13</v>
      </c>
      <c r="B232" s="1" t="s">
        <v>247</v>
      </c>
      <c r="C232">
        <v>8</v>
      </c>
      <c r="D232" t="str">
        <f t="shared" si="33"/>
        <v>Aug</v>
      </c>
      <c r="E232">
        <v>7</v>
      </c>
      <c r="F232" t="str">
        <f t="shared" si="26"/>
        <v>Moderate Sleep</v>
      </c>
      <c r="G232">
        <v>45</v>
      </c>
      <c r="H232" t="str">
        <f t="shared" si="27"/>
        <v>Medium Activity</v>
      </c>
      <c r="I232">
        <v>65</v>
      </c>
      <c r="J232" t="str">
        <f t="shared" si="28"/>
        <v>Normal Heart Rate</v>
      </c>
      <c r="K232">
        <v>6000</v>
      </c>
      <c r="L232">
        <f t="shared" si="34"/>
        <v>4.8</v>
      </c>
      <c r="M232" t="str">
        <f t="shared" si="29"/>
        <v>Short Distance</v>
      </c>
      <c r="N232">
        <v>4</v>
      </c>
      <c r="O232" t="str">
        <f t="shared" si="30"/>
        <v>Relaxed</v>
      </c>
      <c r="P232" s="2">
        <f t="shared" si="31"/>
        <v>998.4</v>
      </c>
      <c r="Q232" t="str">
        <f t="shared" si="32"/>
        <v>Medium Calories</v>
      </c>
    </row>
    <row r="233" spans="1:17" x14ac:dyDescent="0.25">
      <c r="A233" t="s">
        <v>7</v>
      </c>
      <c r="B233" s="1" t="s">
        <v>248</v>
      </c>
      <c r="C233">
        <v>8</v>
      </c>
      <c r="D233" t="str">
        <f t="shared" si="33"/>
        <v>Aug</v>
      </c>
      <c r="E233">
        <v>6</v>
      </c>
      <c r="F233" t="str">
        <f t="shared" si="26"/>
        <v>Moderate Sleep</v>
      </c>
      <c r="G233">
        <v>45</v>
      </c>
      <c r="H233" t="str">
        <f t="shared" si="27"/>
        <v>Medium Activity</v>
      </c>
      <c r="I233">
        <v>72</v>
      </c>
      <c r="J233" t="str">
        <f t="shared" si="28"/>
        <v>High Heart Rate</v>
      </c>
      <c r="K233">
        <v>6000</v>
      </c>
      <c r="L233">
        <f t="shared" si="34"/>
        <v>4.8</v>
      </c>
      <c r="M233" t="str">
        <f t="shared" si="29"/>
        <v>Short Distance</v>
      </c>
      <c r="N233">
        <v>7</v>
      </c>
      <c r="O233" t="str">
        <f t="shared" si="30"/>
        <v>Tired</v>
      </c>
      <c r="P233" s="2">
        <f t="shared" si="31"/>
        <v>998.4</v>
      </c>
      <c r="Q233" t="str">
        <f t="shared" si="32"/>
        <v>Medium Calories</v>
      </c>
    </row>
    <row r="234" spans="1:17" x14ac:dyDescent="0.25">
      <c r="A234" t="s">
        <v>8</v>
      </c>
      <c r="B234" s="1" t="s">
        <v>249</v>
      </c>
      <c r="C234">
        <v>8</v>
      </c>
      <c r="D234" t="str">
        <f t="shared" si="33"/>
        <v>Aug</v>
      </c>
      <c r="E234">
        <v>7</v>
      </c>
      <c r="F234" t="str">
        <f t="shared" si="26"/>
        <v>Moderate Sleep</v>
      </c>
      <c r="G234">
        <v>45</v>
      </c>
      <c r="H234" t="str">
        <f t="shared" si="27"/>
        <v>Medium Activity</v>
      </c>
      <c r="I234">
        <v>65</v>
      </c>
      <c r="J234" t="str">
        <f t="shared" si="28"/>
        <v>Normal Heart Rate</v>
      </c>
      <c r="K234">
        <v>6000</v>
      </c>
      <c r="L234">
        <f t="shared" si="34"/>
        <v>4.8</v>
      </c>
      <c r="M234" t="str">
        <f t="shared" si="29"/>
        <v>Short Distance</v>
      </c>
      <c r="N234">
        <v>4</v>
      </c>
      <c r="O234" t="str">
        <f t="shared" si="30"/>
        <v>Relaxed</v>
      </c>
      <c r="P234" s="2">
        <f t="shared" si="31"/>
        <v>998.4</v>
      </c>
      <c r="Q234" t="str">
        <f t="shared" si="32"/>
        <v>Medium Calories</v>
      </c>
    </row>
    <row r="235" spans="1:17" x14ac:dyDescent="0.25">
      <c r="A235" t="s">
        <v>9</v>
      </c>
      <c r="B235" s="1" t="s">
        <v>250</v>
      </c>
      <c r="C235">
        <v>8</v>
      </c>
      <c r="D235" t="str">
        <f t="shared" si="33"/>
        <v>Aug</v>
      </c>
      <c r="E235">
        <v>6</v>
      </c>
      <c r="F235" t="str">
        <f t="shared" si="26"/>
        <v>Moderate Sleep</v>
      </c>
      <c r="G235">
        <v>45</v>
      </c>
      <c r="H235" t="str">
        <f t="shared" si="27"/>
        <v>Medium Activity</v>
      </c>
      <c r="I235">
        <v>72</v>
      </c>
      <c r="J235" t="str">
        <f t="shared" si="28"/>
        <v>High Heart Rate</v>
      </c>
      <c r="K235">
        <v>6000</v>
      </c>
      <c r="L235">
        <f t="shared" si="34"/>
        <v>4.8</v>
      </c>
      <c r="M235" t="str">
        <f t="shared" si="29"/>
        <v>Short Distance</v>
      </c>
      <c r="N235">
        <v>7</v>
      </c>
      <c r="O235" t="str">
        <f t="shared" si="30"/>
        <v>Tired</v>
      </c>
      <c r="P235" s="2">
        <f t="shared" si="31"/>
        <v>998.4</v>
      </c>
      <c r="Q235" t="str">
        <f t="shared" si="32"/>
        <v>Medium Calories</v>
      </c>
    </row>
    <row r="236" spans="1:17" x14ac:dyDescent="0.25">
      <c r="A236" t="s">
        <v>10</v>
      </c>
      <c r="B236" s="1" t="s">
        <v>251</v>
      </c>
      <c r="C236">
        <v>8</v>
      </c>
      <c r="D236" t="str">
        <f t="shared" si="33"/>
        <v>Aug</v>
      </c>
      <c r="E236">
        <v>7</v>
      </c>
      <c r="F236" t="str">
        <f t="shared" si="26"/>
        <v>Moderate Sleep</v>
      </c>
      <c r="G236">
        <v>45</v>
      </c>
      <c r="H236" t="str">
        <f t="shared" si="27"/>
        <v>Medium Activity</v>
      </c>
      <c r="I236">
        <v>65</v>
      </c>
      <c r="J236" t="str">
        <f t="shared" si="28"/>
        <v>Normal Heart Rate</v>
      </c>
      <c r="K236">
        <v>6000</v>
      </c>
      <c r="L236">
        <f t="shared" si="34"/>
        <v>4.8</v>
      </c>
      <c r="M236" t="str">
        <f t="shared" si="29"/>
        <v>Short Distance</v>
      </c>
      <c r="N236">
        <v>4</v>
      </c>
      <c r="O236" t="str">
        <f t="shared" si="30"/>
        <v>Relaxed</v>
      </c>
      <c r="P236" s="2">
        <f t="shared" si="31"/>
        <v>998.4</v>
      </c>
      <c r="Q236" t="str">
        <f t="shared" si="32"/>
        <v>Medium Calories</v>
      </c>
    </row>
    <row r="237" spans="1:17" x14ac:dyDescent="0.25">
      <c r="A237" t="s">
        <v>11</v>
      </c>
      <c r="B237" s="1" t="s">
        <v>252</v>
      </c>
      <c r="C237">
        <v>8</v>
      </c>
      <c r="D237" t="str">
        <f t="shared" si="33"/>
        <v>Aug</v>
      </c>
      <c r="E237">
        <v>6</v>
      </c>
      <c r="F237" t="str">
        <f t="shared" si="26"/>
        <v>Moderate Sleep</v>
      </c>
      <c r="G237">
        <v>45</v>
      </c>
      <c r="H237" t="str">
        <f t="shared" si="27"/>
        <v>Medium Activity</v>
      </c>
      <c r="I237">
        <v>72</v>
      </c>
      <c r="J237" t="str">
        <f t="shared" si="28"/>
        <v>High Heart Rate</v>
      </c>
      <c r="K237">
        <v>6000</v>
      </c>
      <c r="L237">
        <f t="shared" si="34"/>
        <v>4.8</v>
      </c>
      <c r="M237" t="str">
        <f t="shared" si="29"/>
        <v>Short Distance</v>
      </c>
      <c r="N237">
        <v>7</v>
      </c>
      <c r="O237" t="str">
        <f t="shared" si="30"/>
        <v>Tired</v>
      </c>
      <c r="P237" s="2">
        <f t="shared" si="31"/>
        <v>998.4</v>
      </c>
      <c r="Q237" t="str">
        <f t="shared" si="32"/>
        <v>Medium Calories</v>
      </c>
    </row>
    <row r="238" spans="1:17" x14ac:dyDescent="0.25">
      <c r="A238" t="s">
        <v>12</v>
      </c>
      <c r="B238" s="1" t="s">
        <v>253</v>
      </c>
      <c r="C238">
        <v>8</v>
      </c>
      <c r="D238" t="str">
        <f t="shared" si="33"/>
        <v>Aug</v>
      </c>
      <c r="E238">
        <v>6</v>
      </c>
      <c r="F238" t="str">
        <f t="shared" si="26"/>
        <v>Moderate Sleep</v>
      </c>
      <c r="G238">
        <v>45</v>
      </c>
      <c r="H238" t="str">
        <f t="shared" si="27"/>
        <v>Medium Activity</v>
      </c>
      <c r="I238">
        <v>72</v>
      </c>
      <c r="J238" t="str">
        <f t="shared" si="28"/>
        <v>High Heart Rate</v>
      </c>
      <c r="K238">
        <v>6000</v>
      </c>
      <c r="L238">
        <f t="shared" si="34"/>
        <v>4.8</v>
      </c>
      <c r="M238" t="str">
        <f t="shared" si="29"/>
        <v>Short Distance</v>
      </c>
      <c r="N238">
        <v>7</v>
      </c>
      <c r="O238" t="str">
        <f t="shared" si="30"/>
        <v>Tired</v>
      </c>
      <c r="P238" s="2">
        <f t="shared" si="31"/>
        <v>998.4</v>
      </c>
      <c r="Q238" t="str">
        <f t="shared" si="32"/>
        <v>Medium Calories</v>
      </c>
    </row>
    <row r="239" spans="1:17" x14ac:dyDescent="0.25">
      <c r="A239" t="s">
        <v>13</v>
      </c>
      <c r="B239" s="1" t="s">
        <v>254</v>
      </c>
      <c r="C239">
        <v>8</v>
      </c>
      <c r="D239" t="str">
        <f t="shared" si="33"/>
        <v>Aug</v>
      </c>
      <c r="E239">
        <v>7</v>
      </c>
      <c r="F239" t="str">
        <f t="shared" si="26"/>
        <v>Moderate Sleep</v>
      </c>
      <c r="G239">
        <v>45</v>
      </c>
      <c r="H239" t="str">
        <f t="shared" si="27"/>
        <v>Medium Activity</v>
      </c>
      <c r="I239">
        <v>65</v>
      </c>
      <c r="J239" t="str">
        <f t="shared" si="28"/>
        <v>Normal Heart Rate</v>
      </c>
      <c r="K239">
        <v>6000</v>
      </c>
      <c r="L239">
        <f t="shared" si="34"/>
        <v>4.8</v>
      </c>
      <c r="M239" t="str">
        <f t="shared" si="29"/>
        <v>Short Distance</v>
      </c>
      <c r="N239">
        <v>4</v>
      </c>
      <c r="O239" t="str">
        <f t="shared" si="30"/>
        <v>Relaxed</v>
      </c>
      <c r="P239" s="2">
        <f t="shared" si="31"/>
        <v>998.4</v>
      </c>
      <c r="Q239" t="str">
        <f t="shared" si="32"/>
        <v>Medium Calories</v>
      </c>
    </row>
    <row r="240" spans="1:17" x14ac:dyDescent="0.25">
      <c r="A240" t="s">
        <v>7</v>
      </c>
      <c r="B240" s="1" t="s">
        <v>255</v>
      </c>
      <c r="C240">
        <v>8</v>
      </c>
      <c r="D240" t="str">
        <f t="shared" si="33"/>
        <v>Aug</v>
      </c>
      <c r="E240">
        <v>6</v>
      </c>
      <c r="F240" t="str">
        <f t="shared" si="26"/>
        <v>Moderate Sleep</v>
      </c>
      <c r="G240">
        <v>45</v>
      </c>
      <c r="H240" t="str">
        <f t="shared" si="27"/>
        <v>Medium Activity</v>
      </c>
      <c r="I240">
        <v>72</v>
      </c>
      <c r="J240" t="str">
        <f t="shared" si="28"/>
        <v>High Heart Rate</v>
      </c>
      <c r="K240">
        <v>6000</v>
      </c>
      <c r="L240">
        <f t="shared" si="34"/>
        <v>4.8</v>
      </c>
      <c r="M240" t="str">
        <f t="shared" si="29"/>
        <v>Short Distance</v>
      </c>
      <c r="N240">
        <v>7</v>
      </c>
      <c r="O240" t="str">
        <f t="shared" si="30"/>
        <v>Tired</v>
      </c>
      <c r="P240" s="2">
        <f t="shared" si="31"/>
        <v>998.4</v>
      </c>
      <c r="Q240" t="str">
        <f t="shared" si="32"/>
        <v>Medium Calories</v>
      </c>
    </row>
    <row r="241" spans="1:17" x14ac:dyDescent="0.25">
      <c r="A241" t="s">
        <v>8</v>
      </c>
      <c r="B241" s="1" t="s">
        <v>256</v>
      </c>
      <c r="C241">
        <v>8</v>
      </c>
      <c r="D241" t="str">
        <f t="shared" si="33"/>
        <v>Aug</v>
      </c>
      <c r="E241">
        <v>6</v>
      </c>
      <c r="F241" t="str">
        <f t="shared" si="26"/>
        <v>Moderate Sleep</v>
      </c>
      <c r="G241">
        <v>45</v>
      </c>
      <c r="H241" t="str">
        <f t="shared" si="27"/>
        <v>Medium Activity</v>
      </c>
      <c r="I241">
        <v>72</v>
      </c>
      <c r="J241" t="str">
        <f t="shared" si="28"/>
        <v>High Heart Rate</v>
      </c>
      <c r="K241">
        <v>6000</v>
      </c>
      <c r="L241">
        <f t="shared" si="34"/>
        <v>4.8</v>
      </c>
      <c r="M241" t="str">
        <f t="shared" si="29"/>
        <v>Short Distance</v>
      </c>
      <c r="N241">
        <v>7</v>
      </c>
      <c r="O241" t="str">
        <f t="shared" si="30"/>
        <v>Tired</v>
      </c>
      <c r="P241" s="2">
        <f t="shared" si="31"/>
        <v>998.4</v>
      </c>
      <c r="Q241" t="str">
        <f t="shared" si="32"/>
        <v>Medium Calories</v>
      </c>
    </row>
    <row r="242" spans="1:17" x14ac:dyDescent="0.25">
      <c r="A242" t="s">
        <v>9</v>
      </c>
      <c r="B242" s="1" t="s">
        <v>257</v>
      </c>
      <c r="C242">
        <v>8</v>
      </c>
      <c r="D242" t="str">
        <f t="shared" si="33"/>
        <v>Aug</v>
      </c>
      <c r="E242">
        <v>7</v>
      </c>
      <c r="F242" t="str">
        <f t="shared" si="26"/>
        <v>Moderate Sleep</v>
      </c>
      <c r="G242">
        <v>45</v>
      </c>
      <c r="H242" t="str">
        <f t="shared" si="27"/>
        <v>Medium Activity</v>
      </c>
      <c r="I242">
        <v>65</v>
      </c>
      <c r="J242" t="str">
        <f t="shared" si="28"/>
        <v>Normal Heart Rate</v>
      </c>
      <c r="K242">
        <v>6000</v>
      </c>
      <c r="L242">
        <f t="shared" si="34"/>
        <v>4.8</v>
      </c>
      <c r="M242" t="str">
        <f t="shared" si="29"/>
        <v>Short Distance</v>
      </c>
      <c r="N242">
        <v>4</v>
      </c>
      <c r="O242" t="str">
        <f t="shared" si="30"/>
        <v>Relaxed</v>
      </c>
      <c r="P242" s="2">
        <f t="shared" si="31"/>
        <v>998.4</v>
      </c>
      <c r="Q242" t="str">
        <f t="shared" si="32"/>
        <v>Medium Calories</v>
      </c>
    </row>
    <row r="243" spans="1:17" x14ac:dyDescent="0.25">
      <c r="A243" t="s">
        <v>10</v>
      </c>
      <c r="B243" s="1" t="s">
        <v>258</v>
      </c>
      <c r="C243">
        <v>8</v>
      </c>
      <c r="D243" t="str">
        <f t="shared" si="33"/>
        <v>Aug</v>
      </c>
      <c r="E243">
        <v>6</v>
      </c>
      <c r="F243" t="str">
        <f t="shared" si="26"/>
        <v>Moderate Sleep</v>
      </c>
      <c r="G243">
        <v>45</v>
      </c>
      <c r="H243" t="str">
        <f t="shared" si="27"/>
        <v>Medium Activity</v>
      </c>
      <c r="I243">
        <v>72</v>
      </c>
      <c r="J243" t="str">
        <f t="shared" si="28"/>
        <v>High Heart Rate</v>
      </c>
      <c r="K243">
        <v>6000</v>
      </c>
      <c r="L243">
        <f t="shared" si="34"/>
        <v>4.8</v>
      </c>
      <c r="M243" t="str">
        <f t="shared" si="29"/>
        <v>Short Distance</v>
      </c>
      <c r="N243">
        <v>7</v>
      </c>
      <c r="O243" t="str">
        <f t="shared" si="30"/>
        <v>Tired</v>
      </c>
      <c r="P243" s="2">
        <f t="shared" si="31"/>
        <v>998.4</v>
      </c>
      <c r="Q243" t="str">
        <f t="shared" si="32"/>
        <v>Medium Calories</v>
      </c>
    </row>
    <row r="244" spans="1:17" x14ac:dyDescent="0.25">
      <c r="A244" t="s">
        <v>11</v>
      </c>
      <c r="B244" s="1" t="s">
        <v>259</v>
      </c>
      <c r="C244">
        <v>8</v>
      </c>
      <c r="D244" t="str">
        <f t="shared" si="33"/>
        <v>Aug</v>
      </c>
      <c r="E244">
        <v>6</v>
      </c>
      <c r="F244" t="str">
        <f t="shared" si="26"/>
        <v>Moderate Sleep</v>
      </c>
      <c r="G244">
        <v>45</v>
      </c>
      <c r="H244" t="str">
        <f t="shared" si="27"/>
        <v>Medium Activity</v>
      </c>
      <c r="I244">
        <v>72</v>
      </c>
      <c r="J244" t="str">
        <f t="shared" si="28"/>
        <v>High Heart Rate</v>
      </c>
      <c r="K244">
        <v>6000</v>
      </c>
      <c r="L244">
        <f t="shared" si="34"/>
        <v>4.8</v>
      </c>
      <c r="M244" t="str">
        <f t="shared" si="29"/>
        <v>Short Distance</v>
      </c>
      <c r="N244">
        <v>7</v>
      </c>
      <c r="O244" t="str">
        <f t="shared" si="30"/>
        <v>Tired</v>
      </c>
      <c r="P244" s="2">
        <f t="shared" si="31"/>
        <v>998.4</v>
      </c>
      <c r="Q244" t="str">
        <f t="shared" si="32"/>
        <v>Medium Calories</v>
      </c>
    </row>
    <row r="245" spans="1:17" x14ac:dyDescent="0.25">
      <c r="A245" t="s">
        <v>12</v>
      </c>
      <c r="B245" s="1" t="s">
        <v>260</v>
      </c>
      <c r="C245">
        <v>9</v>
      </c>
      <c r="D245" t="str">
        <f t="shared" si="33"/>
        <v>Sep</v>
      </c>
      <c r="E245">
        <v>7</v>
      </c>
      <c r="F245" t="str">
        <f t="shared" si="26"/>
        <v>Moderate Sleep</v>
      </c>
      <c r="G245">
        <v>45</v>
      </c>
      <c r="H245" t="str">
        <f t="shared" si="27"/>
        <v>Medium Activity</v>
      </c>
      <c r="I245">
        <v>65</v>
      </c>
      <c r="J245" t="str">
        <f t="shared" si="28"/>
        <v>Normal Heart Rate</v>
      </c>
      <c r="K245">
        <v>6000</v>
      </c>
      <c r="L245">
        <f t="shared" si="34"/>
        <v>4.8</v>
      </c>
      <c r="M245" t="str">
        <f t="shared" si="29"/>
        <v>Short Distance</v>
      </c>
      <c r="N245">
        <v>4</v>
      </c>
      <c r="O245" t="str">
        <f t="shared" si="30"/>
        <v>Relaxed</v>
      </c>
      <c r="P245" s="2">
        <f t="shared" si="31"/>
        <v>998.4</v>
      </c>
      <c r="Q245" t="str">
        <f t="shared" si="32"/>
        <v>Medium Calories</v>
      </c>
    </row>
    <row r="246" spans="1:17" x14ac:dyDescent="0.25">
      <c r="A246" t="s">
        <v>13</v>
      </c>
      <c r="B246" s="1" t="s">
        <v>261</v>
      </c>
      <c r="C246">
        <v>9</v>
      </c>
      <c r="D246" t="str">
        <f t="shared" si="33"/>
        <v>Sep</v>
      </c>
      <c r="E246">
        <v>6</v>
      </c>
      <c r="F246" t="str">
        <f t="shared" si="26"/>
        <v>Moderate Sleep</v>
      </c>
      <c r="G246">
        <v>45</v>
      </c>
      <c r="H246" t="str">
        <f t="shared" si="27"/>
        <v>Medium Activity</v>
      </c>
      <c r="I246">
        <v>72</v>
      </c>
      <c r="J246" t="str">
        <f t="shared" si="28"/>
        <v>High Heart Rate</v>
      </c>
      <c r="K246">
        <v>6000</v>
      </c>
      <c r="L246">
        <f t="shared" si="34"/>
        <v>4.8</v>
      </c>
      <c r="M246" t="str">
        <f t="shared" si="29"/>
        <v>Short Distance</v>
      </c>
      <c r="N246">
        <v>7</v>
      </c>
      <c r="O246" t="str">
        <f t="shared" si="30"/>
        <v>Tired</v>
      </c>
      <c r="P246" s="2">
        <f t="shared" si="31"/>
        <v>998.4</v>
      </c>
      <c r="Q246" t="str">
        <f t="shared" si="32"/>
        <v>Medium Calories</v>
      </c>
    </row>
    <row r="247" spans="1:17" x14ac:dyDescent="0.25">
      <c r="A247" t="s">
        <v>7</v>
      </c>
      <c r="B247" s="1" t="s">
        <v>262</v>
      </c>
      <c r="C247">
        <v>9</v>
      </c>
      <c r="D247" t="str">
        <f t="shared" si="33"/>
        <v>Sep</v>
      </c>
      <c r="E247">
        <v>7</v>
      </c>
      <c r="F247" t="str">
        <f t="shared" si="26"/>
        <v>Moderate Sleep</v>
      </c>
      <c r="G247">
        <v>45</v>
      </c>
      <c r="H247" t="str">
        <f t="shared" si="27"/>
        <v>Medium Activity</v>
      </c>
      <c r="I247">
        <v>65</v>
      </c>
      <c r="J247" t="str">
        <f t="shared" si="28"/>
        <v>Normal Heart Rate</v>
      </c>
      <c r="K247">
        <v>6000</v>
      </c>
      <c r="L247">
        <f t="shared" si="34"/>
        <v>4.8</v>
      </c>
      <c r="M247" t="str">
        <f t="shared" si="29"/>
        <v>Short Distance</v>
      </c>
      <c r="N247">
        <v>4</v>
      </c>
      <c r="O247" t="str">
        <f t="shared" si="30"/>
        <v>Relaxed</v>
      </c>
      <c r="P247" s="2">
        <f t="shared" si="31"/>
        <v>998.4</v>
      </c>
      <c r="Q247" t="str">
        <f t="shared" si="32"/>
        <v>Medium Calories</v>
      </c>
    </row>
    <row r="248" spans="1:17" x14ac:dyDescent="0.25">
      <c r="A248" t="s">
        <v>8</v>
      </c>
      <c r="B248" s="1" t="s">
        <v>263</v>
      </c>
      <c r="C248">
        <v>9</v>
      </c>
      <c r="D248" t="str">
        <f t="shared" si="33"/>
        <v>Sep</v>
      </c>
      <c r="E248">
        <v>6</v>
      </c>
      <c r="F248" t="str">
        <f t="shared" si="26"/>
        <v>Moderate Sleep</v>
      </c>
      <c r="G248">
        <v>45</v>
      </c>
      <c r="H248" t="str">
        <f t="shared" si="27"/>
        <v>Medium Activity</v>
      </c>
      <c r="I248">
        <v>72</v>
      </c>
      <c r="J248" t="str">
        <f t="shared" si="28"/>
        <v>High Heart Rate</v>
      </c>
      <c r="K248">
        <v>6000</v>
      </c>
      <c r="L248">
        <f t="shared" si="34"/>
        <v>4.8</v>
      </c>
      <c r="M248" t="str">
        <f t="shared" si="29"/>
        <v>Short Distance</v>
      </c>
      <c r="N248">
        <v>7</v>
      </c>
      <c r="O248" t="str">
        <f t="shared" si="30"/>
        <v>Tired</v>
      </c>
      <c r="P248" s="2">
        <f t="shared" si="31"/>
        <v>998.4</v>
      </c>
      <c r="Q248" t="str">
        <f t="shared" si="32"/>
        <v>Medium Calories</v>
      </c>
    </row>
    <row r="249" spans="1:17" x14ac:dyDescent="0.25">
      <c r="A249" t="s">
        <v>9</v>
      </c>
      <c r="B249" s="1" t="s">
        <v>264</v>
      </c>
      <c r="C249">
        <v>9</v>
      </c>
      <c r="D249" t="str">
        <f t="shared" si="33"/>
        <v>Sep</v>
      </c>
      <c r="E249">
        <v>7</v>
      </c>
      <c r="F249" t="str">
        <f t="shared" si="26"/>
        <v>Moderate Sleep</v>
      </c>
      <c r="G249">
        <v>45</v>
      </c>
      <c r="H249" t="str">
        <f t="shared" si="27"/>
        <v>Medium Activity</v>
      </c>
      <c r="I249">
        <v>78</v>
      </c>
      <c r="J249" t="str">
        <f t="shared" si="28"/>
        <v>High Heart Rate</v>
      </c>
      <c r="K249">
        <v>5000</v>
      </c>
      <c r="L249">
        <f t="shared" si="34"/>
        <v>4</v>
      </c>
      <c r="M249" t="str">
        <f t="shared" si="29"/>
        <v>Short Distance</v>
      </c>
      <c r="N249">
        <v>7</v>
      </c>
      <c r="O249" t="str">
        <f t="shared" si="30"/>
        <v>Tired</v>
      </c>
      <c r="P249" s="2">
        <f t="shared" si="31"/>
        <v>832</v>
      </c>
      <c r="Q249" t="str">
        <f t="shared" si="32"/>
        <v>Low Calories</v>
      </c>
    </row>
    <row r="250" spans="1:17" x14ac:dyDescent="0.25">
      <c r="A250" t="s">
        <v>10</v>
      </c>
      <c r="B250" s="1" t="s">
        <v>265</v>
      </c>
      <c r="C250">
        <v>9</v>
      </c>
      <c r="D250" t="str">
        <f t="shared" si="33"/>
        <v>Sep</v>
      </c>
      <c r="E250">
        <v>6</v>
      </c>
      <c r="F250" t="str">
        <f t="shared" si="26"/>
        <v>Moderate Sleep</v>
      </c>
      <c r="G250">
        <v>45</v>
      </c>
      <c r="H250" t="str">
        <f t="shared" si="27"/>
        <v>Medium Activity</v>
      </c>
      <c r="I250">
        <v>72</v>
      </c>
      <c r="J250" t="str">
        <f t="shared" si="28"/>
        <v>High Heart Rate</v>
      </c>
      <c r="K250">
        <v>6000</v>
      </c>
      <c r="L250">
        <f t="shared" si="34"/>
        <v>4.8</v>
      </c>
      <c r="M250" t="str">
        <f t="shared" si="29"/>
        <v>Short Distance</v>
      </c>
      <c r="N250">
        <v>7</v>
      </c>
      <c r="O250" t="str">
        <f t="shared" si="30"/>
        <v>Tired</v>
      </c>
      <c r="P250" s="2">
        <f t="shared" si="31"/>
        <v>998.4</v>
      </c>
      <c r="Q250" t="str">
        <f t="shared" si="32"/>
        <v>Medium Calories</v>
      </c>
    </row>
    <row r="251" spans="1:17" x14ac:dyDescent="0.25">
      <c r="A251" t="s">
        <v>11</v>
      </c>
      <c r="B251" s="1" t="s">
        <v>266</v>
      </c>
      <c r="C251">
        <v>9</v>
      </c>
      <c r="D251" t="str">
        <f t="shared" si="33"/>
        <v>Sep</v>
      </c>
      <c r="E251">
        <v>6</v>
      </c>
      <c r="F251" t="str">
        <f t="shared" si="26"/>
        <v>Moderate Sleep</v>
      </c>
      <c r="G251">
        <v>45</v>
      </c>
      <c r="H251" t="str">
        <f t="shared" si="27"/>
        <v>Medium Activity</v>
      </c>
      <c r="I251">
        <v>72</v>
      </c>
      <c r="J251" t="str">
        <f t="shared" si="28"/>
        <v>High Heart Rate</v>
      </c>
      <c r="K251">
        <v>6000</v>
      </c>
      <c r="L251">
        <f t="shared" si="34"/>
        <v>4.8</v>
      </c>
      <c r="M251" t="str">
        <f t="shared" si="29"/>
        <v>Short Distance</v>
      </c>
      <c r="N251">
        <v>7</v>
      </c>
      <c r="O251" t="str">
        <f t="shared" si="30"/>
        <v>Tired</v>
      </c>
      <c r="P251" s="2">
        <f t="shared" si="31"/>
        <v>998.4</v>
      </c>
      <c r="Q251" t="str">
        <f t="shared" si="32"/>
        <v>Medium Calories</v>
      </c>
    </row>
    <row r="252" spans="1:17" x14ac:dyDescent="0.25">
      <c r="A252" t="s">
        <v>12</v>
      </c>
      <c r="B252" s="1" t="s">
        <v>267</v>
      </c>
      <c r="C252">
        <v>9</v>
      </c>
      <c r="D252" t="str">
        <f t="shared" si="33"/>
        <v>Sep</v>
      </c>
      <c r="E252">
        <v>7</v>
      </c>
      <c r="F252" t="str">
        <f t="shared" si="26"/>
        <v>Moderate Sleep</v>
      </c>
      <c r="G252">
        <v>30</v>
      </c>
      <c r="H252" t="str">
        <f t="shared" si="27"/>
        <v>Low Activity</v>
      </c>
      <c r="I252">
        <v>65</v>
      </c>
      <c r="J252" t="str">
        <f t="shared" si="28"/>
        <v>Normal Heart Rate</v>
      </c>
      <c r="K252">
        <v>6000</v>
      </c>
      <c r="L252">
        <f t="shared" si="34"/>
        <v>4.8</v>
      </c>
      <c r="M252" t="str">
        <f t="shared" si="29"/>
        <v>Short Distance</v>
      </c>
      <c r="N252">
        <v>6</v>
      </c>
      <c r="O252" t="str">
        <f t="shared" si="30"/>
        <v>Tired</v>
      </c>
      <c r="P252" s="2">
        <f t="shared" si="31"/>
        <v>998.4</v>
      </c>
      <c r="Q252" t="str">
        <f t="shared" si="32"/>
        <v>Medium Calories</v>
      </c>
    </row>
    <row r="253" spans="1:17" x14ac:dyDescent="0.25">
      <c r="A253" t="s">
        <v>13</v>
      </c>
      <c r="B253" s="1" t="s">
        <v>268</v>
      </c>
      <c r="C253">
        <v>9</v>
      </c>
      <c r="D253" t="str">
        <f t="shared" si="33"/>
        <v>Sep</v>
      </c>
      <c r="E253">
        <v>7</v>
      </c>
      <c r="F253" t="str">
        <f t="shared" si="26"/>
        <v>Moderate Sleep</v>
      </c>
      <c r="G253">
        <v>30</v>
      </c>
      <c r="H253" t="str">
        <f t="shared" si="27"/>
        <v>Low Activity</v>
      </c>
      <c r="I253">
        <v>65</v>
      </c>
      <c r="J253" t="str">
        <f t="shared" si="28"/>
        <v>Normal Heart Rate</v>
      </c>
      <c r="K253">
        <v>6000</v>
      </c>
      <c r="L253">
        <f t="shared" si="34"/>
        <v>4.8</v>
      </c>
      <c r="M253" t="str">
        <f t="shared" si="29"/>
        <v>Short Distance</v>
      </c>
      <c r="N253">
        <v>6</v>
      </c>
      <c r="O253" t="str">
        <f t="shared" si="30"/>
        <v>Tired</v>
      </c>
      <c r="P253" s="2">
        <f t="shared" si="31"/>
        <v>998.4</v>
      </c>
      <c r="Q253" t="str">
        <f t="shared" si="32"/>
        <v>Medium Calories</v>
      </c>
    </row>
    <row r="254" spans="1:17" x14ac:dyDescent="0.25">
      <c r="A254" t="s">
        <v>7</v>
      </c>
      <c r="B254" s="1" t="s">
        <v>269</v>
      </c>
      <c r="C254">
        <v>9</v>
      </c>
      <c r="D254" t="str">
        <f t="shared" si="33"/>
        <v>Sep</v>
      </c>
      <c r="E254">
        <v>7</v>
      </c>
      <c r="F254" t="str">
        <f t="shared" si="26"/>
        <v>Moderate Sleep</v>
      </c>
      <c r="G254">
        <v>45</v>
      </c>
      <c r="H254" t="str">
        <f t="shared" si="27"/>
        <v>Medium Activity</v>
      </c>
      <c r="I254">
        <v>65</v>
      </c>
      <c r="J254" t="str">
        <f t="shared" si="28"/>
        <v>Normal Heart Rate</v>
      </c>
      <c r="K254">
        <v>6000</v>
      </c>
      <c r="L254">
        <f t="shared" si="34"/>
        <v>4.8</v>
      </c>
      <c r="M254" t="str">
        <f t="shared" si="29"/>
        <v>Short Distance</v>
      </c>
      <c r="N254">
        <v>4</v>
      </c>
      <c r="O254" t="str">
        <f t="shared" si="30"/>
        <v>Relaxed</v>
      </c>
      <c r="P254" s="2">
        <f t="shared" si="31"/>
        <v>998.4</v>
      </c>
      <c r="Q254" t="str">
        <f t="shared" si="32"/>
        <v>Medium Calories</v>
      </c>
    </row>
    <row r="255" spans="1:17" x14ac:dyDescent="0.25">
      <c r="A255" t="s">
        <v>8</v>
      </c>
      <c r="B255" s="1" t="s">
        <v>270</v>
      </c>
      <c r="C255">
        <v>9</v>
      </c>
      <c r="D255" t="str">
        <f t="shared" si="33"/>
        <v>Sep</v>
      </c>
      <c r="E255">
        <v>7</v>
      </c>
      <c r="F255" t="str">
        <f t="shared" si="26"/>
        <v>Moderate Sleep</v>
      </c>
      <c r="G255">
        <v>45</v>
      </c>
      <c r="H255" t="str">
        <f t="shared" si="27"/>
        <v>Medium Activity</v>
      </c>
      <c r="I255">
        <v>65</v>
      </c>
      <c r="J255" t="str">
        <f t="shared" si="28"/>
        <v>Normal Heart Rate</v>
      </c>
      <c r="K255">
        <v>6000</v>
      </c>
      <c r="L255">
        <f t="shared" si="34"/>
        <v>4.8</v>
      </c>
      <c r="M255" t="str">
        <f t="shared" si="29"/>
        <v>Short Distance</v>
      </c>
      <c r="N255">
        <v>4</v>
      </c>
      <c r="O255" t="str">
        <f t="shared" si="30"/>
        <v>Relaxed</v>
      </c>
      <c r="P255" s="2">
        <f t="shared" si="31"/>
        <v>998.4</v>
      </c>
      <c r="Q255" t="str">
        <f t="shared" si="32"/>
        <v>Medium Calories</v>
      </c>
    </row>
    <row r="256" spans="1:17" x14ac:dyDescent="0.25">
      <c r="A256" t="s">
        <v>9</v>
      </c>
      <c r="B256" s="1" t="s">
        <v>271</v>
      </c>
      <c r="C256">
        <v>9</v>
      </c>
      <c r="D256" t="str">
        <f t="shared" si="33"/>
        <v>Sep</v>
      </c>
      <c r="E256">
        <v>7</v>
      </c>
      <c r="F256" t="str">
        <f t="shared" si="26"/>
        <v>Moderate Sleep</v>
      </c>
      <c r="G256">
        <v>45</v>
      </c>
      <c r="H256" t="str">
        <f t="shared" si="27"/>
        <v>Medium Activity</v>
      </c>
      <c r="I256">
        <v>65</v>
      </c>
      <c r="J256" t="str">
        <f t="shared" si="28"/>
        <v>Normal Heart Rate</v>
      </c>
      <c r="K256">
        <v>6000</v>
      </c>
      <c r="L256">
        <f t="shared" si="34"/>
        <v>4.8</v>
      </c>
      <c r="M256" t="str">
        <f t="shared" si="29"/>
        <v>Short Distance</v>
      </c>
      <c r="N256">
        <v>4</v>
      </c>
      <c r="O256" t="str">
        <f t="shared" si="30"/>
        <v>Relaxed</v>
      </c>
      <c r="P256" s="2">
        <f t="shared" si="31"/>
        <v>998.4</v>
      </c>
      <c r="Q256" t="str">
        <f t="shared" si="32"/>
        <v>Medium Calories</v>
      </c>
    </row>
    <row r="257" spans="1:17" x14ac:dyDescent="0.25">
      <c r="A257" t="s">
        <v>10</v>
      </c>
      <c r="B257" s="1" t="s">
        <v>272</v>
      </c>
      <c r="C257">
        <v>9</v>
      </c>
      <c r="D257" t="str">
        <f t="shared" si="33"/>
        <v>Sep</v>
      </c>
      <c r="E257">
        <v>7</v>
      </c>
      <c r="F257" t="str">
        <f t="shared" si="26"/>
        <v>Moderate Sleep</v>
      </c>
      <c r="G257">
        <v>45</v>
      </c>
      <c r="H257" t="str">
        <f t="shared" si="27"/>
        <v>Medium Activity</v>
      </c>
      <c r="I257">
        <v>65</v>
      </c>
      <c r="J257" t="str">
        <f t="shared" si="28"/>
        <v>Normal Heart Rate</v>
      </c>
      <c r="K257">
        <v>6000</v>
      </c>
      <c r="L257">
        <f t="shared" si="34"/>
        <v>4.8</v>
      </c>
      <c r="M257" t="str">
        <f t="shared" si="29"/>
        <v>Short Distance</v>
      </c>
      <c r="N257">
        <v>4</v>
      </c>
      <c r="O257" t="str">
        <f t="shared" si="30"/>
        <v>Relaxed</v>
      </c>
      <c r="P257" s="2">
        <f t="shared" si="31"/>
        <v>998.4</v>
      </c>
      <c r="Q257" t="str">
        <f t="shared" si="32"/>
        <v>Medium Calories</v>
      </c>
    </row>
    <row r="258" spans="1:17" x14ac:dyDescent="0.25">
      <c r="A258" t="s">
        <v>11</v>
      </c>
      <c r="B258" s="1" t="s">
        <v>273</v>
      </c>
      <c r="C258">
        <v>9</v>
      </c>
      <c r="D258" t="str">
        <f t="shared" si="33"/>
        <v>Sep</v>
      </c>
      <c r="E258">
        <v>7</v>
      </c>
      <c r="F258" t="str">
        <f t="shared" ref="F258:F321" si="35">IF(OR(E258=4, E258=5), "Short Sleep", IF(OR(E258=6, E258=7), "Moderate Sleep", IF(OR(E258=8, E258=9), "Deep Sleep", "Other")))</f>
        <v>Moderate Sleep</v>
      </c>
      <c r="G258">
        <v>45</v>
      </c>
      <c r="H258" t="str">
        <f t="shared" ref="H258:H321" si="36">IF(G258&lt;=43.33, "Low Activity", IF(G258&lt;=66.66, "Medium Activity", "High Activity"))</f>
        <v>Medium Activity</v>
      </c>
      <c r="I258">
        <v>65</v>
      </c>
      <c r="J258" t="str">
        <f t="shared" ref="J258:J321" si="37">IF(I258&lt;=70, "Normal Heart Rate", "High Heart Rate")</f>
        <v>Normal Heart Rate</v>
      </c>
      <c r="K258">
        <v>6000</v>
      </c>
      <c r="L258">
        <f t="shared" si="34"/>
        <v>4.8</v>
      </c>
      <c r="M258" t="str">
        <f t="shared" ref="M258:M321" si="38">IF(AND(L258&gt;=1, L258&lt;=5), "Short Distance", IF(AND(L258&gt;5, L258&lt;=9), "Long Distance", "Other"))</f>
        <v>Short Distance</v>
      </c>
      <c r="N258">
        <v>4</v>
      </c>
      <c r="O258" t="str">
        <f t="shared" ref="O258:O321" si="39">IF(AND(N258&gt;=1, N258&lt;=5), "Relaxed", IF(AND(N258&gt;5.1, N258&lt;=9), "Tired", "Other"))</f>
        <v>Relaxed</v>
      </c>
      <c r="P258" s="2">
        <f t="shared" ref="P258:P321" si="40" xml:space="preserve"> 3.2 * 65 * L258</f>
        <v>998.4</v>
      </c>
      <c r="Q258" t="str">
        <f t="shared" ref="Q258:Q321" si="41">IF(P258&lt;=833, "Low Calories", IF(P258&lt;=1266, "Medium Calories", "High Calories"))</f>
        <v>Medium Calories</v>
      </c>
    </row>
    <row r="259" spans="1:17" x14ac:dyDescent="0.25">
      <c r="A259" t="s">
        <v>12</v>
      </c>
      <c r="B259" s="1" t="s">
        <v>274</v>
      </c>
      <c r="C259">
        <v>9</v>
      </c>
      <c r="D259" t="str">
        <f t="shared" ref="D259:D322" si="42">CHOOSE(C259, "Jan", "Feb", "Mar", "Apr", "May", "Jun", "Jul", "Aug", "Sep", "Oct", "Nov", "Dec")</f>
        <v>Sep</v>
      </c>
      <c r="E259">
        <v>7</v>
      </c>
      <c r="F259" t="str">
        <f t="shared" si="35"/>
        <v>Moderate Sleep</v>
      </c>
      <c r="G259">
        <v>45</v>
      </c>
      <c r="H259" t="str">
        <f t="shared" si="36"/>
        <v>Medium Activity</v>
      </c>
      <c r="I259">
        <v>65</v>
      </c>
      <c r="J259" t="str">
        <f t="shared" si="37"/>
        <v>Normal Heart Rate</v>
      </c>
      <c r="K259">
        <v>6000</v>
      </c>
      <c r="L259">
        <f t="shared" si="34"/>
        <v>4.8</v>
      </c>
      <c r="M259" t="str">
        <f t="shared" si="38"/>
        <v>Short Distance</v>
      </c>
      <c r="N259">
        <v>4</v>
      </c>
      <c r="O259" t="str">
        <f t="shared" si="39"/>
        <v>Relaxed</v>
      </c>
      <c r="P259" s="2">
        <f t="shared" si="40"/>
        <v>998.4</v>
      </c>
      <c r="Q259" t="str">
        <f t="shared" si="41"/>
        <v>Medium Calories</v>
      </c>
    </row>
    <row r="260" spans="1:17" x14ac:dyDescent="0.25">
      <c r="A260" t="s">
        <v>13</v>
      </c>
      <c r="B260" s="1" t="s">
        <v>275</v>
      </c>
      <c r="C260">
        <v>9</v>
      </c>
      <c r="D260" t="str">
        <f t="shared" si="42"/>
        <v>Sep</v>
      </c>
      <c r="E260">
        <v>7</v>
      </c>
      <c r="F260" t="str">
        <f t="shared" si="35"/>
        <v>Moderate Sleep</v>
      </c>
      <c r="G260">
        <v>45</v>
      </c>
      <c r="H260" t="str">
        <f t="shared" si="36"/>
        <v>Medium Activity</v>
      </c>
      <c r="I260">
        <v>65</v>
      </c>
      <c r="J260" t="str">
        <f t="shared" si="37"/>
        <v>Normal Heart Rate</v>
      </c>
      <c r="K260">
        <v>6000</v>
      </c>
      <c r="L260">
        <f t="shared" ref="L260:L323" si="43">K260 * 0.0008</f>
        <v>4.8</v>
      </c>
      <c r="M260" t="str">
        <f t="shared" si="38"/>
        <v>Short Distance</v>
      </c>
      <c r="N260">
        <v>4</v>
      </c>
      <c r="O260" t="str">
        <f t="shared" si="39"/>
        <v>Relaxed</v>
      </c>
      <c r="P260" s="2">
        <f t="shared" si="40"/>
        <v>998.4</v>
      </c>
      <c r="Q260" t="str">
        <f t="shared" si="41"/>
        <v>Medium Calories</v>
      </c>
    </row>
    <row r="261" spans="1:17" x14ac:dyDescent="0.25">
      <c r="A261" t="s">
        <v>7</v>
      </c>
      <c r="B261" s="1" t="s">
        <v>276</v>
      </c>
      <c r="C261">
        <v>9</v>
      </c>
      <c r="D261" t="str">
        <f t="shared" si="42"/>
        <v>Sep</v>
      </c>
      <c r="E261">
        <v>7</v>
      </c>
      <c r="F261" t="str">
        <f t="shared" si="35"/>
        <v>Moderate Sleep</v>
      </c>
      <c r="G261">
        <v>45</v>
      </c>
      <c r="H261" t="str">
        <f t="shared" si="36"/>
        <v>Medium Activity</v>
      </c>
      <c r="I261">
        <v>65</v>
      </c>
      <c r="J261" t="str">
        <f t="shared" si="37"/>
        <v>Normal Heart Rate</v>
      </c>
      <c r="K261">
        <v>6000</v>
      </c>
      <c r="L261">
        <f t="shared" si="43"/>
        <v>4.8</v>
      </c>
      <c r="M261" t="str">
        <f t="shared" si="38"/>
        <v>Short Distance</v>
      </c>
      <c r="N261">
        <v>4</v>
      </c>
      <c r="O261" t="str">
        <f t="shared" si="39"/>
        <v>Relaxed</v>
      </c>
      <c r="P261" s="2">
        <f t="shared" si="40"/>
        <v>998.4</v>
      </c>
      <c r="Q261" t="str">
        <f t="shared" si="41"/>
        <v>Medium Calories</v>
      </c>
    </row>
    <row r="262" spans="1:17" x14ac:dyDescent="0.25">
      <c r="A262" t="s">
        <v>8</v>
      </c>
      <c r="B262" s="1" t="s">
        <v>277</v>
      </c>
      <c r="C262">
        <v>9</v>
      </c>
      <c r="D262" t="str">
        <f t="shared" si="42"/>
        <v>Sep</v>
      </c>
      <c r="E262">
        <v>7</v>
      </c>
      <c r="F262" t="str">
        <f t="shared" si="35"/>
        <v>Moderate Sleep</v>
      </c>
      <c r="G262">
        <v>45</v>
      </c>
      <c r="H262" t="str">
        <f t="shared" si="36"/>
        <v>Medium Activity</v>
      </c>
      <c r="I262">
        <v>65</v>
      </c>
      <c r="J262" t="str">
        <f t="shared" si="37"/>
        <v>Normal Heart Rate</v>
      </c>
      <c r="K262">
        <v>6000</v>
      </c>
      <c r="L262">
        <f t="shared" si="43"/>
        <v>4.8</v>
      </c>
      <c r="M262" t="str">
        <f t="shared" si="38"/>
        <v>Short Distance</v>
      </c>
      <c r="N262">
        <v>4</v>
      </c>
      <c r="O262" t="str">
        <f t="shared" si="39"/>
        <v>Relaxed</v>
      </c>
      <c r="P262" s="2">
        <f t="shared" si="40"/>
        <v>998.4</v>
      </c>
      <c r="Q262" t="str">
        <f t="shared" si="41"/>
        <v>Medium Calories</v>
      </c>
    </row>
    <row r="263" spans="1:17" x14ac:dyDescent="0.25">
      <c r="A263" t="s">
        <v>9</v>
      </c>
      <c r="B263" s="1" t="s">
        <v>278</v>
      </c>
      <c r="C263">
        <v>9</v>
      </c>
      <c r="D263" t="str">
        <f t="shared" si="42"/>
        <v>Sep</v>
      </c>
      <c r="E263">
        <v>7</v>
      </c>
      <c r="F263" t="str">
        <f t="shared" si="35"/>
        <v>Moderate Sleep</v>
      </c>
      <c r="G263">
        <v>45</v>
      </c>
      <c r="H263" t="str">
        <f t="shared" si="36"/>
        <v>Medium Activity</v>
      </c>
      <c r="I263">
        <v>65</v>
      </c>
      <c r="J263" t="str">
        <f t="shared" si="37"/>
        <v>Normal Heart Rate</v>
      </c>
      <c r="K263">
        <v>6000</v>
      </c>
      <c r="L263">
        <f t="shared" si="43"/>
        <v>4.8</v>
      </c>
      <c r="M263" t="str">
        <f t="shared" si="38"/>
        <v>Short Distance</v>
      </c>
      <c r="N263">
        <v>4</v>
      </c>
      <c r="O263" t="str">
        <f t="shared" si="39"/>
        <v>Relaxed</v>
      </c>
      <c r="P263" s="2">
        <f t="shared" si="40"/>
        <v>998.4</v>
      </c>
      <c r="Q263" t="str">
        <f t="shared" si="41"/>
        <v>Medium Calories</v>
      </c>
    </row>
    <row r="264" spans="1:17" x14ac:dyDescent="0.25">
      <c r="A264" t="s">
        <v>10</v>
      </c>
      <c r="B264" s="1" t="s">
        <v>279</v>
      </c>
      <c r="C264">
        <v>9</v>
      </c>
      <c r="D264" t="str">
        <f t="shared" si="42"/>
        <v>Sep</v>
      </c>
      <c r="E264">
        <v>7</v>
      </c>
      <c r="F264" t="str">
        <f t="shared" si="35"/>
        <v>Moderate Sleep</v>
      </c>
      <c r="G264">
        <v>45</v>
      </c>
      <c r="H264" t="str">
        <f t="shared" si="36"/>
        <v>Medium Activity</v>
      </c>
      <c r="I264">
        <v>65</v>
      </c>
      <c r="J264" t="str">
        <f t="shared" si="37"/>
        <v>Normal Heart Rate</v>
      </c>
      <c r="K264">
        <v>6000</v>
      </c>
      <c r="L264">
        <f t="shared" si="43"/>
        <v>4.8</v>
      </c>
      <c r="M264" t="str">
        <f t="shared" si="38"/>
        <v>Short Distance</v>
      </c>
      <c r="N264">
        <v>4</v>
      </c>
      <c r="O264" t="str">
        <f t="shared" si="39"/>
        <v>Relaxed</v>
      </c>
      <c r="P264" s="2">
        <f t="shared" si="40"/>
        <v>998.4</v>
      </c>
      <c r="Q264" t="str">
        <f t="shared" si="41"/>
        <v>Medium Calories</v>
      </c>
    </row>
    <row r="265" spans="1:17" x14ac:dyDescent="0.25">
      <c r="A265" t="s">
        <v>11</v>
      </c>
      <c r="B265" s="1" t="s">
        <v>280</v>
      </c>
      <c r="C265">
        <v>9</v>
      </c>
      <c r="D265" t="str">
        <f t="shared" si="42"/>
        <v>Sep</v>
      </c>
      <c r="E265">
        <v>7</v>
      </c>
      <c r="F265" t="str">
        <f t="shared" si="35"/>
        <v>Moderate Sleep</v>
      </c>
      <c r="G265">
        <v>55</v>
      </c>
      <c r="H265" t="str">
        <f t="shared" si="36"/>
        <v>Medium Activity</v>
      </c>
      <c r="I265">
        <v>75</v>
      </c>
      <c r="J265" t="str">
        <f t="shared" si="37"/>
        <v>High Heart Rate</v>
      </c>
      <c r="K265">
        <v>5500</v>
      </c>
      <c r="L265">
        <f t="shared" si="43"/>
        <v>4.4000000000000004</v>
      </c>
      <c r="M265" t="str">
        <f t="shared" si="38"/>
        <v>Short Distance</v>
      </c>
      <c r="N265">
        <v>5</v>
      </c>
      <c r="O265" t="str">
        <f t="shared" si="39"/>
        <v>Relaxed</v>
      </c>
      <c r="P265" s="2">
        <f t="shared" si="40"/>
        <v>915.2</v>
      </c>
      <c r="Q265" t="str">
        <f t="shared" si="41"/>
        <v>Medium Calories</v>
      </c>
    </row>
    <row r="266" spans="1:17" x14ac:dyDescent="0.25">
      <c r="A266" t="s">
        <v>12</v>
      </c>
      <c r="B266" s="1" t="s">
        <v>281</v>
      </c>
      <c r="C266">
        <v>9</v>
      </c>
      <c r="D266" t="str">
        <f t="shared" si="42"/>
        <v>Sep</v>
      </c>
      <c r="E266">
        <v>7</v>
      </c>
      <c r="F266" t="str">
        <f t="shared" si="35"/>
        <v>Moderate Sleep</v>
      </c>
      <c r="G266">
        <v>65</v>
      </c>
      <c r="H266" t="str">
        <f t="shared" si="36"/>
        <v>Medium Activity</v>
      </c>
      <c r="I266">
        <v>83</v>
      </c>
      <c r="J266" t="str">
        <f t="shared" si="37"/>
        <v>High Heart Rate</v>
      </c>
      <c r="K266">
        <v>3500</v>
      </c>
      <c r="L266">
        <f t="shared" si="43"/>
        <v>2.8000000000000003</v>
      </c>
      <c r="M266" t="str">
        <f t="shared" si="38"/>
        <v>Short Distance</v>
      </c>
      <c r="N266">
        <v>5</v>
      </c>
      <c r="O266" t="str">
        <f t="shared" si="39"/>
        <v>Relaxed</v>
      </c>
      <c r="P266" s="2">
        <f t="shared" si="40"/>
        <v>582.40000000000009</v>
      </c>
      <c r="Q266" t="str">
        <f t="shared" si="41"/>
        <v>Low Calories</v>
      </c>
    </row>
    <row r="267" spans="1:17" x14ac:dyDescent="0.25">
      <c r="A267" t="s">
        <v>13</v>
      </c>
      <c r="B267" s="1" t="s">
        <v>282</v>
      </c>
      <c r="C267">
        <v>9</v>
      </c>
      <c r="D267" t="str">
        <f t="shared" si="42"/>
        <v>Sep</v>
      </c>
      <c r="E267">
        <v>6</v>
      </c>
      <c r="F267" t="str">
        <f t="shared" si="35"/>
        <v>Moderate Sleep</v>
      </c>
      <c r="G267">
        <v>90</v>
      </c>
      <c r="H267" t="str">
        <f t="shared" si="36"/>
        <v>High Activity</v>
      </c>
      <c r="I267">
        <v>75</v>
      </c>
      <c r="J267" t="str">
        <f t="shared" si="37"/>
        <v>High Heart Rate</v>
      </c>
      <c r="K267">
        <v>10000</v>
      </c>
      <c r="L267">
        <f t="shared" si="43"/>
        <v>8</v>
      </c>
      <c r="M267" t="str">
        <f t="shared" si="38"/>
        <v>Long Distance</v>
      </c>
      <c r="N267">
        <v>8</v>
      </c>
      <c r="O267" t="str">
        <f t="shared" si="39"/>
        <v>Tired</v>
      </c>
      <c r="P267" s="2">
        <f t="shared" si="40"/>
        <v>1664</v>
      </c>
      <c r="Q267" t="str">
        <f t="shared" si="41"/>
        <v>High Calories</v>
      </c>
    </row>
    <row r="268" spans="1:17" x14ac:dyDescent="0.25">
      <c r="A268" t="s">
        <v>7</v>
      </c>
      <c r="B268" s="1" t="s">
        <v>283</v>
      </c>
      <c r="C268">
        <v>9</v>
      </c>
      <c r="D268" t="str">
        <f t="shared" si="42"/>
        <v>Sep</v>
      </c>
      <c r="E268">
        <v>7</v>
      </c>
      <c r="F268" t="str">
        <f t="shared" si="35"/>
        <v>Moderate Sleep</v>
      </c>
      <c r="G268">
        <v>65</v>
      </c>
      <c r="H268" t="str">
        <f t="shared" si="36"/>
        <v>Medium Activity</v>
      </c>
      <c r="I268">
        <v>83</v>
      </c>
      <c r="J268" t="str">
        <f t="shared" si="37"/>
        <v>High Heart Rate</v>
      </c>
      <c r="K268">
        <v>3500</v>
      </c>
      <c r="L268">
        <f t="shared" si="43"/>
        <v>2.8000000000000003</v>
      </c>
      <c r="M268" t="str">
        <f t="shared" si="38"/>
        <v>Short Distance</v>
      </c>
      <c r="N268">
        <v>5</v>
      </c>
      <c r="O268" t="str">
        <f t="shared" si="39"/>
        <v>Relaxed</v>
      </c>
      <c r="P268" s="2">
        <f t="shared" si="40"/>
        <v>582.40000000000009</v>
      </c>
      <c r="Q268" t="str">
        <f t="shared" si="41"/>
        <v>Low Calories</v>
      </c>
    </row>
    <row r="269" spans="1:17" x14ac:dyDescent="0.25">
      <c r="A269" t="s">
        <v>8</v>
      </c>
      <c r="B269" s="1" t="s">
        <v>284</v>
      </c>
      <c r="C269">
        <v>9</v>
      </c>
      <c r="D269" t="str">
        <f t="shared" si="42"/>
        <v>Sep</v>
      </c>
      <c r="E269">
        <v>6</v>
      </c>
      <c r="F269" t="str">
        <f t="shared" si="35"/>
        <v>Moderate Sleep</v>
      </c>
      <c r="G269">
        <v>90</v>
      </c>
      <c r="H269" t="str">
        <f t="shared" si="36"/>
        <v>High Activity</v>
      </c>
      <c r="I269">
        <v>75</v>
      </c>
      <c r="J269" t="str">
        <f t="shared" si="37"/>
        <v>High Heart Rate</v>
      </c>
      <c r="K269">
        <v>10000</v>
      </c>
      <c r="L269">
        <f t="shared" si="43"/>
        <v>8</v>
      </c>
      <c r="M269" t="str">
        <f t="shared" si="38"/>
        <v>Long Distance</v>
      </c>
      <c r="N269">
        <v>8</v>
      </c>
      <c r="O269" t="str">
        <f t="shared" si="39"/>
        <v>Tired</v>
      </c>
      <c r="P269" s="2">
        <f t="shared" si="40"/>
        <v>1664</v>
      </c>
      <c r="Q269" t="str">
        <f t="shared" si="41"/>
        <v>High Calories</v>
      </c>
    </row>
    <row r="270" spans="1:17" x14ac:dyDescent="0.25">
      <c r="A270" t="s">
        <v>9</v>
      </c>
      <c r="B270" s="1" t="s">
        <v>285</v>
      </c>
      <c r="C270">
        <v>9</v>
      </c>
      <c r="D270" t="str">
        <f t="shared" si="42"/>
        <v>Sep</v>
      </c>
      <c r="E270">
        <v>6</v>
      </c>
      <c r="F270" t="str">
        <f t="shared" si="35"/>
        <v>Moderate Sleep</v>
      </c>
      <c r="G270">
        <v>90</v>
      </c>
      <c r="H270" t="str">
        <f t="shared" si="36"/>
        <v>High Activity</v>
      </c>
      <c r="I270">
        <v>75</v>
      </c>
      <c r="J270" t="str">
        <f t="shared" si="37"/>
        <v>High Heart Rate</v>
      </c>
      <c r="K270">
        <v>10000</v>
      </c>
      <c r="L270">
        <f t="shared" si="43"/>
        <v>8</v>
      </c>
      <c r="M270" t="str">
        <f t="shared" si="38"/>
        <v>Long Distance</v>
      </c>
      <c r="N270">
        <v>8</v>
      </c>
      <c r="O270" t="str">
        <f t="shared" si="39"/>
        <v>Tired</v>
      </c>
      <c r="P270" s="2">
        <f t="shared" si="40"/>
        <v>1664</v>
      </c>
      <c r="Q270" t="str">
        <f t="shared" si="41"/>
        <v>High Calories</v>
      </c>
    </row>
    <row r="271" spans="1:17" x14ac:dyDescent="0.25">
      <c r="A271" t="s">
        <v>10</v>
      </c>
      <c r="B271" s="1" t="s">
        <v>286</v>
      </c>
      <c r="C271">
        <v>9</v>
      </c>
      <c r="D271" t="str">
        <f t="shared" si="42"/>
        <v>Sep</v>
      </c>
      <c r="E271">
        <v>6</v>
      </c>
      <c r="F271" t="str">
        <f t="shared" si="35"/>
        <v>Moderate Sleep</v>
      </c>
      <c r="G271">
        <v>90</v>
      </c>
      <c r="H271" t="str">
        <f t="shared" si="36"/>
        <v>High Activity</v>
      </c>
      <c r="I271">
        <v>75</v>
      </c>
      <c r="J271" t="str">
        <f t="shared" si="37"/>
        <v>High Heart Rate</v>
      </c>
      <c r="K271">
        <v>10000</v>
      </c>
      <c r="L271">
        <f t="shared" si="43"/>
        <v>8</v>
      </c>
      <c r="M271" t="str">
        <f t="shared" si="38"/>
        <v>Long Distance</v>
      </c>
      <c r="N271">
        <v>8</v>
      </c>
      <c r="O271" t="str">
        <f t="shared" si="39"/>
        <v>Tired</v>
      </c>
      <c r="P271" s="2">
        <f t="shared" si="40"/>
        <v>1664</v>
      </c>
      <c r="Q271" t="str">
        <f t="shared" si="41"/>
        <v>High Calories</v>
      </c>
    </row>
    <row r="272" spans="1:17" x14ac:dyDescent="0.25">
      <c r="A272" t="s">
        <v>11</v>
      </c>
      <c r="B272" s="1" t="s">
        <v>287</v>
      </c>
      <c r="C272">
        <v>9</v>
      </c>
      <c r="D272" t="str">
        <f t="shared" si="42"/>
        <v>Sep</v>
      </c>
      <c r="E272">
        <v>6</v>
      </c>
      <c r="F272" t="str">
        <f t="shared" si="35"/>
        <v>Moderate Sleep</v>
      </c>
      <c r="G272">
        <v>90</v>
      </c>
      <c r="H272" t="str">
        <f t="shared" si="36"/>
        <v>High Activity</v>
      </c>
      <c r="I272">
        <v>75</v>
      </c>
      <c r="J272" t="str">
        <f t="shared" si="37"/>
        <v>High Heart Rate</v>
      </c>
      <c r="K272">
        <v>10000</v>
      </c>
      <c r="L272">
        <f t="shared" si="43"/>
        <v>8</v>
      </c>
      <c r="M272" t="str">
        <f t="shared" si="38"/>
        <v>Long Distance</v>
      </c>
      <c r="N272">
        <v>8</v>
      </c>
      <c r="O272" t="str">
        <f t="shared" si="39"/>
        <v>Tired</v>
      </c>
      <c r="P272" s="2">
        <f t="shared" si="40"/>
        <v>1664</v>
      </c>
      <c r="Q272" t="str">
        <f t="shared" si="41"/>
        <v>High Calories</v>
      </c>
    </row>
    <row r="273" spans="1:17" x14ac:dyDescent="0.25">
      <c r="A273" t="s">
        <v>12</v>
      </c>
      <c r="B273" s="1" t="s">
        <v>288</v>
      </c>
      <c r="C273">
        <v>9</v>
      </c>
      <c r="D273" t="str">
        <f t="shared" si="42"/>
        <v>Sep</v>
      </c>
      <c r="E273">
        <v>6</v>
      </c>
      <c r="F273" t="str">
        <f t="shared" si="35"/>
        <v>Moderate Sleep</v>
      </c>
      <c r="G273">
        <v>90</v>
      </c>
      <c r="H273" t="str">
        <f t="shared" si="36"/>
        <v>High Activity</v>
      </c>
      <c r="I273">
        <v>75</v>
      </c>
      <c r="J273" t="str">
        <f t="shared" si="37"/>
        <v>High Heart Rate</v>
      </c>
      <c r="K273">
        <v>10000</v>
      </c>
      <c r="L273">
        <f t="shared" si="43"/>
        <v>8</v>
      </c>
      <c r="M273" t="str">
        <f t="shared" si="38"/>
        <v>Long Distance</v>
      </c>
      <c r="N273">
        <v>8</v>
      </c>
      <c r="O273" t="str">
        <f t="shared" si="39"/>
        <v>Tired</v>
      </c>
      <c r="P273" s="2">
        <f t="shared" si="40"/>
        <v>1664</v>
      </c>
      <c r="Q273" t="str">
        <f t="shared" si="41"/>
        <v>High Calories</v>
      </c>
    </row>
    <row r="274" spans="1:17" x14ac:dyDescent="0.25">
      <c r="A274" t="s">
        <v>13</v>
      </c>
      <c r="B274" s="1" t="s">
        <v>289</v>
      </c>
      <c r="C274">
        <v>9</v>
      </c>
      <c r="D274" t="str">
        <f t="shared" si="42"/>
        <v>Sep</v>
      </c>
      <c r="E274">
        <v>6</v>
      </c>
      <c r="F274" t="str">
        <f t="shared" si="35"/>
        <v>Moderate Sleep</v>
      </c>
      <c r="G274">
        <v>90</v>
      </c>
      <c r="H274" t="str">
        <f t="shared" si="36"/>
        <v>High Activity</v>
      </c>
      <c r="I274">
        <v>75</v>
      </c>
      <c r="J274" t="str">
        <f t="shared" si="37"/>
        <v>High Heart Rate</v>
      </c>
      <c r="K274">
        <v>10000</v>
      </c>
      <c r="L274">
        <f t="shared" si="43"/>
        <v>8</v>
      </c>
      <c r="M274" t="str">
        <f t="shared" si="38"/>
        <v>Long Distance</v>
      </c>
      <c r="N274">
        <v>8</v>
      </c>
      <c r="O274" t="str">
        <f t="shared" si="39"/>
        <v>Tired</v>
      </c>
      <c r="P274" s="2">
        <f t="shared" si="40"/>
        <v>1664</v>
      </c>
      <c r="Q274" t="str">
        <f t="shared" si="41"/>
        <v>High Calories</v>
      </c>
    </row>
    <row r="275" spans="1:17" x14ac:dyDescent="0.25">
      <c r="A275" t="s">
        <v>7</v>
      </c>
      <c r="B275" s="1" t="s">
        <v>290</v>
      </c>
      <c r="C275">
        <v>10</v>
      </c>
      <c r="D275" t="str">
        <f t="shared" si="42"/>
        <v>Oct</v>
      </c>
      <c r="E275">
        <v>6</v>
      </c>
      <c r="F275" t="str">
        <f t="shared" si="35"/>
        <v>Moderate Sleep</v>
      </c>
      <c r="G275">
        <v>90</v>
      </c>
      <c r="H275" t="str">
        <f t="shared" si="36"/>
        <v>High Activity</v>
      </c>
      <c r="I275">
        <v>75</v>
      </c>
      <c r="J275" t="str">
        <f t="shared" si="37"/>
        <v>High Heart Rate</v>
      </c>
      <c r="K275">
        <v>10000</v>
      </c>
      <c r="L275">
        <f t="shared" si="43"/>
        <v>8</v>
      </c>
      <c r="M275" t="str">
        <f t="shared" si="38"/>
        <v>Long Distance</v>
      </c>
      <c r="N275">
        <v>8</v>
      </c>
      <c r="O275" t="str">
        <f t="shared" si="39"/>
        <v>Tired</v>
      </c>
      <c r="P275" s="2">
        <f t="shared" si="40"/>
        <v>1664</v>
      </c>
      <c r="Q275" t="str">
        <f t="shared" si="41"/>
        <v>High Calories</v>
      </c>
    </row>
    <row r="276" spans="1:17" x14ac:dyDescent="0.25">
      <c r="A276" t="s">
        <v>8</v>
      </c>
      <c r="B276" s="1" t="s">
        <v>291</v>
      </c>
      <c r="C276">
        <v>10</v>
      </c>
      <c r="D276" t="str">
        <f t="shared" si="42"/>
        <v>Oct</v>
      </c>
      <c r="E276">
        <v>6</v>
      </c>
      <c r="F276" t="str">
        <f t="shared" si="35"/>
        <v>Moderate Sleep</v>
      </c>
      <c r="G276">
        <v>90</v>
      </c>
      <c r="H276" t="str">
        <f t="shared" si="36"/>
        <v>High Activity</v>
      </c>
      <c r="I276">
        <v>75</v>
      </c>
      <c r="J276" t="str">
        <f t="shared" si="37"/>
        <v>High Heart Rate</v>
      </c>
      <c r="K276">
        <v>10000</v>
      </c>
      <c r="L276">
        <f t="shared" si="43"/>
        <v>8</v>
      </c>
      <c r="M276" t="str">
        <f t="shared" si="38"/>
        <v>Long Distance</v>
      </c>
      <c r="N276">
        <v>8</v>
      </c>
      <c r="O276" t="str">
        <f t="shared" si="39"/>
        <v>Tired</v>
      </c>
      <c r="P276" s="2">
        <f t="shared" si="40"/>
        <v>1664</v>
      </c>
      <c r="Q276" t="str">
        <f t="shared" si="41"/>
        <v>High Calories</v>
      </c>
    </row>
    <row r="277" spans="1:17" x14ac:dyDescent="0.25">
      <c r="A277" t="s">
        <v>9</v>
      </c>
      <c r="B277" s="1" t="s">
        <v>292</v>
      </c>
      <c r="C277">
        <v>10</v>
      </c>
      <c r="D277" t="str">
        <f t="shared" si="42"/>
        <v>Oct</v>
      </c>
      <c r="E277">
        <v>6</v>
      </c>
      <c r="F277" t="str">
        <f t="shared" si="35"/>
        <v>Moderate Sleep</v>
      </c>
      <c r="G277">
        <v>90</v>
      </c>
      <c r="H277" t="str">
        <f t="shared" si="36"/>
        <v>High Activity</v>
      </c>
      <c r="I277">
        <v>75</v>
      </c>
      <c r="J277" t="str">
        <f t="shared" si="37"/>
        <v>High Heart Rate</v>
      </c>
      <c r="K277">
        <v>10000</v>
      </c>
      <c r="L277">
        <f t="shared" si="43"/>
        <v>8</v>
      </c>
      <c r="M277" t="str">
        <f t="shared" si="38"/>
        <v>Long Distance</v>
      </c>
      <c r="N277">
        <v>8</v>
      </c>
      <c r="O277" t="str">
        <f t="shared" si="39"/>
        <v>Tired</v>
      </c>
      <c r="P277" s="2">
        <f t="shared" si="40"/>
        <v>1664</v>
      </c>
      <c r="Q277" t="str">
        <f t="shared" si="41"/>
        <v>High Calories</v>
      </c>
    </row>
    <row r="278" spans="1:17" x14ac:dyDescent="0.25">
      <c r="A278" t="s">
        <v>10</v>
      </c>
      <c r="B278" s="1" t="s">
        <v>293</v>
      </c>
      <c r="C278">
        <v>10</v>
      </c>
      <c r="D278" t="str">
        <f t="shared" si="42"/>
        <v>Oct</v>
      </c>
      <c r="E278">
        <v>9</v>
      </c>
      <c r="F278" t="str">
        <f t="shared" si="35"/>
        <v>Deep Sleep</v>
      </c>
      <c r="G278">
        <v>85</v>
      </c>
      <c r="H278" t="str">
        <f t="shared" si="36"/>
        <v>High Activity</v>
      </c>
      <c r="I278">
        <v>86</v>
      </c>
      <c r="J278" t="str">
        <f t="shared" si="37"/>
        <v>High Heart Rate</v>
      </c>
      <c r="K278">
        <v>3700</v>
      </c>
      <c r="L278">
        <f t="shared" si="43"/>
        <v>2.96</v>
      </c>
      <c r="M278" t="str">
        <f t="shared" si="38"/>
        <v>Short Distance</v>
      </c>
      <c r="N278">
        <v>3</v>
      </c>
      <c r="O278" t="str">
        <f t="shared" si="39"/>
        <v>Relaxed</v>
      </c>
      <c r="P278" s="2">
        <f t="shared" si="40"/>
        <v>615.67999999999995</v>
      </c>
      <c r="Q278" t="str">
        <f t="shared" si="41"/>
        <v>Low Calories</v>
      </c>
    </row>
    <row r="279" spans="1:17" x14ac:dyDescent="0.25">
      <c r="A279" t="s">
        <v>11</v>
      </c>
      <c r="B279" s="1" t="s">
        <v>294</v>
      </c>
      <c r="C279">
        <v>10</v>
      </c>
      <c r="D279" t="str">
        <f t="shared" si="42"/>
        <v>Oct</v>
      </c>
      <c r="E279">
        <v>9</v>
      </c>
      <c r="F279" t="str">
        <f t="shared" si="35"/>
        <v>Deep Sleep</v>
      </c>
      <c r="G279">
        <v>85</v>
      </c>
      <c r="H279" t="str">
        <f t="shared" si="36"/>
        <v>High Activity</v>
      </c>
      <c r="I279">
        <v>86</v>
      </c>
      <c r="J279" t="str">
        <f t="shared" si="37"/>
        <v>High Heart Rate</v>
      </c>
      <c r="K279">
        <v>3700</v>
      </c>
      <c r="L279">
        <f t="shared" si="43"/>
        <v>2.96</v>
      </c>
      <c r="M279" t="str">
        <f t="shared" si="38"/>
        <v>Short Distance</v>
      </c>
      <c r="N279">
        <v>3</v>
      </c>
      <c r="O279" t="str">
        <f t="shared" si="39"/>
        <v>Relaxed</v>
      </c>
      <c r="P279" s="2">
        <f t="shared" si="40"/>
        <v>615.67999999999995</v>
      </c>
      <c r="Q279" t="str">
        <f t="shared" si="41"/>
        <v>Low Calories</v>
      </c>
    </row>
    <row r="280" spans="1:17" x14ac:dyDescent="0.25">
      <c r="A280" t="s">
        <v>12</v>
      </c>
      <c r="B280" s="1" t="s">
        <v>295</v>
      </c>
      <c r="C280">
        <v>10</v>
      </c>
      <c r="D280" t="str">
        <f t="shared" si="42"/>
        <v>Oct</v>
      </c>
      <c r="E280">
        <v>6</v>
      </c>
      <c r="F280" t="str">
        <f t="shared" si="35"/>
        <v>Moderate Sleep</v>
      </c>
      <c r="G280">
        <v>90</v>
      </c>
      <c r="H280" t="str">
        <f t="shared" si="36"/>
        <v>High Activity</v>
      </c>
      <c r="I280">
        <v>75</v>
      </c>
      <c r="J280" t="str">
        <f t="shared" si="37"/>
        <v>High Heart Rate</v>
      </c>
      <c r="K280">
        <v>10000</v>
      </c>
      <c r="L280">
        <f t="shared" si="43"/>
        <v>8</v>
      </c>
      <c r="M280" t="str">
        <f t="shared" si="38"/>
        <v>Long Distance</v>
      </c>
      <c r="N280">
        <v>8</v>
      </c>
      <c r="O280" t="str">
        <f t="shared" si="39"/>
        <v>Tired</v>
      </c>
      <c r="P280" s="2">
        <f t="shared" si="40"/>
        <v>1664</v>
      </c>
      <c r="Q280" t="str">
        <f t="shared" si="41"/>
        <v>High Calories</v>
      </c>
    </row>
    <row r="281" spans="1:17" x14ac:dyDescent="0.25">
      <c r="A281" t="s">
        <v>13</v>
      </c>
      <c r="B281" s="1" t="s">
        <v>296</v>
      </c>
      <c r="C281">
        <v>10</v>
      </c>
      <c r="D281" t="str">
        <f t="shared" si="42"/>
        <v>Oct</v>
      </c>
      <c r="E281">
        <v>9</v>
      </c>
      <c r="F281" t="str">
        <f t="shared" si="35"/>
        <v>Deep Sleep</v>
      </c>
      <c r="G281">
        <v>30</v>
      </c>
      <c r="H281" t="str">
        <f t="shared" si="36"/>
        <v>Low Activity</v>
      </c>
      <c r="I281">
        <v>65</v>
      </c>
      <c r="J281" t="str">
        <f t="shared" si="37"/>
        <v>Normal Heart Rate</v>
      </c>
      <c r="K281">
        <v>5000</v>
      </c>
      <c r="L281">
        <f t="shared" si="43"/>
        <v>4</v>
      </c>
      <c r="M281" t="str">
        <f t="shared" si="38"/>
        <v>Short Distance</v>
      </c>
      <c r="N281">
        <v>3</v>
      </c>
      <c r="O281" t="str">
        <f t="shared" si="39"/>
        <v>Relaxed</v>
      </c>
      <c r="P281" s="2">
        <f t="shared" si="40"/>
        <v>832</v>
      </c>
      <c r="Q281" t="str">
        <f t="shared" si="41"/>
        <v>Low Calories</v>
      </c>
    </row>
    <row r="282" spans="1:17" x14ac:dyDescent="0.25">
      <c r="A282" t="s">
        <v>7</v>
      </c>
      <c r="B282" s="1" t="s">
        <v>297</v>
      </c>
      <c r="C282">
        <v>10</v>
      </c>
      <c r="D282" t="str">
        <f t="shared" si="42"/>
        <v>Oct</v>
      </c>
      <c r="E282">
        <v>6</v>
      </c>
      <c r="F282" t="str">
        <f t="shared" si="35"/>
        <v>Moderate Sleep</v>
      </c>
      <c r="G282">
        <v>90</v>
      </c>
      <c r="H282" t="str">
        <f t="shared" si="36"/>
        <v>High Activity</v>
      </c>
      <c r="I282">
        <v>75</v>
      </c>
      <c r="J282" t="str">
        <f t="shared" si="37"/>
        <v>High Heart Rate</v>
      </c>
      <c r="K282">
        <v>10000</v>
      </c>
      <c r="L282">
        <f t="shared" si="43"/>
        <v>8</v>
      </c>
      <c r="M282" t="str">
        <f t="shared" si="38"/>
        <v>Long Distance</v>
      </c>
      <c r="N282">
        <v>8</v>
      </c>
      <c r="O282" t="str">
        <f t="shared" si="39"/>
        <v>Tired</v>
      </c>
      <c r="P282" s="2">
        <f t="shared" si="40"/>
        <v>1664</v>
      </c>
      <c r="Q282" t="str">
        <f t="shared" si="41"/>
        <v>High Calories</v>
      </c>
    </row>
    <row r="283" spans="1:17" x14ac:dyDescent="0.25">
      <c r="A283" t="s">
        <v>8</v>
      </c>
      <c r="B283" s="1" t="s">
        <v>298</v>
      </c>
      <c r="C283">
        <v>10</v>
      </c>
      <c r="D283" t="str">
        <f t="shared" si="42"/>
        <v>Oct</v>
      </c>
      <c r="E283">
        <v>6</v>
      </c>
      <c r="F283" t="str">
        <f t="shared" si="35"/>
        <v>Moderate Sleep</v>
      </c>
      <c r="G283">
        <v>90</v>
      </c>
      <c r="H283" t="str">
        <f t="shared" si="36"/>
        <v>High Activity</v>
      </c>
      <c r="I283">
        <v>75</v>
      </c>
      <c r="J283" t="str">
        <f t="shared" si="37"/>
        <v>High Heart Rate</v>
      </c>
      <c r="K283">
        <v>10000</v>
      </c>
      <c r="L283">
        <f t="shared" si="43"/>
        <v>8</v>
      </c>
      <c r="M283" t="str">
        <f t="shared" si="38"/>
        <v>Long Distance</v>
      </c>
      <c r="N283">
        <v>8</v>
      </c>
      <c r="O283" t="str">
        <f t="shared" si="39"/>
        <v>Tired</v>
      </c>
      <c r="P283" s="2">
        <f t="shared" si="40"/>
        <v>1664</v>
      </c>
      <c r="Q283" t="str">
        <f t="shared" si="41"/>
        <v>High Calories</v>
      </c>
    </row>
    <row r="284" spans="1:17" x14ac:dyDescent="0.25">
      <c r="A284" t="s">
        <v>9</v>
      </c>
      <c r="B284" s="1" t="s">
        <v>299</v>
      </c>
      <c r="C284">
        <v>10</v>
      </c>
      <c r="D284" t="str">
        <f t="shared" si="42"/>
        <v>Oct</v>
      </c>
      <c r="E284">
        <v>6</v>
      </c>
      <c r="F284" t="str">
        <f t="shared" si="35"/>
        <v>Moderate Sleep</v>
      </c>
      <c r="G284">
        <v>90</v>
      </c>
      <c r="H284" t="str">
        <f t="shared" si="36"/>
        <v>High Activity</v>
      </c>
      <c r="I284">
        <v>75</v>
      </c>
      <c r="J284" t="str">
        <f t="shared" si="37"/>
        <v>High Heart Rate</v>
      </c>
      <c r="K284">
        <v>10000</v>
      </c>
      <c r="L284">
        <f t="shared" si="43"/>
        <v>8</v>
      </c>
      <c r="M284" t="str">
        <f t="shared" si="38"/>
        <v>Long Distance</v>
      </c>
      <c r="N284">
        <v>8</v>
      </c>
      <c r="O284" t="str">
        <f t="shared" si="39"/>
        <v>Tired</v>
      </c>
      <c r="P284" s="2">
        <f t="shared" si="40"/>
        <v>1664</v>
      </c>
      <c r="Q284" t="str">
        <f t="shared" si="41"/>
        <v>High Calories</v>
      </c>
    </row>
    <row r="285" spans="1:17" x14ac:dyDescent="0.25">
      <c r="A285" t="s">
        <v>10</v>
      </c>
      <c r="B285" s="1" t="s">
        <v>300</v>
      </c>
      <c r="C285">
        <v>10</v>
      </c>
      <c r="D285" t="str">
        <f t="shared" si="42"/>
        <v>Oct</v>
      </c>
      <c r="E285">
        <v>6</v>
      </c>
      <c r="F285" t="str">
        <f t="shared" si="35"/>
        <v>Moderate Sleep</v>
      </c>
      <c r="G285">
        <v>90</v>
      </c>
      <c r="H285" t="str">
        <f t="shared" si="36"/>
        <v>High Activity</v>
      </c>
      <c r="I285">
        <v>75</v>
      </c>
      <c r="J285" t="str">
        <f t="shared" si="37"/>
        <v>High Heart Rate</v>
      </c>
      <c r="K285">
        <v>10000</v>
      </c>
      <c r="L285">
        <f t="shared" si="43"/>
        <v>8</v>
      </c>
      <c r="M285" t="str">
        <f t="shared" si="38"/>
        <v>Long Distance</v>
      </c>
      <c r="N285">
        <v>8</v>
      </c>
      <c r="O285" t="str">
        <f t="shared" si="39"/>
        <v>Tired</v>
      </c>
      <c r="P285" s="2">
        <f t="shared" si="40"/>
        <v>1664</v>
      </c>
      <c r="Q285" t="str">
        <f t="shared" si="41"/>
        <v>High Calories</v>
      </c>
    </row>
    <row r="286" spans="1:17" x14ac:dyDescent="0.25">
      <c r="A286" t="s">
        <v>11</v>
      </c>
      <c r="B286" s="1" t="s">
        <v>301</v>
      </c>
      <c r="C286">
        <v>10</v>
      </c>
      <c r="D286" t="str">
        <f t="shared" si="42"/>
        <v>Oct</v>
      </c>
      <c r="E286">
        <v>6</v>
      </c>
      <c r="F286" t="str">
        <f t="shared" si="35"/>
        <v>Moderate Sleep</v>
      </c>
      <c r="G286">
        <v>90</v>
      </c>
      <c r="H286" t="str">
        <f t="shared" si="36"/>
        <v>High Activity</v>
      </c>
      <c r="I286">
        <v>75</v>
      </c>
      <c r="J286" t="str">
        <f t="shared" si="37"/>
        <v>High Heart Rate</v>
      </c>
      <c r="K286">
        <v>10000</v>
      </c>
      <c r="L286">
        <f t="shared" si="43"/>
        <v>8</v>
      </c>
      <c r="M286" t="str">
        <f t="shared" si="38"/>
        <v>Long Distance</v>
      </c>
      <c r="N286">
        <v>8</v>
      </c>
      <c r="O286" t="str">
        <f t="shared" si="39"/>
        <v>Tired</v>
      </c>
      <c r="P286" s="2">
        <f t="shared" si="40"/>
        <v>1664</v>
      </c>
      <c r="Q286" t="str">
        <f t="shared" si="41"/>
        <v>High Calories</v>
      </c>
    </row>
    <row r="287" spans="1:17" x14ac:dyDescent="0.25">
      <c r="A287" t="s">
        <v>12</v>
      </c>
      <c r="B287" s="1" t="s">
        <v>302</v>
      </c>
      <c r="C287">
        <v>10</v>
      </c>
      <c r="D287" t="str">
        <f t="shared" si="42"/>
        <v>Oct</v>
      </c>
      <c r="E287">
        <v>6</v>
      </c>
      <c r="F287" t="str">
        <f t="shared" si="35"/>
        <v>Moderate Sleep</v>
      </c>
      <c r="G287">
        <v>90</v>
      </c>
      <c r="H287" t="str">
        <f t="shared" si="36"/>
        <v>High Activity</v>
      </c>
      <c r="I287">
        <v>75</v>
      </c>
      <c r="J287" t="str">
        <f t="shared" si="37"/>
        <v>High Heart Rate</v>
      </c>
      <c r="K287">
        <v>10000</v>
      </c>
      <c r="L287">
        <f t="shared" si="43"/>
        <v>8</v>
      </c>
      <c r="M287" t="str">
        <f t="shared" si="38"/>
        <v>Long Distance</v>
      </c>
      <c r="N287">
        <v>8</v>
      </c>
      <c r="O287" t="str">
        <f t="shared" si="39"/>
        <v>Tired</v>
      </c>
      <c r="P287" s="2">
        <f t="shared" si="40"/>
        <v>1664</v>
      </c>
      <c r="Q287" t="str">
        <f t="shared" si="41"/>
        <v>High Calories</v>
      </c>
    </row>
    <row r="288" spans="1:17" x14ac:dyDescent="0.25">
      <c r="A288" t="s">
        <v>13</v>
      </c>
      <c r="B288" s="1" t="s">
        <v>303</v>
      </c>
      <c r="C288">
        <v>10</v>
      </c>
      <c r="D288" t="str">
        <f t="shared" si="42"/>
        <v>Oct</v>
      </c>
      <c r="E288">
        <v>6</v>
      </c>
      <c r="F288" t="str">
        <f t="shared" si="35"/>
        <v>Moderate Sleep</v>
      </c>
      <c r="G288">
        <v>90</v>
      </c>
      <c r="H288" t="str">
        <f t="shared" si="36"/>
        <v>High Activity</v>
      </c>
      <c r="I288">
        <v>75</v>
      </c>
      <c r="J288" t="str">
        <f t="shared" si="37"/>
        <v>High Heart Rate</v>
      </c>
      <c r="K288">
        <v>10000</v>
      </c>
      <c r="L288">
        <f t="shared" si="43"/>
        <v>8</v>
      </c>
      <c r="M288" t="str">
        <f t="shared" si="38"/>
        <v>Long Distance</v>
      </c>
      <c r="N288">
        <v>8</v>
      </c>
      <c r="O288" t="str">
        <f t="shared" si="39"/>
        <v>Tired</v>
      </c>
      <c r="P288" s="2">
        <f t="shared" si="40"/>
        <v>1664</v>
      </c>
      <c r="Q288" t="str">
        <f t="shared" si="41"/>
        <v>High Calories</v>
      </c>
    </row>
    <row r="289" spans="1:17" x14ac:dyDescent="0.25">
      <c r="A289" t="s">
        <v>7</v>
      </c>
      <c r="B289" s="1" t="s">
        <v>304</v>
      </c>
      <c r="C289">
        <v>10</v>
      </c>
      <c r="D289" t="str">
        <f t="shared" si="42"/>
        <v>Oct</v>
      </c>
      <c r="E289">
        <v>6</v>
      </c>
      <c r="F289" t="str">
        <f t="shared" si="35"/>
        <v>Moderate Sleep</v>
      </c>
      <c r="G289">
        <v>90</v>
      </c>
      <c r="H289" t="str">
        <f t="shared" si="36"/>
        <v>High Activity</v>
      </c>
      <c r="I289">
        <v>75</v>
      </c>
      <c r="J289" t="str">
        <f t="shared" si="37"/>
        <v>High Heart Rate</v>
      </c>
      <c r="K289">
        <v>10000</v>
      </c>
      <c r="L289">
        <f t="shared" si="43"/>
        <v>8</v>
      </c>
      <c r="M289" t="str">
        <f t="shared" si="38"/>
        <v>Long Distance</v>
      </c>
      <c r="N289">
        <v>8</v>
      </c>
      <c r="O289" t="str">
        <f t="shared" si="39"/>
        <v>Tired</v>
      </c>
      <c r="P289" s="2">
        <f t="shared" si="40"/>
        <v>1664</v>
      </c>
      <c r="Q289" t="str">
        <f t="shared" si="41"/>
        <v>High Calories</v>
      </c>
    </row>
    <row r="290" spans="1:17" x14ac:dyDescent="0.25">
      <c r="A290" t="s">
        <v>8</v>
      </c>
      <c r="B290" s="1" t="s">
        <v>305</v>
      </c>
      <c r="C290">
        <v>10</v>
      </c>
      <c r="D290" t="str">
        <f t="shared" si="42"/>
        <v>Oct</v>
      </c>
      <c r="E290">
        <v>6</v>
      </c>
      <c r="F290" t="str">
        <f t="shared" si="35"/>
        <v>Moderate Sleep</v>
      </c>
      <c r="G290">
        <v>90</v>
      </c>
      <c r="H290" t="str">
        <f t="shared" si="36"/>
        <v>High Activity</v>
      </c>
      <c r="I290">
        <v>75</v>
      </c>
      <c r="J290" t="str">
        <f t="shared" si="37"/>
        <v>High Heart Rate</v>
      </c>
      <c r="K290">
        <v>10000</v>
      </c>
      <c r="L290">
        <f t="shared" si="43"/>
        <v>8</v>
      </c>
      <c r="M290" t="str">
        <f t="shared" si="38"/>
        <v>Long Distance</v>
      </c>
      <c r="N290">
        <v>8</v>
      </c>
      <c r="O290" t="str">
        <f t="shared" si="39"/>
        <v>Tired</v>
      </c>
      <c r="P290" s="2">
        <f t="shared" si="40"/>
        <v>1664</v>
      </c>
      <c r="Q290" t="str">
        <f t="shared" si="41"/>
        <v>High Calories</v>
      </c>
    </row>
    <row r="291" spans="1:17" x14ac:dyDescent="0.25">
      <c r="A291" t="s">
        <v>9</v>
      </c>
      <c r="B291" s="1" t="s">
        <v>306</v>
      </c>
      <c r="C291">
        <v>10</v>
      </c>
      <c r="D291" t="str">
        <f t="shared" si="42"/>
        <v>Oct</v>
      </c>
      <c r="E291">
        <v>6</v>
      </c>
      <c r="F291" t="str">
        <f t="shared" si="35"/>
        <v>Moderate Sleep</v>
      </c>
      <c r="G291">
        <v>90</v>
      </c>
      <c r="H291" t="str">
        <f t="shared" si="36"/>
        <v>High Activity</v>
      </c>
      <c r="I291">
        <v>75</v>
      </c>
      <c r="J291" t="str">
        <f t="shared" si="37"/>
        <v>High Heart Rate</v>
      </c>
      <c r="K291">
        <v>10000</v>
      </c>
      <c r="L291">
        <f t="shared" si="43"/>
        <v>8</v>
      </c>
      <c r="M291" t="str">
        <f t="shared" si="38"/>
        <v>Long Distance</v>
      </c>
      <c r="N291">
        <v>8</v>
      </c>
      <c r="O291" t="str">
        <f t="shared" si="39"/>
        <v>Tired</v>
      </c>
      <c r="P291" s="2">
        <f t="shared" si="40"/>
        <v>1664</v>
      </c>
      <c r="Q291" t="str">
        <f t="shared" si="41"/>
        <v>High Calories</v>
      </c>
    </row>
    <row r="292" spans="1:17" x14ac:dyDescent="0.25">
      <c r="A292" t="s">
        <v>10</v>
      </c>
      <c r="B292" s="1" t="s">
        <v>307</v>
      </c>
      <c r="C292">
        <v>10</v>
      </c>
      <c r="D292" t="str">
        <f t="shared" si="42"/>
        <v>Oct</v>
      </c>
      <c r="E292">
        <v>6</v>
      </c>
      <c r="F292" t="str">
        <f t="shared" si="35"/>
        <v>Moderate Sleep</v>
      </c>
      <c r="G292">
        <v>90</v>
      </c>
      <c r="H292" t="str">
        <f t="shared" si="36"/>
        <v>High Activity</v>
      </c>
      <c r="I292">
        <v>75</v>
      </c>
      <c r="J292" t="str">
        <f t="shared" si="37"/>
        <v>High Heart Rate</v>
      </c>
      <c r="K292">
        <v>10000</v>
      </c>
      <c r="L292">
        <f t="shared" si="43"/>
        <v>8</v>
      </c>
      <c r="M292" t="str">
        <f t="shared" si="38"/>
        <v>Long Distance</v>
      </c>
      <c r="N292">
        <v>8</v>
      </c>
      <c r="O292" t="str">
        <f t="shared" si="39"/>
        <v>Tired</v>
      </c>
      <c r="P292" s="2">
        <f t="shared" si="40"/>
        <v>1664</v>
      </c>
      <c r="Q292" t="str">
        <f t="shared" si="41"/>
        <v>High Calories</v>
      </c>
    </row>
    <row r="293" spans="1:17" x14ac:dyDescent="0.25">
      <c r="A293" t="s">
        <v>11</v>
      </c>
      <c r="B293" s="1" t="s">
        <v>308</v>
      </c>
      <c r="C293">
        <v>10</v>
      </c>
      <c r="D293" t="str">
        <f t="shared" si="42"/>
        <v>Oct</v>
      </c>
      <c r="E293">
        <v>6</v>
      </c>
      <c r="F293" t="str">
        <f t="shared" si="35"/>
        <v>Moderate Sleep</v>
      </c>
      <c r="G293">
        <v>90</v>
      </c>
      <c r="H293" t="str">
        <f t="shared" si="36"/>
        <v>High Activity</v>
      </c>
      <c r="I293">
        <v>75</v>
      </c>
      <c r="J293" t="str">
        <f t="shared" si="37"/>
        <v>High Heart Rate</v>
      </c>
      <c r="K293">
        <v>10000</v>
      </c>
      <c r="L293">
        <f t="shared" si="43"/>
        <v>8</v>
      </c>
      <c r="M293" t="str">
        <f t="shared" si="38"/>
        <v>Long Distance</v>
      </c>
      <c r="N293">
        <v>8</v>
      </c>
      <c r="O293" t="str">
        <f t="shared" si="39"/>
        <v>Tired</v>
      </c>
      <c r="P293" s="2">
        <f t="shared" si="40"/>
        <v>1664</v>
      </c>
      <c r="Q293" t="str">
        <f t="shared" si="41"/>
        <v>High Calories</v>
      </c>
    </row>
    <row r="294" spans="1:17" x14ac:dyDescent="0.25">
      <c r="A294" t="s">
        <v>12</v>
      </c>
      <c r="B294" s="1" t="s">
        <v>309</v>
      </c>
      <c r="C294">
        <v>10</v>
      </c>
      <c r="D294" t="str">
        <f t="shared" si="42"/>
        <v>Oct</v>
      </c>
      <c r="E294">
        <v>6</v>
      </c>
      <c r="F294" t="str">
        <f t="shared" si="35"/>
        <v>Moderate Sleep</v>
      </c>
      <c r="G294">
        <v>90</v>
      </c>
      <c r="H294" t="str">
        <f t="shared" si="36"/>
        <v>High Activity</v>
      </c>
      <c r="I294">
        <v>75</v>
      </c>
      <c r="J294" t="str">
        <f t="shared" si="37"/>
        <v>High Heart Rate</v>
      </c>
      <c r="K294">
        <v>10000</v>
      </c>
      <c r="L294">
        <f t="shared" si="43"/>
        <v>8</v>
      </c>
      <c r="M294" t="str">
        <f t="shared" si="38"/>
        <v>Long Distance</v>
      </c>
      <c r="N294">
        <v>8</v>
      </c>
      <c r="O294" t="str">
        <f t="shared" si="39"/>
        <v>Tired</v>
      </c>
      <c r="P294" s="2">
        <f t="shared" si="40"/>
        <v>1664</v>
      </c>
      <c r="Q294" t="str">
        <f t="shared" si="41"/>
        <v>High Calories</v>
      </c>
    </row>
    <row r="295" spans="1:17" x14ac:dyDescent="0.25">
      <c r="A295" t="s">
        <v>13</v>
      </c>
      <c r="B295" s="1" t="s">
        <v>310</v>
      </c>
      <c r="C295">
        <v>10</v>
      </c>
      <c r="D295" t="str">
        <f t="shared" si="42"/>
        <v>Oct</v>
      </c>
      <c r="E295">
        <v>6</v>
      </c>
      <c r="F295" t="str">
        <f t="shared" si="35"/>
        <v>Moderate Sleep</v>
      </c>
      <c r="G295">
        <v>90</v>
      </c>
      <c r="H295" t="str">
        <f t="shared" si="36"/>
        <v>High Activity</v>
      </c>
      <c r="I295">
        <v>75</v>
      </c>
      <c r="J295" t="str">
        <f t="shared" si="37"/>
        <v>High Heart Rate</v>
      </c>
      <c r="K295">
        <v>10000</v>
      </c>
      <c r="L295">
        <f t="shared" si="43"/>
        <v>8</v>
      </c>
      <c r="M295" t="str">
        <f t="shared" si="38"/>
        <v>Long Distance</v>
      </c>
      <c r="N295">
        <v>8</v>
      </c>
      <c r="O295" t="str">
        <f t="shared" si="39"/>
        <v>Tired</v>
      </c>
      <c r="P295" s="2">
        <f t="shared" si="40"/>
        <v>1664</v>
      </c>
      <c r="Q295" t="str">
        <f t="shared" si="41"/>
        <v>High Calories</v>
      </c>
    </row>
    <row r="296" spans="1:17" x14ac:dyDescent="0.25">
      <c r="A296" t="s">
        <v>7</v>
      </c>
      <c r="B296" s="1" t="s">
        <v>311</v>
      </c>
      <c r="C296">
        <v>10</v>
      </c>
      <c r="D296" t="str">
        <f t="shared" si="42"/>
        <v>Oct</v>
      </c>
      <c r="E296">
        <v>6</v>
      </c>
      <c r="F296" t="str">
        <f t="shared" si="35"/>
        <v>Moderate Sleep</v>
      </c>
      <c r="G296">
        <v>90</v>
      </c>
      <c r="H296" t="str">
        <f t="shared" si="36"/>
        <v>High Activity</v>
      </c>
      <c r="I296">
        <v>75</v>
      </c>
      <c r="J296" t="str">
        <f t="shared" si="37"/>
        <v>High Heart Rate</v>
      </c>
      <c r="K296">
        <v>10000</v>
      </c>
      <c r="L296">
        <f t="shared" si="43"/>
        <v>8</v>
      </c>
      <c r="M296" t="str">
        <f t="shared" si="38"/>
        <v>Long Distance</v>
      </c>
      <c r="N296">
        <v>8</v>
      </c>
      <c r="O296" t="str">
        <f t="shared" si="39"/>
        <v>Tired</v>
      </c>
      <c r="P296" s="2">
        <f t="shared" si="40"/>
        <v>1664</v>
      </c>
      <c r="Q296" t="str">
        <f t="shared" si="41"/>
        <v>High Calories</v>
      </c>
    </row>
    <row r="297" spans="1:17" x14ac:dyDescent="0.25">
      <c r="A297" t="s">
        <v>8</v>
      </c>
      <c r="B297" s="1" t="s">
        <v>312</v>
      </c>
      <c r="C297">
        <v>10</v>
      </c>
      <c r="D297" t="str">
        <f t="shared" si="42"/>
        <v>Oct</v>
      </c>
      <c r="E297">
        <v>6</v>
      </c>
      <c r="F297" t="str">
        <f t="shared" si="35"/>
        <v>Moderate Sleep</v>
      </c>
      <c r="G297">
        <v>90</v>
      </c>
      <c r="H297" t="str">
        <f t="shared" si="36"/>
        <v>High Activity</v>
      </c>
      <c r="I297">
        <v>75</v>
      </c>
      <c r="J297" t="str">
        <f t="shared" si="37"/>
        <v>High Heart Rate</v>
      </c>
      <c r="K297">
        <v>10000</v>
      </c>
      <c r="L297">
        <f t="shared" si="43"/>
        <v>8</v>
      </c>
      <c r="M297" t="str">
        <f t="shared" si="38"/>
        <v>Long Distance</v>
      </c>
      <c r="N297">
        <v>8</v>
      </c>
      <c r="O297" t="str">
        <f t="shared" si="39"/>
        <v>Tired</v>
      </c>
      <c r="P297" s="2">
        <f t="shared" si="40"/>
        <v>1664</v>
      </c>
      <c r="Q297" t="str">
        <f t="shared" si="41"/>
        <v>High Calories</v>
      </c>
    </row>
    <row r="298" spans="1:17" x14ac:dyDescent="0.25">
      <c r="A298" t="s">
        <v>9</v>
      </c>
      <c r="B298" s="1" t="s">
        <v>313</v>
      </c>
      <c r="C298">
        <v>10</v>
      </c>
      <c r="D298" t="str">
        <f t="shared" si="42"/>
        <v>Oct</v>
      </c>
      <c r="E298">
        <v>6</v>
      </c>
      <c r="F298" t="str">
        <f t="shared" si="35"/>
        <v>Moderate Sleep</v>
      </c>
      <c r="G298">
        <v>90</v>
      </c>
      <c r="H298" t="str">
        <f t="shared" si="36"/>
        <v>High Activity</v>
      </c>
      <c r="I298">
        <v>75</v>
      </c>
      <c r="J298" t="str">
        <f t="shared" si="37"/>
        <v>High Heart Rate</v>
      </c>
      <c r="K298">
        <v>10000</v>
      </c>
      <c r="L298">
        <f t="shared" si="43"/>
        <v>8</v>
      </c>
      <c r="M298" t="str">
        <f t="shared" si="38"/>
        <v>Long Distance</v>
      </c>
      <c r="N298">
        <v>8</v>
      </c>
      <c r="O298" t="str">
        <f t="shared" si="39"/>
        <v>Tired</v>
      </c>
      <c r="P298" s="2">
        <f t="shared" si="40"/>
        <v>1664</v>
      </c>
      <c r="Q298" t="str">
        <f t="shared" si="41"/>
        <v>High Calories</v>
      </c>
    </row>
    <row r="299" spans="1:17" x14ac:dyDescent="0.25">
      <c r="A299" t="s">
        <v>10</v>
      </c>
      <c r="B299" s="1" t="s">
        <v>314</v>
      </c>
      <c r="C299">
        <v>10</v>
      </c>
      <c r="D299" t="str">
        <f t="shared" si="42"/>
        <v>Oct</v>
      </c>
      <c r="E299">
        <v>6</v>
      </c>
      <c r="F299" t="str">
        <f t="shared" si="35"/>
        <v>Moderate Sleep</v>
      </c>
      <c r="G299">
        <v>90</v>
      </c>
      <c r="H299" t="str">
        <f t="shared" si="36"/>
        <v>High Activity</v>
      </c>
      <c r="I299">
        <v>75</v>
      </c>
      <c r="J299" t="str">
        <f t="shared" si="37"/>
        <v>High Heart Rate</v>
      </c>
      <c r="K299">
        <v>10000</v>
      </c>
      <c r="L299">
        <f t="shared" si="43"/>
        <v>8</v>
      </c>
      <c r="M299" t="str">
        <f t="shared" si="38"/>
        <v>Long Distance</v>
      </c>
      <c r="N299">
        <v>8</v>
      </c>
      <c r="O299" t="str">
        <f t="shared" si="39"/>
        <v>Tired</v>
      </c>
      <c r="P299" s="2">
        <f t="shared" si="40"/>
        <v>1664</v>
      </c>
      <c r="Q299" t="str">
        <f t="shared" si="41"/>
        <v>High Calories</v>
      </c>
    </row>
    <row r="300" spans="1:17" x14ac:dyDescent="0.25">
      <c r="A300" t="s">
        <v>11</v>
      </c>
      <c r="B300" s="1" t="s">
        <v>315</v>
      </c>
      <c r="C300">
        <v>10</v>
      </c>
      <c r="D300" t="str">
        <f t="shared" si="42"/>
        <v>Oct</v>
      </c>
      <c r="E300">
        <v>9</v>
      </c>
      <c r="F300" t="str">
        <f t="shared" si="35"/>
        <v>Deep Sleep</v>
      </c>
      <c r="G300">
        <v>30</v>
      </c>
      <c r="H300" t="str">
        <f t="shared" si="36"/>
        <v>Low Activity</v>
      </c>
      <c r="I300">
        <v>65</v>
      </c>
      <c r="J300" t="str">
        <f t="shared" si="37"/>
        <v>Normal Heart Rate</v>
      </c>
      <c r="K300">
        <v>5000</v>
      </c>
      <c r="L300">
        <f t="shared" si="43"/>
        <v>4</v>
      </c>
      <c r="M300" t="str">
        <f t="shared" si="38"/>
        <v>Short Distance</v>
      </c>
      <c r="N300">
        <v>3</v>
      </c>
      <c r="O300" t="str">
        <f t="shared" si="39"/>
        <v>Relaxed</v>
      </c>
      <c r="P300" s="2">
        <f t="shared" si="40"/>
        <v>832</v>
      </c>
      <c r="Q300" t="str">
        <f t="shared" si="41"/>
        <v>Low Calories</v>
      </c>
    </row>
    <row r="301" spans="1:17" x14ac:dyDescent="0.25">
      <c r="A301" t="s">
        <v>12</v>
      </c>
      <c r="B301" s="1" t="s">
        <v>316</v>
      </c>
      <c r="C301">
        <v>10</v>
      </c>
      <c r="D301" t="str">
        <f t="shared" si="42"/>
        <v>Oct</v>
      </c>
      <c r="E301">
        <v>9</v>
      </c>
      <c r="F301" t="str">
        <f t="shared" si="35"/>
        <v>Deep Sleep</v>
      </c>
      <c r="G301">
        <v>30</v>
      </c>
      <c r="H301" t="str">
        <f t="shared" si="36"/>
        <v>Low Activity</v>
      </c>
      <c r="I301">
        <v>65</v>
      </c>
      <c r="J301" t="str">
        <f t="shared" si="37"/>
        <v>Normal Heart Rate</v>
      </c>
      <c r="K301">
        <v>5000</v>
      </c>
      <c r="L301">
        <f t="shared" si="43"/>
        <v>4</v>
      </c>
      <c r="M301" t="str">
        <f t="shared" si="38"/>
        <v>Short Distance</v>
      </c>
      <c r="N301">
        <v>3</v>
      </c>
      <c r="O301" t="str">
        <f t="shared" si="39"/>
        <v>Relaxed</v>
      </c>
      <c r="P301" s="2">
        <f t="shared" si="40"/>
        <v>832</v>
      </c>
      <c r="Q301" t="str">
        <f t="shared" si="41"/>
        <v>Low Calories</v>
      </c>
    </row>
    <row r="302" spans="1:17" x14ac:dyDescent="0.25">
      <c r="A302" t="s">
        <v>13</v>
      </c>
      <c r="B302" s="1" t="s">
        <v>317</v>
      </c>
      <c r="C302">
        <v>10</v>
      </c>
      <c r="D302" t="str">
        <f t="shared" si="42"/>
        <v>Oct</v>
      </c>
      <c r="E302">
        <v>9</v>
      </c>
      <c r="F302" t="str">
        <f t="shared" si="35"/>
        <v>Deep Sleep</v>
      </c>
      <c r="G302">
        <v>30</v>
      </c>
      <c r="H302" t="str">
        <f t="shared" si="36"/>
        <v>Low Activity</v>
      </c>
      <c r="I302">
        <v>65</v>
      </c>
      <c r="J302" t="str">
        <f t="shared" si="37"/>
        <v>Normal Heart Rate</v>
      </c>
      <c r="K302">
        <v>5000</v>
      </c>
      <c r="L302">
        <f t="shared" si="43"/>
        <v>4</v>
      </c>
      <c r="M302" t="str">
        <f t="shared" si="38"/>
        <v>Short Distance</v>
      </c>
      <c r="N302">
        <v>3</v>
      </c>
      <c r="O302" t="str">
        <f t="shared" si="39"/>
        <v>Relaxed</v>
      </c>
      <c r="P302" s="2">
        <f t="shared" si="40"/>
        <v>832</v>
      </c>
      <c r="Q302" t="str">
        <f t="shared" si="41"/>
        <v>Low Calories</v>
      </c>
    </row>
    <row r="303" spans="1:17" x14ac:dyDescent="0.25">
      <c r="A303" t="s">
        <v>7</v>
      </c>
      <c r="B303" s="1" t="s">
        <v>318</v>
      </c>
      <c r="C303">
        <v>10</v>
      </c>
      <c r="D303" t="str">
        <f t="shared" si="42"/>
        <v>Oct</v>
      </c>
      <c r="E303">
        <v>9</v>
      </c>
      <c r="F303" t="str">
        <f t="shared" si="35"/>
        <v>Deep Sleep</v>
      </c>
      <c r="G303">
        <v>30</v>
      </c>
      <c r="H303" t="str">
        <f t="shared" si="36"/>
        <v>Low Activity</v>
      </c>
      <c r="I303">
        <v>65</v>
      </c>
      <c r="J303" t="str">
        <f t="shared" si="37"/>
        <v>Normal Heart Rate</v>
      </c>
      <c r="K303">
        <v>5000</v>
      </c>
      <c r="L303">
        <f t="shared" si="43"/>
        <v>4</v>
      </c>
      <c r="M303" t="str">
        <f t="shared" si="38"/>
        <v>Short Distance</v>
      </c>
      <c r="N303">
        <v>3</v>
      </c>
      <c r="O303" t="str">
        <f t="shared" si="39"/>
        <v>Relaxed</v>
      </c>
      <c r="P303" s="2">
        <f t="shared" si="40"/>
        <v>832</v>
      </c>
      <c r="Q303" t="str">
        <f t="shared" si="41"/>
        <v>Low Calories</v>
      </c>
    </row>
    <row r="304" spans="1:17" x14ac:dyDescent="0.25">
      <c r="A304" t="s">
        <v>8</v>
      </c>
      <c r="B304" s="1" t="s">
        <v>319</v>
      </c>
      <c r="C304">
        <v>10</v>
      </c>
      <c r="D304" t="str">
        <f t="shared" si="42"/>
        <v>Oct</v>
      </c>
      <c r="E304">
        <v>7</v>
      </c>
      <c r="F304" t="str">
        <f t="shared" si="35"/>
        <v>Moderate Sleep</v>
      </c>
      <c r="G304">
        <v>55</v>
      </c>
      <c r="H304" t="str">
        <f t="shared" si="36"/>
        <v>Medium Activity</v>
      </c>
      <c r="I304">
        <v>72</v>
      </c>
      <c r="J304" t="str">
        <f t="shared" si="37"/>
        <v>High Heart Rate</v>
      </c>
      <c r="K304">
        <v>6000</v>
      </c>
      <c r="L304">
        <f t="shared" si="43"/>
        <v>4.8</v>
      </c>
      <c r="M304" t="str">
        <f t="shared" si="38"/>
        <v>Short Distance</v>
      </c>
      <c r="N304">
        <v>6</v>
      </c>
      <c r="O304" t="str">
        <f t="shared" si="39"/>
        <v>Tired</v>
      </c>
      <c r="P304" s="2">
        <f t="shared" si="40"/>
        <v>998.4</v>
      </c>
      <c r="Q304" t="str">
        <f t="shared" si="41"/>
        <v>Medium Calories</v>
      </c>
    </row>
    <row r="305" spans="1:17" x14ac:dyDescent="0.25">
      <c r="A305" t="s">
        <v>9</v>
      </c>
      <c r="B305" s="1" t="s">
        <v>320</v>
      </c>
      <c r="C305">
        <v>10</v>
      </c>
      <c r="D305" t="str">
        <f t="shared" si="42"/>
        <v>Oct</v>
      </c>
      <c r="E305">
        <v>6</v>
      </c>
      <c r="F305" t="str">
        <f t="shared" si="35"/>
        <v>Moderate Sleep</v>
      </c>
      <c r="G305">
        <v>90</v>
      </c>
      <c r="H305" t="str">
        <f t="shared" si="36"/>
        <v>High Activity</v>
      </c>
      <c r="I305">
        <v>75</v>
      </c>
      <c r="J305" t="str">
        <f t="shared" si="37"/>
        <v>High Heart Rate</v>
      </c>
      <c r="K305">
        <v>10000</v>
      </c>
      <c r="L305">
        <f t="shared" si="43"/>
        <v>8</v>
      </c>
      <c r="M305" t="str">
        <f t="shared" si="38"/>
        <v>Long Distance</v>
      </c>
      <c r="N305">
        <v>8</v>
      </c>
      <c r="O305" t="str">
        <f t="shared" si="39"/>
        <v>Tired</v>
      </c>
      <c r="P305" s="2">
        <f t="shared" si="40"/>
        <v>1664</v>
      </c>
      <c r="Q305" t="str">
        <f t="shared" si="41"/>
        <v>High Calories</v>
      </c>
    </row>
    <row r="306" spans="1:17" x14ac:dyDescent="0.25">
      <c r="A306" t="s">
        <v>10</v>
      </c>
      <c r="B306" s="1" t="s">
        <v>321</v>
      </c>
      <c r="C306">
        <v>11</v>
      </c>
      <c r="D306" t="str">
        <f t="shared" si="42"/>
        <v>Nov</v>
      </c>
      <c r="E306">
        <v>6</v>
      </c>
      <c r="F306" t="str">
        <f t="shared" si="35"/>
        <v>Moderate Sleep</v>
      </c>
      <c r="G306">
        <v>90</v>
      </c>
      <c r="H306" t="str">
        <f t="shared" si="36"/>
        <v>High Activity</v>
      </c>
      <c r="I306">
        <v>75</v>
      </c>
      <c r="J306" t="str">
        <f t="shared" si="37"/>
        <v>High Heart Rate</v>
      </c>
      <c r="K306">
        <v>10000</v>
      </c>
      <c r="L306">
        <f t="shared" si="43"/>
        <v>8</v>
      </c>
      <c r="M306" t="str">
        <f t="shared" si="38"/>
        <v>Long Distance</v>
      </c>
      <c r="N306">
        <v>8</v>
      </c>
      <c r="O306" t="str">
        <f t="shared" si="39"/>
        <v>Tired</v>
      </c>
      <c r="P306" s="2">
        <f t="shared" si="40"/>
        <v>1664</v>
      </c>
      <c r="Q306" t="str">
        <f t="shared" si="41"/>
        <v>High Calories</v>
      </c>
    </row>
    <row r="307" spans="1:17" x14ac:dyDescent="0.25">
      <c r="A307" t="s">
        <v>11</v>
      </c>
      <c r="B307" s="1" t="s">
        <v>322</v>
      </c>
      <c r="C307">
        <v>11</v>
      </c>
      <c r="D307" t="str">
        <f t="shared" si="42"/>
        <v>Nov</v>
      </c>
      <c r="E307">
        <v>6</v>
      </c>
      <c r="F307" t="str">
        <f t="shared" si="35"/>
        <v>Moderate Sleep</v>
      </c>
      <c r="G307">
        <v>90</v>
      </c>
      <c r="H307" t="str">
        <f t="shared" si="36"/>
        <v>High Activity</v>
      </c>
      <c r="I307">
        <v>75</v>
      </c>
      <c r="J307" t="str">
        <f t="shared" si="37"/>
        <v>High Heart Rate</v>
      </c>
      <c r="K307">
        <v>10000</v>
      </c>
      <c r="L307">
        <f t="shared" si="43"/>
        <v>8</v>
      </c>
      <c r="M307" t="str">
        <f t="shared" si="38"/>
        <v>Long Distance</v>
      </c>
      <c r="N307">
        <v>8</v>
      </c>
      <c r="O307" t="str">
        <f t="shared" si="39"/>
        <v>Tired</v>
      </c>
      <c r="P307" s="2">
        <f t="shared" si="40"/>
        <v>1664</v>
      </c>
      <c r="Q307" t="str">
        <f t="shared" si="41"/>
        <v>High Calories</v>
      </c>
    </row>
    <row r="308" spans="1:17" x14ac:dyDescent="0.25">
      <c r="A308" t="s">
        <v>12</v>
      </c>
      <c r="B308" s="1" t="s">
        <v>323</v>
      </c>
      <c r="C308">
        <v>11</v>
      </c>
      <c r="D308" t="str">
        <f t="shared" si="42"/>
        <v>Nov</v>
      </c>
      <c r="E308">
        <v>7</v>
      </c>
      <c r="F308" t="str">
        <f t="shared" si="35"/>
        <v>Moderate Sleep</v>
      </c>
      <c r="G308">
        <v>45</v>
      </c>
      <c r="H308" t="str">
        <f t="shared" si="36"/>
        <v>Medium Activity</v>
      </c>
      <c r="I308">
        <v>72</v>
      </c>
      <c r="J308" t="str">
        <f t="shared" si="37"/>
        <v>High Heart Rate</v>
      </c>
      <c r="K308">
        <v>6000</v>
      </c>
      <c r="L308">
        <f t="shared" si="43"/>
        <v>4.8</v>
      </c>
      <c r="M308" t="str">
        <f t="shared" si="38"/>
        <v>Short Distance</v>
      </c>
      <c r="N308">
        <v>7</v>
      </c>
      <c r="O308" t="str">
        <f t="shared" si="39"/>
        <v>Tired</v>
      </c>
      <c r="P308" s="2">
        <f t="shared" si="40"/>
        <v>998.4</v>
      </c>
      <c r="Q308" t="str">
        <f t="shared" si="41"/>
        <v>Medium Calories</v>
      </c>
    </row>
    <row r="309" spans="1:17" x14ac:dyDescent="0.25">
      <c r="A309" t="s">
        <v>13</v>
      </c>
      <c r="B309" s="1" t="s">
        <v>324</v>
      </c>
      <c r="C309">
        <v>11</v>
      </c>
      <c r="D309" t="str">
        <f t="shared" si="42"/>
        <v>Nov</v>
      </c>
      <c r="E309">
        <v>7</v>
      </c>
      <c r="F309" t="str">
        <f t="shared" si="35"/>
        <v>Moderate Sleep</v>
      </c>
      <c r="G309">
        <v>45</v>
      </c>
      <c r="H309" t="str">
        <f t="shared" si="36"/>
        <v>Medium Activity</v>
      </c>
      <c r="I309">
        <v>72</v>
      </c>
      <c r="J309" t="str">
        <f t="shared" si="37"/>
        <v>High Heart Rate</v>
      </c>
      <c r="K309">
        <v>6000</v>
      </c>
      <c r="L309">
        <f t="shared" si="43"/>
        <v>4.8</v>
      </c>
      <c r="M309" t="str">
        <f t="shared" si="38"/>
        <v>Short Distance</v>
      </c>
      <c r="N309">
        <v>7</v>
      </c>
      <c r="O309" t="str">
        <f t="shared" si="39"/>
        <v>Tired</v>
      </c>
      <c r="P309" s="2">
        <f t="shared" si="40"/>
        <v>998.4</v>
      </c>
      <c r="Q309" t="str">
        <f t="shared" si="41"/>
        <v>Medium Calories</v>
      </c>
    </row>
    <row r="310" spans="1:17" x14ac:dyDescent="0.25">
      <c r="A310" t="s">
        <v>7</v>
      </c>
      <c r="B310" s="1" t="s">
        <v>325</v>
      </c>
      <c r="C310">
        <v>11</v>
      </c>
      <c r="D310" t="str">
        <f t="shared" si="42"/>
        <v>Nov</v>
      </c>
      <c r="E310">
        <v>7</v>
      </c>
      <c r="F310" t="str">
        <f t="shared" si="35"/>
        <v>Moderate Sleep</v>
      </c>
      <c r="G310">
        <v>45</v>
      </c>
      <c r="H310" t="str">
        <f t="shared" si="36"/>
        <v>Medium Activity</v>
      </c>
      <c r="I310">
        <v>72</v>
      </c>
      <c r="J310" t="str">
        <f t="shared" si="37"/>
        <v>High Heart Rate</v>
      </c>
      <c r="K310">
        <v>6000</v>
      </c>
      <c r="L310">
        <f t="shared" si="43"/>
        <v>4.8</v>
      </c>
      <c r="M310" t="str">
        <f t="shared" si="38"/>
        <v>Short Distance</v>
      </c>
      <c r="N310">
        <v>7</v>
      </c>
      <c r="O310" t="str">
        <f t="shared" si="39"/>
        <v>Tired</v>
      </c>
      <c r="P310" s="2">
        <f t="shared" si="40"/>
        <v>998.4</v>
      </c>
      <c r="Q310" t="str">
        <f t="shared" si="41"/>
        <v>Medium Calories</v>
      </c>
    </row>
    <row r="311" spans="1:17" x14ac:dyDescent="0.25">
      <c r="A311" t="s">
        <v>8</v>
      </c>
      <c r="B311" s="1" t="s">
        <v>326</v>
      </c>
      <c r="C311">
        <v>11</v>
      </c>
      <c r="D311" t="str">
        <f t="shared" si="42"/>
        <v>Nov</v>
      </c>
      <c r="E311">
        <v>7</v>
      </c>
      <c r="F311" t="str">
        <f t="shared" si="35"/>
        <v>Moderate Sleep</v>
      </c>
      <c r="G311">
        <v>45</v>
      </c>
      <c r="H311" t="str">
        <f t="shared" si="36"/>
        <v>Medium Activity</v>
      </c>
      <c r="I311">
        <v>72</v>
      </c>
      <c r="J311" t="str">
        <f t="shared" si="37"/>
        <v>High Heart Rate</v>
      </c>
      <c r="K311">
        <v>6000</v>
      </c>
      <c r="L311">
        <f t="shared" si="43"/>
        <v>4.8</v>
      </c>
      <c r="M311" t="str">
        <f t="shared" si="38"/>
        <v>Short Distance</v>
      </c>
      <c r="N311">
        <v>7</v>
      </c>
      <c r="O311" t="str">
        <f t="shared" si="39"/>
        <v>Tired</v>
      </c>
      <c r="P311" s="2">
        <f t="shared" si="40"/>
        <v>998.4</v>
      </c>
      <c r="Q311" t="str">
        <f t="shared" si="41"/>
        <v>Medium Calories</v>
      </c>
    </row>
    <row r="312" spans="1:17" x14ac:dyDescent="0.25">
      <c r="A312" t="s">
        <v>9</v>
      </c>
      <c r="B312" s="1" t="s">
        <v>327</v>
      </c>
      <c r="C312">
        <v>11</v>
      </c>
      <c r="D312" t="str">
        <f t="shared" si="42"/>
        <v>Nov</v>
      </c>
      <c r="E312">
        <v>7</v>
      </c>
      <c r="F312" t="str">
        <f t="shared" si="35"/>
        <v>Moderate Sleep</v>
      </c>
      <c r="G312">
        <v>45</v>
      </c>
      <c r="H312" t="str">
        <f t="shared" si="36"/>
        <v>Medium Activity</v>
      </c>
      <c r="I312">
        <v>72</v>
      </c>
      <c r="J312" t="str">
        <f t="shared" si="37"/>
        <v>High Heart Rate</v>
      </c>
      <c r="K312">
        <v>6000</v>
      </c>
      <c r="L312">
        <f t="shared" si="43"/>
        <v>4.8</v>
      </c>
      <c r="M312" t="str">
        <f t="shared" si="38"/>
        <v>Short Distance</v>
      </c>
      <c r="N312">
        <v>7</v>
      </c>
      <c r="O312" t="str">
        <f t="shared" si="39"/>
        <v>Tired</v>
      </c>
      <c r="P312" s="2">
        <f t="shared" si="40"/>
        <v>998.4</v>
      </c>
      <c r="Q312" t="str">
        <f t="shared" si="41"/>
        <v>Medium Calories</v>
      </c>
    </row>
    <row r="313" spans="1:17" x14ac:dyDescent="0.25">
      <c r="A313" t="s">
        <v>10</v>
      </c>
      <c r="B313" s="1" t="s">
        <v>328</v>
      </c>
      <c r="C313">
        <v>11</v>
      </c>
      <c r="D313" t="str">
        <f t="shared" si="42"/>
        <v>Nov</v>
      </c>
      <c r="E313">
        <v>7</v>
      </c>
      <c r="F313" t="str">
        <f t="shared" si="35"/>
        <v>Moderate Sleep</v>
      </c>
      <c r="G313">
        <v>45</v>
      </c>
      <c r="H313" t="str">
        <f t="shared" si="36"/>
        <v>Medium Activity</v>
      </c>
      <c r="I313">
        <v>72</v>
      </c>
      <c r="J313" t="str">
        <f t="shared" si="37"/>
        <v>High Heart Rate</v>
      </c>
      <c r="K313">
        <v>6000</v>
      </c>
      <c r="L313">
        <f t="shared" si="43"/>
        <v>4.8</v>
      </c>
      <c r="M313" t="str">
        <f t="shared" si="38"/>
        <v>Short Distance</v>
      </c>
      <c r="N313">
        <v>7</v>
      </c>
      <c r="O313" t="str">
        <f t="shared" si="39"/>
        <v>Tired</v>
      </c>
      <c r="P313" s="2">
        <f t="shared" si="40"/>
        <v>998.4</v>
      </c>
      <c r="Q313" t="str">
        <f t="shared" si="41"/>
        <v>Medium Calories</v>
      </c>
    </row>
    <row r="314" spans="1:17" x14ac:dyDescent="0.25">
      <c r="A314" t="s">
        <v>11</v>
      </c>
      <c r="B314" s="1" t="s">
        <v>329</v>
      </c>
      <c r="C314">
        <v>11</v>
      </c>
      <c r="D314" t="str">
        <f t="shared" si="42"/>
        <v>Nov</v>
      </c>
      <c r="E314">
        <v>9</v>
      </c>
      <c r="F314" t="str">
        <f t="shared" si="35"/>
        <v>Deep Sleep</v>
      </c>
      <c r="G314">
        <v>30</v>
      </c>
      <c r="H314" t="str">
        <f t="shared" si="36"/>
        <v>Low Activity</v>
      </c>
      <c r="I314">
        <v>65</v>
      </c>
      <c r="J314" t="str">
        <f t="shared" si="37"/>
        <v>Normal Heart Rate</v>
      </c>
      <c r="K314">
        <v>5000</v>
      </c>
      <c r="L314">
        <f t="shared" si="43"/>
        <v>4</v>
      </c>
      <c r="M314" t="str">
        <f t="shared" si="38"/>
        <v>Short Distance</v>
      </c>
      <c r="N314">
        <v>3</v>
      </c>
      <c r="O314" t="str">
        <f t="shared" si="39"/>
        <v>Relaxed</v>
      </c>
      <c r="P314" s="2">
        <f t="shared" si="40"/>
        <v>832</v>
      </c>
      <c r="Q314" t="str">
        <f t="shared" si="41"/>
        <v>Low Calories</v>
      </c>
    </row>
    <row r="315" spans="1:17" x14ac:dyDescent="0.25">
      <c r="A315" t="s">
        <v>12</v>
      </c>
      <c r="B315" s="1" t="s">
        <v>330</v>
      </c>
      <c r="C315">
        <v>11</v>
      </c>
      <c r="D315" t="str">
        <f t="shared" si="42"/>
        <v>Nov</v>
      </c>
      <c r="E315">
        <v>9</v>
      </c>
      <c r="F315" t="str">
        <f t="shared" si="35"/>
        <v>Deep Sleep</v>
      </c>
      <c r="G315">
        <v>30</v>
      </c>
      <c r="H315" t="str">
        <f t="shared" si="36"/>
        <v>Low Activity</v>
      </c>
      <c r="I315">
        <v>65</v>
      </c>
      <c r="J315" t="str">
        <f t="shared" si="37"/>
        <v>Normal Heart Rate</v>
      </c>
      <c r="K315">
        <v>5000</v>
      </c>
      <c r="L315">
        <f t="shared" si="43"/>
        <v>4</v>
      </c>
      <c r="M315" t="str">
        <f t="shared" si="38"/>
        <v>Short Distance</v>
      </c>
      <c r="N315">
        <v>3</v>
      </c>
      <c r="O315" t="str">
        <f t="shared" si="39"/>
        <v>Relaxed</v>
      </c>
      <c r="P315" s="2">
        <f t="shared" si="40"/>
        <v>832</v>
      </c>
      <c r="Q315" t="str">
        <f t="shared" si="41"/>
        <v>Low Calories</v>
      </c>
    </row>
    <row r="316" spans="1:17" x14ac:dyDescent="0.25">
      <c r="A316" t="s">
        <v>13</v>
      </c>
      <c r="B316" s="1" t="s">
        <v>331</v>
      </c>
      <c r="C316">
        <v>11</v>
      </c>
      <c r="D316" t="str">
        <f t="shared" si="42"/>
        <v>Nov</v>
      </c>
      <c r="E316">
        <v>9</v>
      </c>
      <c r="F316" t="str">
        <f t="shared" si="35"/>
        <v>Deep Sleep</v>
      </c>
      <c r="G316">
        <v>30</v>
      </c>
      <c r="H316" t="str">
        <f t="shared" si="36"/>
        <v>Low Activity</v>
      </c>
      <c r="I316">
        <v>65</v>
      </c>
      <c r="J316" t="str">
        <f t="shared" si="37"/>
        <v>Normal Heart Rate</v>
      </c>
      <c r="K316">
        <v>5000</v>
      </c>
      <c r="L316">
        <f t="shared" si="43"/>
        <v>4</v>
      </c>
      <c r="M316" t="str">
        <f t="shared" si="38"/>
        <v>Short Distance</v>
      </c>
      <c r="N316">
        <v>3</v>
      </c>
      <c r="O316" t="str">
        <f t="shared" si="39"/>
        <v>Relaxed</v>
      </c>
      <c r="P316" s="2">
        <f t="shared" si="40"/>
        <v>832</v>
      </c>
      <c r="Q316" t="str">
        <f t="shared" si="41"/>
        <v>Low Calories</v>
      </c>
    </row>
    <row r="317" spans="1:17" x14ac:dyDescent="0.25">
      <c r="A317" t="s">
        <v>7</v>
      </c>
      <c r="B317" s="1" t="s">
        <v>332</v>
      </c>
      <c r="C317">
        <v>11</v>
      </c>
      <c r="D317" t="str">
        <f t="shared" si="42"/>
        <v>Nov</v>
      </c>
      <c r="E317">
        <v>9</v>
      </c>
      <c r="F317" t="str">
        <f t="shared" si="35"/>
        <v>Deep Sleep</v>
      </c>
      <c r="G317">
        <v>30</v>
      </c>
      <c r="H317" t="str">
        <f t="shared" si="36"/>
        <v>Low Activity</v>
      </c>
      <c r="I317">
        <v>65</v>
      </c>
      <c r="J317" t="str">
        <f t="shared" si="37"/>
        <v>Normal Heart Rate</v>
      </c>
      <c r="K317">
        <v>5000</v>
      </c>
      <c r="L317">
        <f t="shared" si="43"/>
        <v>4</v>
      </c>
      <c r="M317" t="str">
        <f t="shared" si="38"/>
        <v>Short Distance</v>
      </c>
      <c r="N317">
        <v>3</v>
      </c>
      <c r="O317" t="str">
        <f t="shared" si="39"/>
        <v>Relaxed</v>
      </c>
      <c r="P317" s="2">
        <f t="shared" si="40"/>
        <v>832</v>
      </c>
      <c r="Q317" t="str">
        <f t="shared" si="41"/>
        <v>Low Calories</v>
      </c>
    </row>
    <row r="318" spans="1:17" x14ac:dyDescent="0.25">
      <c r="A318" t="s">
        <v>8</v>
      </c>
      <c r="B318" s="1" t="s">
        <v>333</v>
      </c>
      <c r="C318">
        <v>11</v>
      </c>
      <c r="D318" t="str">
        <f t="shared" si="42"/>
        <v>Nov</v>
      </c>
      <c r="E318">
        <v>9</v>
      </c>
      <c r="F318" t="str">
        <f t="shared" si="35"/>
        <v>Deep Sleep</v>
      </c>
      <c r="G318">
        <v>30</v>
      </c>
      <c r="H318" t="str">
        <f t="shared" si="36"/>
        <v>Low Activity</v>
      </c>
      <c r="I318">
        <v>65</v>
      </c>
      <c r="J318" t="str">
        <f t="shared" si="37"/>
        <v>Normal Heart Rate</v>
      </c>
      <c r="K318">
        <v>5000</v>
      </c>
      <c r="L318">
        <f t="shared" si="43"/>
        <v>4</v>
      </c>
      <c r="M318" t="str">
        <f t="shared" si="38"/>
        <v>Short Distance</v>
      </c>
      <c r="N318">
        <v>3</v>
      </c>
      <c r="O318" t="str">
        <f t="shared" si="39"/>
        <v>Relaxed</v>
      </c>
      <c r="P318" s="2">
        <f t="shared" si="40"/>
        <v>832</v>
      </c>
      <c r="Q318" t="str">
        <f t="shared" si="41"/>
        <v>Low Calories</v>
      </c>
    </row>
    <row r="319" spans="1:17" x14ac:dyDescent="0.25">
      <c r="A319" t="s">
        <v>9</v>
      </c>
      <c r="B319" s="1" t="s">
        <v>334</v>
      </c>
      <c r="C319">
        <v>11</v>
      </c>
      <c r="D319" t="str">
        <f t="shared" si="42"/>
        <v>Nov</v>
      </c>
      <c r="E319">
        <v>9</v>
      </c>
      <c r="F319" t="str">
        <f t="shared" si="35"/>
        <v>Deep Sleep</v>
      </c>
      <c r="G319">
        <v>30</v>
      </c>
      <c r="H319" t="str">
        <f t="shared" si="36"/>
        <v>Low Activity</v>
      </c>
      <c r="I319">
        <v>65</v>
      </c>
      <c r="J319" t="str">
        <f t="shared" si="37"/>
        <v>Normal Heart Rate</v>
      </c>
      <c r="K319">
        <v>5000</v>
      </c>
      <c r="L319">
        <f t="shared" si="43"/>
        <v>4</v>
      </c>
      <c r="M319" t="str">
        <f t="shared" si="38"/>
        <v>Short Distance</v>
      </c>
      <c r="N319">
        <v>3</v>
      </c>
      <c r="O319" t="str">
        <f t="shared" si="39"/>
        <v>Relaxed</v>
      </c>
      <c r="P319" s="2">
        <f t="shared" si="40"/>
        <v>832</v>
      </c>
      <c r="Q319" t="str">
        <f t="shared" si="41"/>
        <v>Low Calories</v>
      </c>
    </row>
    <row r="320" spans="1:17" x14ac:dyDescent="0.25">
      <c r="A320" t="s">
        <v>10</v>
      </c>
      <c r="B320" s="1" t="s">
        <v>335</v>
      </c>
      <c r="C320">
        <v>11</v>
      </c>
      <c r="D320" t="str">
        <f t="shared" si="42"/>
        <v>Nov</v>
      </c>
      <c r="E320">
        <v>9</v>
      </c>
      <c r="F320" t="str">
        <f t="shared" si="35"/>
        <v>Deep Sleep</v>
      </c>
      <c r="G320">
        <v>30</v>
      </c>
      <c r="H320" t="str">
        <f t="shared" si="36"/>
        <v>Low Activity</v>
      </c>
      <c r="I320">
        <v>65</v>
      </c>
      <c r="J320" t="str">
        <f t="shared" si="37"/>
        <v>Normal Heart Rate</v>
      </c>
      <c r="K320">
        <v>5000</v>
      </c>
      <c r="L320">
        <f t="shared" si="43"/>
        <v>4</v>
      </c>
      <c r="M320" t="str">
        <f t="shared" si="38"/>
        <v>Short Distance</v>
      </c>
      <c r="N320">
        <v>3</v>
      </c>
      <c r="O320" t="str">
        <f t="shared" si="39"/>
        <v>Relaxed</v>
      </c>
      <c r="P320" s="2">
        <f t="shared" si="40"/>
        <v>832</v>
      </c>
      <c r="Q320" t="str">
        <f t="shared" si="41"/>
        <v>Low Calories</v>
      </c>
    </row>
    <row r="321" spans="1:17" x14ac:dyDescent="0.25">
      <c r="A321" t="s">
        <v>11</v>
      </c>
      <c r="B321" s="1" t="s">
        <v>336</v>
      </c>
      <c r="C321">
        <v>11</v>
      </c>
      <c r="D321" t="str">
        <f t="shared" si="42"/>
        <v>Nov</v>
      </c>
      <c r="E321">
        <v>9</v>
      </c>
      <c r="F321" t="str">
        <f t="shared" si="35"/>
        <v>Deep Sleep</v>
      </c>
      <c r="G321">
        <v>30</v>
      </c>
      <c r="H321" t="str">
        <f t="shared" si="36"/>
        <v>Low Activity</v>
      </c>
      <c r="I321">
        <v>65</v>
      </c>
      <c r="J321" t="str">
        <f t="shared" si="37"/>
        <v>Normal Heart Rate</v>
      </c>
      <c r="K321">
        <v>5000</v>
      </c>
      <c r="L321">
        <f t="shared" si="43"/>
        <v>4</v>
      </c>
      <c r="M321" t="str">
        <f t="shared" si="38"/>
        <v>Short Distance</v>
      </c>
      <c r="N321">
        <v>3</v>
      </c>
      <c r="O321" t="str">
        <f t="shared" si="39"/>
        <v>Relaxed</v>
      </c>
      <c r="P321" s="2">
        <f t="shared" si="40"/>
        <v>832</v>
      </c>
      <c r="Q321" t="str">
        <f t="shared" si="41"/>
        <v>Low Calories</v>
      </c>
    </row>
    <row r="322" spans="1:17" x14ac:dyDescent="0.25">
      <c r="A322" t="s">
        <v>12</v>
      </c>
      <c r="B322" s="1" t="s">
        <v>337</v>
      </c>
      <c r="C322">
        <v>11</v>
      </c>
      <c r="D322" t="str">
        <f t="shared" si="42"/>
        <v>Nov</v>
      </c>
      <c r="E322">
        <v>9</v>
      </c>
      <c r="F322" t="str">
        <f t="shared" ref="F322:F375" si="44">IF(OR(E322=4, E322=5), "Short Sleep", IF(OR(E322=6, E322=7), "Moderate Sleep", IF(OR(E322=8, E322=9), "Deep Sleep", "Other")))</f>
        <v>Deep Sleep</v>
      </c>
      <c r="G322">
        <v>30</v>
      </c>
      <c r="H322" t="str">
        <f t="shared" ref="H322:H385" si="45">IF(G322&lt;=43.33, "Low Activity", IF(G322&lt;=66.66, "Medium Activity", "High Activity"))</f>
        <v>Low Activity</v>
      </c>
      <c r="I322">
        <v>65</v>
      </c>
      <c r="J322" t="str">
        <f t="shared" ref="J322:J385" si="46">IF(I322&lt;=70, "Normal Heart Rate", "High Heart Rate")</f>
        <v>Normal Heart Rate</v>
      </c>
      <c r="K322">
        <v>5000</v>
      </c>
      <c r="L322">
        <f t="shared" si="43"/>
        <v>4</v>
      </c>
      <c r="M322" t="str">
        <f t="shared" ref="M322:M385" si="47">IF(AND(L322&gt;=1, L322&lt;=5), "Short Distance", IF(AND(L322&gt;5, L322&lt;=9), "Long Distance", "Other"))</f>
        <v>Short Distance</v>
      </c>
      <c r="N322">
        <v>3</v>
      </c>
      <c r="O322" t="str">
        <f t="shared" ref="O322:O385" si="48">IF(AND(N322&gt;=1, N322&lt;=5), "Relaxed", IF(AND(N322&gt;5.1, N322&lt;=9), "Tired", "Other"))</f>
        <v>Relaxed</v>
      </c>
      <c r="P322" s="2">
        <f t="shared" ref="P322:P375" si="49" xml:space="preserve"> 3.2 * 65 * L322</f>
        <v>832</v>
      </c>
      <c r="Q322" t="str">
        <f t="shared" ref="Q322:Q385" si="50">IF(P322&lt;=833, "Low Calories", IF(P322&lt;=1266, "Medium Calories", "High Calories"))</f>
        <v>Low Calories</v>
      </c>
    </row>
    <row r="323" spans="1:17" x14ac:dyDescent="0.25">
      <c r="A323" t="s">
        <v>13</v>
      </c>
      <c r="B323" s="1" t="s">
        <v>338</v>
      </c>
      <c r="C323">
        <v>11</v>
      </c>
      <c r="D323" t="str">
        <f t="shared" ref="D323:D375" si="51">CHOOSE(C323, "Jan", "Feb", "Mar", "Apr", "May", "Jun", "Jul", "Aug", "Sep", "Oct", "Nov", "Dec")</f>
        <v>Nov</v>
      </c>
      <c r="E323">
        <v>9</v>
      </c>
      <c r="F323" t="str">
        <f t="shared" si="44"/>
        <v>Deep Sleep</v>
      </c>
      <c r="G323">
        <v>30</v>
      </c>
      <c r="H323" t="str">
        <f t="shared" si="45"/>
        <v>Low Activity</v>
      </c>
      <c r="I323">
        <v>65</v>
      </c>
      <c r="J323" t="str">
        <f t="shared" si="46"/>
        <v>Normal Heart Rate</v>
      </c>
      <c r="K323">
        <v>5000</v>
      </c>
      <c r="L323">
        <f t="shared" si="43"/>
        <v>4</v>
      </c>
      <c r="M323" t="str">
        <f t="shared" si="47"/>
        <v>Short Distance</v>
      </c>
      <c r="N323">
        <v>3</v>
      </c>
      <c r="O323" t="str">
        <f t="shared" si="48"/>
        <v>Relaxed</v>
      </c>
      <c r="P323" s="2">
        <f t="shared" si="49"/>
        <v>832</v>
      </c>
      <c r="Q323" t="str">
        <f t="shared" si="50"/>
        <v>Low Calories</v>
      </c>
    </row>
    <row r="324" spans="1:17" x14ac:dyDescent="0.25">
      <c r="A324" t="s">
        <v>7</v>
      </c>
      <c r="B324" s="1" t="s">
        <v>339</v>
      </c>
      <c r="C324">
        <v>11</v>
      </c>
      <c r="D324" t="str">
        <f t="shared" si="51"/>
        <v>Nov</v>
      </c>
      <c r="E324">
        <v>9</v>
      </c>
      <c r="F324" t="str">
        <f t="shared" si="44"/>
        <v>Deep Sleep</v>
      </c>
      <c r="G324">
        <v>30</v>
      </c>
      <c r="H324" t="str">
        <f t="shared" si="45"/>
        <v>Low Activity</v>
      </c>
      <c r="I324">
        <v>65</v>
      </c>
      <c r="J324" t="str">
        <f t="shared" si="46"/>
        <v>Normal Heart Rate</v>
      </c>
      <c r="K324">
        <v>5000</v>
      </c>
      <c r="L324">
        <f t="shared" ref="L324:L325" si="52">K324 * 0.0008</f>
        <v>4</v>
      </c>
      <c r="M324" t="str">
        <f t="shared" si="47"/>
        <v>Short Distance</v>
      </c>
      <c r="N324">
        <v>3</v>
      </c>
      <c r="O324" t="str">
        <f t="shared" si="48"/>
        <v>Relaxed</v>
      </c>
      <c r="P324" s="2">
        <f t="shared" si="49"/>
        <v>832</v>
      </c>
      <c r="Q324" t="str">
        <f t="shared" si="50"/>
        <v>Low Calories</v>
      </c>
    </row>
    <row r="325" spans="1:17" x14ac:dyDescent="0.25">
      <c r="A325" t="s">
        <v>8</v>
      </c>
      <c r="B325" s="1" t="s">
        <v>340</v>
      </c>
      <c r="C325">
        <v>11</v>
      </c>
      <c r="D325" t="str">
        <f t="shared" si="51"/>
        <v>Nov</v>
      </c>
      <c r="E325">
        <v>9</v>
      </c>
      <c r="F325" t="str">
        <f t="shared" si="44"/>
        <v>Deep Sleep</v>
      </c>
      <c r="G325">
        <v>30</v>
      </c>
      <c r="H325" t="str">
        <f t="shared" si="45"/>
        <v>Low Activity</v>
      </c>
      <c r="I325">
        <v>65</v>
      </c>
      <c r="J325" t="str">
        <f t="shared" si="46"/>
        <v>Normal Heart Rate</v>
      </c>
      <c r="K325">
        <v>5000</v>
      </c>
      <c r="L325">
        <f t="shared" si="52"/>
        <v>4</v>
      </c>
      <c r="M325" t="str">
        <f t="shared" si="47"/>
        <v>Short Distance</v>
      </c>
      <c r="N325">
        <v>3</v>
      </c>
      <c r="O325" t="str">
        <f t="shared" si="48"/>
        <v>Relaxed</v>
      </c>
      <c r="P325" s="2">
        <f t="shared" si="49"/>
        <v>832</v>
      </c>
      <c r="Q325" t="str">
        <f t="shared" si="50"/>
        <v>Low Calories</v>
      </c>
    </row>
    <row r="326" spans="1:17" x14ac:dyDescent="0.25">
      <c r="A326" t="s">
        <v>9</v>
      </c>
      <c r="B326" s="1" t="s">
        <v>341</v>
      </c>
      <c r="C326">
        <v>11</v>
      </c>
      <c r="D326" t="str">
        <f t="shared" si="51"/>
        <v>Nov</v>
      </c>
      <c r="E326">
        <v>9</v>
      </c>
      <c r="F326" t="str">
        <f t="shared" si="44"/>
        <v>Deep Sleep</v>
      </c>
      <c r="G326">
        <v>30</v>
      </c>
      <c r="H326" t="str">
        <f t="shared" si="45"/>
        <v>Low Activity</v>
      </c>
      <c r="I326">
        <v>65</v>
      </c>
      <c r="J326" t="str">
        <f t="shared" si="46"/>
        <v>Normal Heart Rate</v>
      </c>
      <c r="K326">
        <v>5000</v>
      </c>
      <c r="L326">
        <f>K326 * 0.0008</f>
        <v>4</v>
      </c>
      <c r="M326" t="str">
        <f t="shared" si="47"/>
        <v>Short Distance</v>
      </c>
      <c r="N326">
        <v>3</v>
      </c>
      <c r="O326" t="str">
        <f t="shared" si="48"/>
        <v>Relaxed</v>
      </c>
      <c r="P326" s="2">
        <f t="shared" si="49"/>
        <v>832</v>
      </c>
      <c r="Q326" t="str">
        <f t="shared" si="50"/>
        <v>Low Calories</v>
      </c>
    </row>
    <row r="327" spans="1:17" x14ac:dyDescent="0.25">
      <c r="A327" t="s">
        <v>10</v>
      </c>
      <c r="B327" s="1" t="s">
        <v>342</v>
      </c>
      <c r="C327">
        <v>11</v>
      </c>
      <c r="D327" t="str">
        <f t="shared" si="51"/>
        <v>Nov</v>
      </c>
      <c r="E327">
        <v>9</v>
      </c>
      <c r="F327" t="str">
        <f t="shared" si="44"/>
        <v>Deep Sleep</v>
      </c>
      <c r="G327">
        <v>30</v>
      </c>
      <c r="H327" t="str">
        <f t="shared" si="45"/>
        <v>Low Activity</v>
      </c>
      <c r="I327">
        <v>65</v>
      </c>
      <c r="J327" t="str">
        <f t="shared" si="46"/>
        <v>Normal Heart Rate</v>
      </c>
      <c r="K327">
        <v>5000</v>
      </c>
      <c r="L327">
        <f>K327 * 0.0008</f>
        <v>4</v>
      </c>
      <c r="M327" t="str">
        <f t="shared" si="47"/>
        <v>Short Distance</v>
      </c>
      <c r="N327">
        <v>3</v>
      </c>
      <c r="O327" t="str">
        <f t="shared" si="48"/>
        <v>Relaxed</v>
      </c>
      <c r="P327" s="2">
        <f t="shared" si="49"/>
        <v>832</v>
      </c>
      <c r="Q327" t="str">
        <f t="shared" si="50"/>
        <v>Low Calories</v>
      </c>
    </row>
    <row r="328" spans="1:17" x14ac:dyDescent="0.25">
      <c r="A328" t="s">
        <v>11</v>
      </c>
      <c r="B328" s="1" t="s">
        <v>343</v>
      </c>
      <c r="C328">
        <v>11</v>
      </c>
      <c r="D328" t="str">
        <f t="shared" si="51"/>
        <v>Nov</v>
      </c>
      <c r="E328">
        <v>9</v>
      </c>
      <c r="F328" t="str">
        <f t="shared" si="44"/>
        <v>Deep Sleep</v>
      </c>
      <c r="G328">
        <v>30</v>
      </c>
      <c r="H328" t="str">
        <f t="shared" si="45"/>
        <v>Low Activity</v>
      </c>
      <c r="I328">
        <v>65</v>
      </c>
      <c r="J328" t="str">
        <f t="shared" si="46"/>
        <v>Normal Heart Rate</v>
      </c>
      <c r="K328">
        <v>5000</v>
      </c>
      <c r="L328">
        <f t="shared" ref="L328:L375" si="53">K328 * 0.0008</f>
        <v>4</v>
      </c>
      <c r="M328" t="str">
        <f t="shared" si="47"/>
        <v>Short Distance</v>
      </c>
      <c r="N328">
        <v>3</v>
      </c>
      <c r="O328" t="str">
        <f t="shared" si="48"/>
        <v>Relaxed</v>
      </c>
      <c r="P328" s="2">
        <f t="shared" si="49"/>
        <v>832</v>
      </c>
      <c r="Q328" t="str">
        <f t="shared" si="50"/>
        <v>Low Calories</v>
      </c>
    </row>
    <row r="329" spans="1:17" x14ac:dyDescent="0.25">
      <c r="A329" t="s">
        <v>12</v>
      </c>
      <c r="B329" s="1" t="s">
        <v>344</v>
      </c>
      <c r="C329">
        <v>11</v>
      </c>
      <c r="D329" t="str">
        <f t="shared" si="51"/>
        <v>Nov</v>
      </c>
      <c r="E329">
        <v>9</v>
      </c>
      <c r="F329" t="str">
        <f t="shared" si="44"/>
        <v>Deep Sleep</v>
      </c>
      <c r="G329">
        <v>30</v>
      </c>
      <c r="H329" t="str">
        <f t="shared" si="45"/>
        <v>Low Activity</v>
      </c>
      <c r="I329">
        <v>65</v>
      </c>
      <c r="J329" t="str">
        <f t="shared" si="46"/>
        <v>Normal Heart Rate</v>
      </c>
      <c r="K329">
        <v>5000</v>
      </c>
      <c r="L329">
        <f t="shared" si="53"/>
        <v>4</v>
      </c>
      <c r="M329" t="str">
        <f t="shared" si="47"/>
        <v>Short Distance</v>
      </c>
      <c r="N329">
        <v>3</v>
      </c>
      <c r="O329" t="str">
        <f t="shared" si="48"/>
        <v>Relaxed</v>
      </c>
      <c r="P329" s="2">
        <f t="shared" si="49"/>
        <v>832</v>
      </c>
      <c r="Q329" t="str">
        <f t="shared" si="50"/>
        <v>Low Calories</v>
      </c>
    </row>
    <row r="330" spans="1:17" x14ac:dyDescent="0.25">
      <c r="A330" t="s">
        <v>13</v>
      </c>
      <c r="B330" s="1" t="s">
        <v>345</v>
      </c>
      <c r="C330">
        <v>11</v>
      </c>
      <c r="D330" t="str">
        <f t="shared" si="51"/>
        <v>Nov</v>
      </c>
      <c r="E330">
        <v>9</v>
      </c>
      <c r="F330" t="str">
        <f t="shared" si="44"/>
        <v>Deep Sleep</v>
      </c>
      <c r="G330">
        <v>30</v>
      </c>
      <c r="H330" t="str">
        <f t="shared" si="45"/>
        <v>Low Activity</v>
      </c>
      <c r="I330">
        <v>65</v>
      </c>
      <c r="J330" t="str">
        <f t="shared" si="46"/>
        <v>Normal Heart Rate</v>
      </c>
      <c r="K330">
        <v>5000</v>
      </c>
      <c r="L330">
        <f t="shared" si="53"/>
        <v>4</v>
      </c>
      <c r="M330" t="str">
        <f t="shared" si="47"/>
        <v>Short Distance</v>
      </c>
      <c r="N330">
        <v>3</v>
      </c>
      <c r="O330" t="str">
        <f t="shared" si="48"/>
        <v>Relaxed</v>
      </c>
      <c r="P330" s="2">
        <f t="shared" si="49"/>
        <v>832</v>
      </c>
      <c r="Q330" t="str">
        <f t="shared" si="50"/>
        <v>Low Calories</v>
      </c>
    </row>
    <row r="331" spans="1:17" x14ac:dyDescent="0.25">
      <c r="A331" t="s">
        <v>7</v>
      </c>
      <c r="B331" s="1" t="s">
        <v>346</v>
      </c>
      <c r="C331">
        <v>11</v>
      </c>
      <c r="D331" t="str">
        <f t="shared" si="51"/>
        <v>Nov</v>
      </c>
      <c r="E331">
        <v>9</v>
      </c>
      <c r="F331" t="str">
        <f t="shared" si="44"/>
        <v>Deep Sleep</v>
      </c>
      <c r="G331">
        <v>30</v>
      </c>
      <c r="H331" t="str">
        <f t="shared" si="45"/>
        <v>Low Activity</v>
      </c>
      <c r="I331">
        <v>65</v>
      </c>
      <c r="J331" t="str">
        <f t="shared" si="46"/>
        <v>Normal Heart Rate</v>
      </c>
      <c r="K331">
        <v>5000</v>
      </c>
      <c r="L331">
        <f t="shared" si="53"/>
        <v>4</v>
      </c>
      <c r="M331" t="str">
        <f t="shared" si="47"/>
        <v>Short Distance</v>
      </c>
      <c r="N331">
        <v>3</v>
      </c>
      <c r="O331" t="str">
        <f t="shared" si="48"/>
        <v>Relaxed</v>
      </c>
      <c r="P331" s="2">
        <f t="shared" si="49"/>
        <v>832</v>
      </c>
      <c r="Q331" t="str">
        <f t="shared" si="50"/>
        <v>Low Calories</v>
      </c>
    </row>
    <row r="332" spans="1:17" x14ac:dyDescent="0.25">
      <c r="A332" t="s">
        <v>8</v>
      </c>
      <c r="B332" s="1" t="s">
        <v>347</v>
      </c>
      <c r="C332">
        <v>11</v>
      </c>
      <c r="D332" t="str">
        <f t="shared" si="51"/>
        <v>Nov</v>
      </c>
      <c r="E332">
        <v>9</v>
      </c>
      <c r="F332" t="str">
        <f t="shared" si="44"/>
        <v>Deep Sleep</v>
      </c>
      <c r="G332">
        <v>30</v>
      </c>
      <c r="H332" t="str">
        <f t="shared" si="45"/>
        <v>Low Activity</v>
      </c>
      <c r="I332">
        <v>65</v>
      </c>
      <c r="J332" t="str">
        <f t="shared" si="46"/>
        <v>Normal Heart Rate</v>
      </c>
      <c r="K332">
        <v>5000</v>
      </c>
      <c r="L332">
        <f t="shared" si="53"/>
        <v>4</v>
      </c>
      <c r="M332" t="str">
        <f t="shared" si="47"/>
        <v>Short Distance</v>
      </c>
      <c r="N332">
        <v>3</v>
      </c>
      <c r="O332" t="str">
        <f t="shared" si="48"/>
        <v>Relaxed</v>
      </c>
      <c r="P332" s="2">
        <f t="shared" si="49"/>
        <v>832</v>
      </c>
      <c r="Q332" t="str">
        <f t="shared" si="50"/>
        <v>Low Calories</v>
      </c>
    </row>
    <row r="333" spans="1:17" x14ac:dyDescent="0.25">
      <c r="A333" t="s">
        <v>9</v>
      </c>
      <c r="B333" s="1" t="s">
        <v>348</v>
      </c>
      <c r="C333">
        <v>11</v>
      </c>
      <c r="D333" t="str">
        <f t="shared" si="51"/>
        <v>Nov</v>
      </c>
      <c r="E333">
        <v>9</v>
      </c>
      <c r="F333" t="str">
        <f t="shared" si="44"/>
        <v>Deep Sleep</v>
      </c>
      <c r="G333">
        <v>30</v>
      </c>
      <c r="H333" t="str">
        <f t="shared" si="45"/>
        <v>Low Activity</v>
      </c>
      <c r="I333">
        <v>65</v>
      </c>
      <c r="J333" t="str">
        <f t="shared" si="46"/>
        <v>Normal Heart Rate</v>
      </c>
      <c r="K333">
        <v>5000</v>
      </c>
      <c r="L333">
        <f t="shared" si="53"/>
        <v>4</v>
      </c>
      <c r="M333" t="str">
        <f t="shared" si="47"/>
        <v>Short Distance</v>
      </c>
      <c r="N333">
        <v>3</v>
      </c>
      <c r="O333" t="str">
        <f t="shared" si="48"/>
        <v>Relaxed</v>
      </c>
      <c r="P333" s="2">
        <f t="shared" si="49"/>
        <v>832</v>
      </c>
      <c r="Q333" t="str">
        <f t="shared" si="50"/>
        <v>Low Calories</v>
      </c>
    </row>
    <row r="334" spans="1:17" x14ac:dyDescent="0.25">
      <c r="A334" t="s">
        <v>10</v>
      </c>
      <c r="B334" s="1" t="s">
        <v>349</v>
      </c>
      <c r="C334">
        <v>11</v>
      </c>
      <c r="D334" t="str">
        <f t="shared" si="51"/>
        <v>Nov</v>
      </c>
      <c r="E334">
        <v>9</v>
      </c>
      <c r="F334" t="str">
        <f t="shared" si="44"/>
        <v>Deep Sleep</v>
      </c>
      <c r="G334">
        <v>30</v>
      </c>
      <c r="H334" t="str">
        <f t="shared" si="45"/>
        <v>Low Activity</v>
      </c>
      <c r="I334">
        <v>65</v>
      </c>
      <c r="J334" t="str">
        <f t="shared" si="46"/>
        <v>Normal Heart Rate</v>
      </c>
      <c r="K334">
        <v>5000</v>
      </c>
      <c r="L334">
        <f t="shared" si="53"/>
        <v>4</v>
      </c>
      <c r="M334" t="str">
        <f t="shared" si="47"/>
        <v>Short Distance</v>
      </c>
      <c r="N334">
        <v>3</v>
      </c>
      <c r="O334" t="str">
        <f t="shared" si="48"/>
        <v>Relaxed</v>
      </c>
      <c r="P334" s="2">
        <f t="shared" si="49"/>
        <v>832</v>
      </c>
      <c r="Q334" t="str">
        <f t="shared" si="50"/>
        <v>Low Calories</v>
      </c>
    </row>
    <row r="335" spans="1:17" x14ac:dyDescent="0.25">
      <c r="A335" t="s">
        <v>11</v>
      </c>
      <c r="B335" s="1" t="s">
        <v>350</v>
      </c>
      <c r="C335">
        <v>11</v>
      </c>
      <c r="D335" t="str">
        <f t="shared" si="51"/>
        <v>Nov</v>
      </c>
      <c r="E335">
        <v>9</v>
      </c>
      <c r="F335" t="str">
        <f t="shared" si="44"/>
        <v>Deep Sleep</v>
      </c>
      <c r="G335">
        <v>30</v>
      </c>
      <c r="H335" t="str">
        <f t="shared" si="45"/>
        <v>Low Activity</v>
      </c>
      <c r="I335">
        <v>65</v>
      </c>
      <c r="J335" t="str">
        <f t="shared" si="46"/>
        <v>Normal Heart Rate</v>
      </c>
      <c r="K335">
        <v>5000</v>
      </c>
      <c r="L335">
        <f t="shared" si="53"/>
        <v>4</v>
      </c>
      <c r="M335" t="str">
        <f t="shared" si="47"/>
        <v>Short Distance</v>
      </c>
      <c r="N335">
        <v>3</v>
      </c>
      <c r="O335" t="str">
        <f t="shared" si="48"/>
        <v>Relaxed</v>
      </c>
      <c r="P335" s="2">
        <f t="shared" si="49"/>
        <v>832</v>
      </c>
      <c r="Q335" t="str">
        <f t="shared" si="50"/>
        <v>Low Calories</v>
      </c>
    </row>
    <row r="336" spans="1:17" x14ac:dyDescent="0.25">
      <c r="A336" t="s">
        <v>12</v>
      </c>
      <c r="B336" s="1" t="s">
        <v>351</v>
      </c>
      <c r="C336">
        <v>12</v>
      </c>
      <c r="D336" t="str">
        <f t="shared" si="51"/>
        <v>Dec</v>
      </c>
      <c r="E336">
        <v>9</v>
      </c>
      <c r="F336" t="str">
        <f t="shared" si="44"/>
        <v>Deep Sleep</v>
      </c>
      <c r="G336">
        <v>30</v>
      </c>
      <c r="H336" t="str">
        <f t="shared" si="45"/>
        <v>Low Activity</v>
      </c>
      <c r="I336">
        <v>65</v>
      </c>
      <c r="J336" t="str">
        <f t="shared" si="46"/>
        <v>Normal Heart Rate</v>
      </c>
      <c r="K336">
        <v>5000</v>
      </c>
      <c r="L336">
        <f t="shared" si="53"/>
        <v>4</v>
      </c>
      <c r="M336" t="str">
        <f t="shared" si="47"/>
        <v>Short Distance</v>
      </c>
      <c r="N336">
        <v>3</v>
      </c>
      <c r="O336" t="str">
        <f t="shared" si="48"/>
        <v>Relaxed</v>
      </c>
      <c r="P336" s="2">
        <f t="shared" si="49"/>
        <v>832</v>
      </c>
      <c r="Q336" t="str">
        <f t="shared" si="50"/>
        <v>Low Calories</v>
      </c>
    </row>
    <row r="337" spans="1:17" x14ac:dyDescent="0.25">
      <c r="A337" t="s">
        <v>13</v>
      </c>
      <c r="B337" s="1" t="s">
        <v>352</v>
      </c>
      <c r="C337">
        <v>12</v>
      </c>
      <c r="D337" t="str">
        <f t="shared" si="51"/>
        <v>Dec</v>
      </c>
      <c r="E337">
        <v>9</v>
      </c>
      <c r="F337" t="str">
        <f t="shared" si="44"/>
        <v>Deep Sleep</v>
      </c>
      <c r="G337">
        <v>30</v>
      </c>
      <c r="H337" t="str">
        <f t="shared" si="45"/>
        <v>Low Activity</v>
      </c>
      <c r="I337">
        <v>65</v>
      </c>
      <c r="J337" t="str">
        <f t="shared" si="46"/>
        <v>Normal Heart Rate</v>
      </c>
      <c r="K337">
        <v>5000</v>
      </c>
      <c r="L337">
        <f t="shared" si="53"/>
        <v>4</v>
      </c>
      <c r="M337" t="str">
        <f t="shared" si="47"/>
        <v>Short Distance</v>
      </c>
      <c r="N337">
        <v>3</v>
      </c>
      <c r="O337" t="str">
        <f t="shared" si="48"/>
        <v>Relaxed</v>
      </c>
      <c r="P337" s="2">
        <f t="shared" si="49"/>
        <v>832</v>
      </c>
      <c r="Q337" t="str">
        <f t="shared" si="50"/>
        <v>Low Calories</v>
      </c>
    </row>
    <row r="338" spans="1:17" x14ac:dyDescent="0.25">
      <c r="A338" t="s">
        <v>7</v>
      </c>
      <c r="B338" s="1" t="s">
        <v>353</v>
      </c>
      <c r="C338">
        <v>12</v>
      </c>
      <c r="D338" t="str">
        <f t="shared" si="51"/>
        <v>Dec</v>
      </c>
      <c r="E338">
        <v>9</v>
      </c>
      <c r="F338" t="str">
        <f t="shared" si="44"/>
        <v>Deep Sleep</v>
      </c>
      <c r="G338">
        <v>30</v>
      </c>
      <c r="H338" t="str">
        <f t="shared" si="45"/>
        <v>Low Activity</v>
      </c>
      <c r="I338">
        <v>65</v>
      </c>
      <c r="J338" t="str">
        <f t="shared" si="46"/>
        <v>Normal Heart Rate</v>
      </c>
      <c r="K338">
        <v>5000</v>
      </c>
      <c r="L338">
        <f t="shared" si="53"/>
        <v>4</v>
      </c>
      <c r="M338" t="str">
        <f t="shared" si="47"/>
        <v>Short Distance</v>
      </c>
      <c r="N338">
        <v>3</v>
      </c>
      <c r="O338" t="str">
        <f t="shared" si="48"/>
        <v>Relaxed</v>
      </c>
      <c r="P338" s="2">
        <f t="shared" si="49"/>
        <v>832</v>
      </c>
      <c r="Q338" t="str">
        <f t="shared" si="50"/>
        <v>Low Calories</v>
      </c>
    </row>
    <row r="339" spans="1:17" x14ac:dyDescent="0.25">
      <c r="A339" t="s">
        <v>8</v>
      </c>
      <c r="B339" s="1" t="s">
        <v>354</v>
      </c>
      <c r="C339">
        <v>12</v>
      </c>
      <c r="D339" t="str">
        <f t="shared" si="51"/>
        <v>Dec</v>
      </c>
      <c r="E339">
        <v>9</v>
      </c>
      <c r="F339" t="str">
        <f t="shared" si="44"/>
        <v>Deep Sleep</v>
      </c>
      <c r="G339">
        <v>30</v>
      </c>
      <c r="H339" t="str">
        <f t="shared" si="45"/>
        <v>Low Activity</v>
      </c>
      <c r="I339">
        <v>65</v>
      </c>
      <c r="J339" t="str">
        <f t="shared" si="46"/>
        <v>Normal Heart Rate</v>
      </c>
      <c r="K339">
        <v>5000</v>
      </c>
      <c r="L339">
        <f t="shared" si="53"/>
        <v>4</v>
      </c>
      <c r="M339" t="str">
        <f t="shared" si="47"/>
        <v>Short Distance</v>
      </c>
      <c r="N339">
        <v>3</v>
      </c>
      <c r="O339" t="str">
        <f t="shared" si="48"/>
        <v>Relaxed</v>
      </c>
      <c r="P339" s="2">
        <f t="shared" si="49"/>
        <v>832</v>
      </c>
      <c r="Q339" t="str">
        <f t="shared" si="50"/>
        <v>Low Calories</v>
      </c>
    </row>
    <row r="340" spans="1:17" x14ac:dyDescent="0.25">
      <c r="A340" t="s">
        <v>9</v>
      </c>
      <c r="B340" s="1" t="s">
        <v>355</v>
      </c>
      <c r="C340">
        <v>12</v>
      </c>
      <c r="D340" t="str">
        <f t="shared" si="51"/>
        <v>Dec</v>
      </c>
      <c r="E340">
        <v>9</v>
      </c>
      <c r="F340" t="str">
        <f t="shared" si="44"/>
        <v>Deep Sleep</v>
      </c>
      <c r="G340">
        <v>30</v>
      </c>
      <c r="H340" t="str">
        <f t="shared" si="45"/>
        <v>Low Activity</v>
      </c>
      <c r="I340">
        <v>65</v>
      </c>
      <c r="J340" t="str">
        <f t="shared" si="46"/>
        <v>Normal Heart Rate</v>
      </c>
      <c r="K340">
        <v>5000</v>
      </c>
      <c r="L340">
        <f t="shared" si="53"/>
        <v>4</v>
      </c>
      <c r="M340" t="str">
        <f t="shared" si="47"/>
        <v>Short Distance</v>
      </c>
      <c r="N340">
        <v>3</v>
      </c>
      <c r="O340" t="str">
        <f t="shared" si="48"/>
        <v>Relaxed</v>
      </c>
      <c r="P340" s="2">
        <f t="shared" si="49"/>
        <v>832</v>
      </c>
      <c r="Q340" t="str">
        <f t="shared" si="50"/>
        <v>Low Calories</v>
      </c>
    </row>
    <row r="341" spans="1:17" x14ac:dyDescent="0.25">
      <c r="A341" t="s">
        <v>10</v>
      </c>
      <c r="B341" s="1" t="s">
        <v>356</v>
      </c>
      <c r="C341">
        <v>12</v>
      </c>
      <c r="D341" t="str">
        <f t="shared" si="51"/>
        <v>Dec</v>
      </c>
      <c r="E341">
        <v>9</v>
      </c>
      <c r="F341" t="str">
        <f t="shared" si="44"/>
        <v>Deep Sleep</v>
      </c>
      <c r="G341">
        <v>75</v>
      </c>
      <c r="H341" t="str">
        <f t="shared" si="45"/>
        <v>High Activity</v>
      </c>
      <c r="I341">
        <v>72</v>
      </c>
      <c r="J341" t="str">
        <f t="shared" si="46"/>
        <v>High Heart Rate</v>
      </c>
      <c r="K341">
        <v>5000</v>
      </c>
      <c r="L341">
        <f t="shared" si="53"/>
        <v>4</v>
      </c>
      <c r="M341" t="str">
        <f t="shared" si="47"/>
        <v>Short Distance</v>
      </c>
      <c r="N341">
        <v>4</v>
      </c>
      <c r="O341" t="str">
        <f t="shared" si="48"/>
        <v>Relaxed</v>
      </c>
      <c r="P341" s="2">
        <f t="shared" si="49"/>
        <v>832</v>
      </c>
      <c r="Q341" t="str">
        <f t="shared" si="50"/>
        <v>Low Calories</v>
      </c>
    </row>
    <row r="342" spans="1:17" x14ac:dyDescent="0.25">
      <c r="A342" t="s">
        <v>11</v>
      </c>
      <c r="B342" s="1" t="s">
        <v>357</v>
      </c>
      <c r="C342">
        <v>12</v>
      </c>
      <c r="D342" t="str">
        <f t="shared" si="51"/>
        <v>Dec</v>
      </c>
      <c r="E342">
        <v>9</v>
      </c>
      <c r="F342" t="str">
        <f t="shared" si="44"/>
        <v>Deep Sleep</v>
      </c>
      <c r="G342">
        <v>75</v>
      </c>
      <c r="H342" t="str">
        <f t="shared" si="45"/>
        <v>High Activity</v>
      </c>
      <c r="I342">
        <v>72</v>
      </c>
      <c r="J342" t="str">
        <f t="shared" si="46"/>
        <v>High Heart Rate</v>
      </c>
      <c r="K342">
        <v>5000</v>
      </c>
      <c r="L342">
        <f t="shared" si="53"/>
        <v>4</v>
      </c>
      <c r="M342" t="str">
        <f t="shared" si="47"/>
        <v>Short Distance</v>
      </c>
      <c r="N342">
        <v>4</v>
      </c>
      <c r="O342" t="str">
        <f t="shared" si="48"/>
        <v>Relaxed</v>
      </c>
      <c r="P342" s="2">
        <f t="shared" si="49"/>
        <v>832</v>
      </c>
      <c r="Q342" t="str">
        <f t="shared" si="50"/>
        <v>Low Calories</v>
      </c>
    </row>
    <row r="343" spans="1:17" x14ac:dyDescent="0.25">
      <c r="A343" t="s">
        <v>12</v>
      </c>
      <c r="B343" s="1" t="s">
        <v>358</v>
      </c>
      <c r="C343">
        <v>12</v>
      </c>
      <c r="D343" t="str">
        <f t="shared" si="51"/>
        <v>Dec</v>
      </c>
      <c r="E343">
        <v>9</v>
      </c>
      <c r="F343" t="str">
        <f t="shared" si="44"/>
        <v>Deep Sleep</v>
      </c>
      <c r="G343">
        <v>90</v>
      </c>
      <c r="H343" t="str">
        <f t="shared" si="45"/>
        <v>High Activity</v>
      </c>
      <c r="I343">
        <v>65</v>
      </c>
      <c r="J343" t="str">
        <f t="shared" si="46"/>
        <v>Normal Heart Rate</v>
      </c>
      <c r="K343">
        <v>10000</v>
      </c>
      <c r="L343">
        <f t="shared" si="53"/>
        <v>8</v>
      </c>
      <c r="M343" t="str">
        <f t="shared" si="47"/>
        <v>Long Distance</v>
      </c>
      <c r="N343">
        <v>3</v>
      </c>
      <c r="O343" t="str">
        <f t="shared" si="48"/>
        <v>Relaxed</v>
      </c>
      <c r="P343" s="2">
        <f t="shared" si="49"/>
        <v>1664</v>
      </c>
      <c r="Q343" t="str">
        <f t="shared" si="50"/>
        <v>High Calories</v>
      </c>
    </row>
    <row r="344" spans="1:17" x14ac:dyDescent="0.25">
      <c r="A344" t="s">
        <v>13</v>
      </c>
      <c r="B344" s="1" t="s">
        <v>359</v>
      </c>
      <c r="C344">
        <v>12</v>
      </c>
      <c r="D344" t="str">
        <f t="shared" si="51"/>
        <v>Dec</v>
      </c>
      <c r="E344">
        <v>9</v>
      </c>
      <c r="F344" t="str">
        <f t="shared" si="44"/>
        <v>Deep Sleep</v>
      </c>
      <c r="G344">
        <v>90</v>
      </c>
      <c r="H344" t="str">
        <f t="shared" si="45"/>
        <v>High Activity</v>
      </c>
      <c r="I344">
        <v>65</v>
      </c>
      <c r="J344" t="str">
        <f t="shared" si="46"/>
        <v>Normal Heart Rate</v>
      </c>
      <c r="K344">
        <v>10000</v>
      </c>
      <c r="L344">
        <f t="shared" si="53"/>
        <v>8</v>
      </c>
      <c r="M344" t="str">
        <f t="shared" si="47"/>
        <v>Long Distance</v>
      </c>
      <c r="N344">
        <v>3</v>
      </c>
      <c r="O344" t="str">
        <f t="shared" si="48"/>
        <v>Relaxed</v>
      </c>
      <c r="P344" s="2">
        <f t="shared" si="49"/>
        <v>1664</v>
      </c>
      <c r="Q344" t="str">
        <f t="shared" si="50"/>
        <v>High Calories</v>
      </c>
    </row>
    <row r="345" spans="1:17" x14ac:dyDescent="0.25">
      <c r="A345" t="s">
        <v>7</v>
      </c>
      <c r="B345" s="1" t="s">
        <v>360</v>
      </c>
      <c r="C345">
        <v>12</v>
      </c>
      <c r="D345" t="str">
        <f t="shared" si="51"/>
        <v>Dec</v>
      </c>
      <c r="E345">
        <v>9</v>
      </c>
      <c r="F345" t="str">
        <f t="shared" si="44"/>
        <v>Deep Sleep</v>
      </c>
      <c r="G345">
        <v>75</v>
      </c>
      <c r="H345" t="str">
        <f t="shared" si="45"/>
        <v>High Activity</v>
      </c>
      <c r="I345">
        <v>68</v>
      </c>
      <c r="J345" t="str">
        <f t="shared" si="46"/>
        <v>Normal Heart Rate</v>
      </c>
      <c r="K345">
        <v>7000</v>
      </c>
      <c r="L345">
        <f t="shared" si="53"/>
        <v>5.6000000000000005</v>
      </c>
      <c r="M345" t="str">
        <f t="shared" si="47"/>
        <v>Long Distance</v>
      </c>
      <c r="N345">
        <v>3</v>
      </c>
      <c r="O345" t="str">
        <f t="shared" si="48"/>
        <v>Relaxed</v>
      </c>
      <c r="P345" s="2">
        <f t="shared" si="49"/>
        <v>1164.8000000000002</v>
      </c>
      <c r="Q345" t="str">
        <f t="shared" si="50"/>
        <v>Medium Calories</v>
      </c>
    </row>
    <row r="346" spans="1:17" x14ac:dyDescent="0.25">
      <c r="A346" t="s">
        <v>8</v>
      </c>
      <c r="B346" s="1" t="s">
        <v>361</v>
      </c>
      <c r="C346">
        <v>12</v>
      </c>
      <c r="D346" t="str">
        <f t="shared" si="51"/>
        <v>Dec</v>
      </c>
      <c r="E346">
        <v>9</v>
      </c>
      <c r="F346" t="str">
        <f t="shared" si="44"/>
        <v>Deep Sleep</v>
      </c>
      <c r="G346">
        <v>75</v>
      </c>
      <c r="H346" t="str">
        <f t="shared" si="45"/>
        <v>High Activity</v>
      </c>
      <c r="I346">
        <v>68</v>
      </c>
      <c r="J346" t="str">
        <f t="shared" si="46"/>
        <v>Normal Heart Rate</v>
      </c>
      <c r="K346">
        <v>7000</v>
      </c>
      <c r="L346">
        <f t="shared" si="53"/>
        <v>5.6000000000000005</v>
      </c>
      <c r="M346" t="str">
        <f t="shared" si="47"/>
        <v>Long Distance</v>
      </c>
      <c r="N346">
        <v>3</v>
      </c>
      <c r="O346" t="str">
        <f t="shared" si="48"/>
        <v>Relaxed</v>
      </c>
      <c r="P346" s="2">
        <f t="shared" si="49"/>
        <v>1164.8000000000002</v>
      </c>
      <c r="Q346" t="str">
        <f t="shared" si="50"/>
        <v>Medium Calories</v>
      </c>
    </row>
    <row r="347" spans="1:17" x14ac:dyDescent="0.25">
      <c r="A347" t="s">
        <v>9</v>
      </c>
      <c r="B347" s="1" t="s">
        <v>362</v>
      </c>
      <c r="C347">
        <v>12</v>
      </c>
      <c r="D347" t="str">
        <f t="shared" si="51"/>
        <v>Dec</v>
      </c>
      <c r="E347">
        <v>9</v>
      </c>
      <c r="F347" t="str">
        <f t="shared" si="44"/>
        <v>Deep Sleep</v>
      </c>
      <c r="G347">
        <v>75</v>
      </c>
      <c r="H347" t="str">
        <f t="shared" si="45"/>
        <v>High Activity</v>
      </c>
      <c r="I347">
        <v>68</v>
      </c>
      <c r="J347" t="str">
        <f t="shared" si="46"/>
        <v>Normal Heart Rate</v>
      </c>
      <c r="K347">
        <v>7000</v>
      </c>
      <c r="L347">
        <f t="shared" si="53"/>
        <v>5.6000000000000005</v>
      </c>
      <c r="M347" t="str">
        <f t="shared" si="47"/>
        <v>Long Distance</v>
      </c>
      <c r="N347">
        <v>3</v>
      </c>
      <c r="O347" t="str">
        <f t="shared" si="48"/>
        <v>Relaxed</v>
      </c>
      <c r="P347" s="2">
        <f t="shared" si="49"/>
        <v>1164.8000000000002</v>
      </c>
      <c r="Q347" t="str">
        <f t="shared" si="50"/>
        <v>Medium Calories</v>
      </c>
    </row>
    <row r="348" spans="1:17" x14ac:dyDescent="0.25">
      <c r="A348" t="s">
        <v>10</v>
      </c>
      <c r="B348" s="1" t="s">
        <v>363</v>
      </c>
      <c r="C348">
        <v>12</v>
      </c>
      <c r="D348" t="str">
        <f t="shared" si="51"/>
        <v>Dec</v>
      </c>
      <c r="E348">
        <v>9</v>
      </c>
      <c r="F348" t="str">
        <f t="shared" si="44"/>
        <v>Deep Sleep</v>
      </c>
      <c r="G348">
        <v>75</v>
      </c>
      <c r="H348" t="str">
        <f t="shared" si="45"/>
        <v>High Activity</v>
      </c>
      <c r="I348">
        <v>68</v>
      </c>
      <c r="J348" t="str">
        <f t="shared" si="46"/>
        <v>Normal Heart Rate</v>
      </c>
      <c r="K348">
        <v>7000</v>
      </c>
      <c r="L348">
        <f t="shared" si="53"/>
        <v>5.6000000000000005</v>
      </c>
      <c r="M348" t="str">
        <f t="shared" si="47"/>
        <v>Long Distance</v>
      </c>
      <c r="N348">
        <v>3</v>
      </c>
      <c r="O348" t="str">
        <f t="shared" si="48"/>
        <v>Relaxed</v>
      </c>
      <c r="P348" s="2">
        <f t="shared" si="49"/>
        <v>1164.8000000000002</v>
      </c>
      <c r="Q348" t="str">
        <f t="shared" si="50"/>
        <v>Medium Calories</v>
      </c>
    </row>
    <row r="349" spans="1:17" x14ac:dyDescent="0.25">
      <c r="A349" t="s">
        <v>11</v>
      </c>
      <c r="B349" s="1" t="s">
        <v>364</v>
      </c>
      <c r="C349">
        <v>12</v>
      </c>
      <c r="D349" t="str">
        <f t="shared" si="51"/>
        <v>Dec</v>
      </c>
      <c r="E349">
        <v>9</v>
      </c>
      <c r="F349" t="str">
        <f t="shared" si="44"/>
        <v>Deep Sleep</v>
      </c>
      <c r="G349">
        <v>75</v>
      </c>
      <c r="H349" t="str">
        <f t="shared" si="45"/>
        <v>High Activity</v>
      </c>
      <c r="I349">
        <v>68</v>
      </c>
      <c r="J349" t="str">
        <f t="shared" si="46"/>
        <v>Normal Heart Rate</v>
      </c>
      <c r="K349">
        <v>7000</v>
      </c>
      <c r="L349">
        <f t="shared" si="53"/>
        <v>5.6000000000000005</v>
      </c>
      <c r="M349" t="str">
        <f t="shared" si="47"/>
        <v>Long Distance</v>
      </c>
      <c r="N349">
        <v>3</v>
      </c>
      <c r="O349" t="str">
        <f t="shared" si="48"/>
        <v>Relaxed</v>
      </c>
      <c r="P349" s="2">
        <f t="shared" si="49"/>
        <v>1164.8000000000002</v>
      </c>
      <c r="Q349" t="str">
        <f t="shared" si="50"/>
        <v>Medium Calories</v>
      </c>
    </row>
    <row r="350" spans="1:17" x14ac:dyDescent="0.25">
      <c r="A350" t="s">
        <v>12</v>
      </c>
      <c r="B350" s="1" t="s">
        <v>365</v>
      </c>
      <c r="C350">
        <v>12</v>
      </c>
      <c r="D350" t="str">
        <f t="shared" si="51"/>
        <v>Dec</v>
      </c>
      <c r="E350">
        <v>9</v>
      </c>
      <c r="F350" t="str">
        <f t="shared" si="44"/>
        <v>Deep Sleep</v>
      </c>
      <c r="G350">
        <v>75</v>
      </c>
      <c r="H350" t="str">
        <f t="shared" si="45"/>
        <v>High Activity</v>
      </c>
      <c r="I350">
        <v>68</v>
      </c>
      <c r="J350" t="str">
        <f t="shared" si="46"/>
        <v>Normal Heart Rate</v>
      </c>
      <c r="K350">
        <v>7000</v>
      </c>
      <c r="L350">
        <f t="shared" si="53"/>
        <v>5.6000000000000005</v>
      </c>
      <c r="M350" t="str">
        <f t="shared" si="47"/>
        <v>Long Distance</v>
      </c>
      <c r="N350">
        <v>3</v>
      </c>
      <c r="O350" t="str">
        <f t="shared" si="48"/>
        <v>Relaxed</v>
      </c>
      <c r="P350" s="2">
        <f t="shared" si="49"/>
        <v>1164.8000000000002</v>
      </c>
      <c r="Q350" t="str">
        <f t="shared" si="50"/>
        <v>Medium Calories</v>
      </c>
    </row>
    <row r="351" spans="1:17" x14ac:dyDescent="0.25">
      <c r="A351" t="s">
        <v>13</v>
      </c>
      <c r="B351" s="1" t="s">
        <v>366</v>
      </c>
      <c r="C351">
        <v>12</v>
      </c>
      <c r="D351" t="str">
        <f t="shared" si="51"/>
        <v>Dec</v>
      </c>
      <c r="E351">
        <v>9</v>
      </c>
      <c r="F351" t="str">
        <f t="shared" si="44"/>
        <v>Deep Sleep</v>
      </c>
      <c r="G351">
        <v>75</v>
      </c>
      <c r="H351" t="str">
        <f t="shared" si="45"/>
        <v>High Activity</v>
      </c>
      <c r="I351">
        <v>68</v>
      </c>
      <c r="J351" t="str">
        <f t="shared" si="46"/>
        <v>Normal Heart Rate</v>
      </c>
      <c r="K351">
        <v>7000</v>
      </c>
      <c r="L351">
        <f t="shared" si="53"/>
        <v>5.6000000000000005</v>
      </c>
      <c r="M351" t="str">
        <f t="shared" si="47"/>
        <v>Long Distance</v>
      </c>
      <c r="N351">
        <v>3</v>
      </c>
      <c r="O351" t="str">
        <f t="shared" si="48"/>
        <v>Relaxed</v>
      </c>
      <c r="P351" s="2">
        <f t="shared" si="49"/>
        <v>1164.8000000000002</v>
      </c>
      <c r="Q351" t="str">
        <f t="shared" si="50"/>
        <v>Medium Calories</v>
      </c>
    </row>
    <row r="352" spans="1:17" x14ac:dyDescent="0.25">
      <c r="A352" t="s">
        <v>7</v>
      </c>
      <c r="B352" s="1" t="s">
        <v>367</v>
      </c>
      <c r="C352">
        <v>12</v>
      </c>
      <c r="D352" t="str">
        <f t="shared" si="51"/>
        <v>Dec</v>
      </c>
      <c r="E352">
        <v>9</v>
      </c>
      <c r="F352" t="str">
        <f t="shared" si="44"/>
        <v>Deep Sleep</v>
      </c>
      <c r="G352">
        <v>75</v>
      </c>
      <c r="H352" t="str">
        <f t="shared" si="45"/>
        <v>High Activity</v>
      </c>
      <c r="I352">
        <v>68</v>
      </c>
      <c r="J352" t="str">
        <f t="shared" si="46"/>
        <v>Normal Heart Rate</v>
      </c>
      <c r="K352">
        <v>7000</v>
      </c>
      <c r="L352">
        <f t="shared" si="53"/>
        <v>5.6000000000000005</v>
      </c>
      <c r="M352" t="str">
        <f t="shared" si="47"/>
        <v>Long Distance</v>
      </c>
      <c r="N352">
        <v>3</v>
      </c>
      <c r="O352" t="str">
        <f t="shared" si="48"/>
        <v>Relaxed</v>
      </c>
      <c r="P352" s="2">
        <f t="shared" si="49"/>
        <v>1164.8000000000002</v>
      </c>
      <c r="Q352" t="str">
        <f t="shared" si="50"/>
        <v>Medium Calories</v>
      </c>
    </row>
    <row r="353" spans="1:17" x14ac:dyDescent="0.25">
      <c r="A353" t="s">
        <v>8</v>
      </c>
      <c r="B353" s="1" t="s">
        <v>368</v>
      </c>
      <c r="C353">
        <v>12</v>
      </c>
      <c r="D353" t="str">
        <f t="shared" si="51"/>
        <v>Dec</v>
      </c>
      <c r="E353">
        <v>9</v>
      </c>
      <c r="F353" t="str">
        <f t="shared" si="44"/>
        <v>Deep Sleep</v>
      </c>
      <c r="G353">
        <v>75</v>
      </c>
      <c r="H353" t="str">
        <f t="shared" si="45"/>
        <v>High Activity</v>
      </c>
      <c r="I353">
        <v>68</v>
      </c>
      <c r="J353" t="str">
        <f t="shared" si="46"/>
        <v>Normal Heart Rate</v>
      </c>
      <c r="K353">
        <v>7000</v>
      </c>
      <c r="L353">
        <f t="shared" si="53"/>
        <v>5.6000000000000005</v>
      </c>
      <c r="M353" t="str">
        <f t="shared" si="47"/>
        <v>Long Distance</v>
      </c>
      <c r="N353">
        <v>3</v>
      </c>
      <c r="O353" t="str">
        <f t="shared" si="48"/>
        <v>Relaxed</v>
      </c>
      <c r="P353" s="2">
        <f t="shared" si="49"/>
        <v>1164.8000000000002</v>
      </c>
      <c r="Q353" t="str">
        <f t="shared" si="50"/>
        <v>Medium Calories</v>
      </c>
    </row>
    <row r="354" spans="1:17" x14ac:dyDescent="0.25">
      <c r="A354" t="s">
        <v>9</v>
      </c>
      <c r="B354" s="1" t="s">
        <v>369</v>
      </c>
      <c r="C354">
        <v>12</v>
      </c>
      <c r="D354" t="str">
        <f t="shared" si="51"/>
        <v>Dec</v>
      </c>
      <c r="E354">
        <v>9</v>
      </c>
      <c r="F354" t="str">
        <f t="shared" si="44"/>
        <v>Deep Sleep</v>
      </c>
      <c r="G354">
        <v>75</v>
      </c>
      <c r="H354" t="str">
        <f t="shared" si="45"/>
        <v>High Activity</v>
      </c>
      <c r="I354">
        <v>68</v>
      </c>
      <c r="J354" t="str">
        <f t="shared" si="46"/>
        <v>Normal Heart Rate</v>
      </c>
      <c r="K354">
        <v>7000</v>
      </c>
      <c r="L354">
        <f t="shared" si="53"/>
        <v>5.6000000000000005</v>
      </c>
      <c r="M354" t="str">
        <f t="shared" si="47"/>
        <v>Long Distance</v>
      </c>
      <c r="N354">
        <v>3</v>
      </c>
      <c r="O354" t="str">
        <f t="shared" si="48"/>
        <v>Relaxed</v>
      </c>
      <c r="P354" s="2">
        <f t="shared" si="49"/>
        <v>1164.8000000000002</v>
      </c>
      <c r="Q354" t="str">
        <f t="shared" si="50"/>
        <v>Medium Calories</v>
      </c>
    </row>
    <row r="355" spans="1:17" x14ac:dyDescent="0.25">
      <c r="A355" t="s">
        <v>10</v>
      </c>
      <c r="B355" s="1" t="s">
        <v>370</v>
      </c>
      <c r="C355">
        <v>12</v>
      </c>
      <c r="D355" t="str">
        <f t="shared" si="51"/>
        <v>Dec</v>
      </c>
      <c r="E355">
        <v>9</v>
      </c>
      <c r="F355" t="str">
        <f t="shared" si="44"/>
        <v>Deep Sleep</v>
      </c>
      <c r="G355">
        <v>75</v>
      </c>
      <c r="H355" t="str">
        <f t="shared" si="45"/>
        <v>High Activity</v>
      </c>
      <c r="I355">
        <v>68</v>
      </c>
      <c r="J355" t="str">
        <f t="shared" si="46"/>
        <v>Normal Heart Rate</v>
      </c>
      <c r="K355">
        <v>7000</v>
      </c>
      <c r="L355">
        <f t="shared" si="53"/>
        <v>5.6000000000000005</v>
      </c>
      <c r="M355" t="str">
        <f t="shared" si="47"/>
        <v>Long Distance</v>
      </c>
      <c r="N355">
        <v>3</v>
      </c>
      <c r="O355" t="str">
        <f t="shared" si="48"/>
        <v>Relaxed</v>
      </c>
      <c r="P355" s="2">
        <f t="shared" si="49"/>
        <v>1164.8000000000002</v>
      </c>
      <c r="Q355" t="str">
        <f t="shared" si="50"/>
        <v>Medium Calories</v>
      </c>
    </row>
    <row r="356" spans="1:17" x14ac:dyDescent="0.25">
      <c r="A356" t="s">
        <v>11</v>
      </c>
      <c r="B356" s="1" t="s">
        <v>371</v>
      </c>
      <c r="C356">
        <v>12</v>
      </c>
      <c r="D356" t="str">
        <f t="shared" si="51"/>
        <v>Dec</v>
      </c>
      <c r="E356">
        <v>9</v>
      </c>
      <c r="F356" t="str">
        <f t="shared" si="44"/>
        <v>Deep Sleep</v>
      </c>
      <c r="G356">
        <v>75</v>
      </c>
      <c r="H356" t="str">
        <f t="shared" si="45"/>
        <v>High Activity</v>
      </c>
      <c r="I356">
        <v>68</v>
      </c>
      <c r="J356" t="str">
        <f t="shared" si="46"/>
        <v>Normal Heart Rate</v>
      </c>
      <c r="K356">
        <v>7000</v>
      </c>
      <c r="L356">
        <f t="shared" si="53"/>
        <v>5.6000000000000005</v>
      </c>
      <c r="M356" t="str">
        <f t="shared" si="47"/>
        <v>Long Distance</v>
      </c>
      <c r="N356">
        <v>3</v>
      </c>
      <c r="O356" t="str">
        <f t="shared" si="48"/>
        <v>Relaxed</v>
      </c>
      <c r="P356" s="2">
        <f t="shared" si="49"/>
        <v>1164.8000000000002</v>
      </c>
      <c r="Q356" t="str">
        <f t="shared" si="50"/>
        <v>Medium Calories</v>
      </c>
    </row>
    <row r="357" spans="1:17" x14ac:dyDescent="0.25">
      <c r="A357" t="s">
        <v>12</v>
      </c>
      <c r="B357" s="1" t="s">
        <v>372</v>
      </c>
      <c r="C357">
        <v>12</v>
      </c>
      <c r="D357" t="str">
        <f t="shared" si="51"/>
        <v>Dec</v>
      </c>
      <c r="E357">
        <v>9</v>
      </c>
      <c r="F357" t="str">
        <f t="shared" si="44"/>
        <v>Deep Sleep</v>
      </c>
      <c r="G357">
        <v>75</v>
      </c>
      <c r="H357" t="str">
        <f t="shared" si="45"/>
        <v>High Activity</v>
      </c>
      <c r="I357">
        <v>68</v>
      </c>
      <c r="J357" t="str">
        <f t="shared" si="46"/>
        <v>Normal Heart Rate</v>
      </c>
      <c r="K357">
        <v>7000</v>
      </c>
      <c r="L357">
        <f t="shared" si="53"/>
        <v>5.6000000000000005</v>
      </c>
      <c r="M357" t="str">
        <f t="shared" si="47"/>
        <v>Long Distance</v>
      </c>
      <c r="N357">
        <v>3</v>
      </c>
      <c r="O357" t="str">
        <f t="shared" si="48"/>
        <v>Relaxed</v>
      </c>
      <c r="P357" s="2">
        <f t="shared" si="49"/>
        <v>1164.8000000000002</v>
      </c>
      <c r="Q357" t="str">
        <f t="shared" si="50"/>
        <v>Medium Calories</v>
      </c>
    </row>
    <row r="358" spans="1:17" x14ac:dyDescent="0.25">
      <c r="A358" t="s">
        <v>13</v>
      </c>
      <c r="B358" s="1" t="s">
        <v>373</v>
      </c>
      <c r="C358">
        <v>12</v>
      </c>
      <c r="D358" t="str">
        <f t="shared" si="51"/>
        <v>Dec</v>
      </c>
      <c r="E358">
        <v>9</v>
      </c>
      <c r="F358" t="str">
        <f t="shared" si="44"/>
        <v>Deep Sleep</v>
      </c>
      <c r="G358">
        <v>75</v>
      </c>
      <c r="H358" t="str">
        <f t="shared" si="45"/>
        <v>High Activity</v>
      </c>
      <c r="I358">
        <v>68</v>
      </c>
      <c r="J358" t="str">
        <f t="shared" si="46"/>
        <v>Normal Heart Rate</v>
      </c>
      <c r="K358">
        <v>7000</v>
      </c>
      <c r="L358">
        <f t="shared" si="53"/>
        <v>5.6000000000000005</v>
      </c>
      <c r="M358" t="str">
        <f t="shared" si="47"/>
        <v>Long Distance</v>
      </c>
      <c r="N358">
        <v>3</v>
      </c>
      <c r="O358" t="str">
        <f t="shared" si="48"/>
        <v>Relaxed</v>
      </c>
      <c r="P358" s="2">
        <f t="shared" si="49"/>
        <v>1164.8000000000002</v>
      </c>
      <c r="Q358" t="str">
        <f t="shared" si="50"/>
        <v>Medium Calories</v>
      </c>
    </row>
    <row r="359" spans="1:17" x14ac:dyDescent="0.25">
      <c r="A359" t="s">
        <v>7</v>
      </c>
      <c r="B359" s="1" t="s">
        <v>374</v>
      </c>
      <c r="C359">
        <v>12</v>
      </c>
      <c r="D359" t="str">
        <f t="shared" si="51"/>
        <v>Dec</v>
      </c>
      <c r="E359">
        <v>9</v>
      </c>
      <c r="F359" t="str">
        <f t="shared" si="44"/>
        <v>Deep Sleep</v>
      </c>
      <c r="G359">
        <v>75</v>
      </c>
      <c r="H359" t="str">
        <f t="shared" si="45"/>
        <v>High Activity</v>
      </c>
      <c r="I359">
        <v>68</v>
      </c>
      <c r="J359" t="str">
        <f t="shared" si="46"/>
        <v>Normal Heart Rate</v>
      </c>
      <c r="K359">
        <v>7000</v>
      </c>
      <c r="L359">
        <f t="shared" si="53"/>
        <v>5.6000000000000005</v>
      </c>
      <c r="M359" t="str">
        <f t="shared" si="47"/>
        <v>Long Distance</v>
      </c>
      <c r="N359">
        <v>3</v>
      </c>
      <c r="O359" t="str">
        <f t="shared" si="48"/>
        <v>Relaxed</v>
      </c>
      <c r="P359" s="2">
        <f t="shared" si="49"/>
        <v>1164.8000000000002</v>
      </c>
      <c r="Q359" t="str">
        <f t="shared" si="50"/>
        <v>Medium Calories</v>
      </c>
    </row>
    <row r="360" spans="1:17" x14ac:dyDescent="0.25">
      <c r="A360" t="s">
        <v>8</v>
      </c>
      <c r="B360" s="1" t="s">
        <v>375</v>
      </c>
      <c r="C360">
        <v>12</v>
      </c>
      <c r="D360" t="str">
        <f t="shared" si="51"/>
        <v>Dec</v>
      </c>
      <c r="E360">
        <v>9</v>
      </c>
      <c r="F360" t="str">
        <f t="shared" si="44"/>
        <v>Deep Sleep</v>
      </c>
      <c r="G360">
        <v>75</v>
      </c>
      <c r="H360" t="str">
        <f t="shared" si="45"/>
        <v>High Activity</v>
      </c>
      <c r="I360">
        <v>68</v>
      </c>
      <c r="J360" t="str">
        <f t="shared" si="46"/>
        <v>Normal Heart Rate</v>
      </c>
      <c r="K360">
        <v>7000</v>
      </c>
      <c r="L360">
        <f t="shared" si="53"/>
        <v>5.6000000000000005</v>
      </c>
      <c r="M360" t="str">
        <f t="shared" si="47"/>
        <v>Long Distance</v>
      </c>
      <c r="N360">
        <v>3</v>
      </c>
      <c r="O360" t="str">
        <f t="shared" si="48"/>
        <v>Relaxed</v>
      </c>
      <c r="P360" s="2">
        <f t="shared" si="49"/>
        <v>1164.8000000000002</v>
      </c>
      <c r="Q360" t="str">
        <f t="shared" si="50"/>
        <v>Medium Calories</v>
      </c>
    </row>
    <row r="361" spans="1:17" x14ac:dyDescent="0.25">
      <c r="A361" t="s">
        <v>9</v>
      </c>
      <c r="B361" s="1" t="s">
        <v>376</v>
      </c>
      <c r="C361">
        <v>12</v>
      </c>
      <c r="D361" t="str">
        <f t="shared" si="51"/>
        <v>Dec</v>
      </c>
      <c r="E361">
        <v>9</v>
      </c>
      <c r="F361" t="str">
        <f t="shared" si="44"/>
        <v>Deep Sleep</v>
      </c>
      <c r="G361">
        <v>75</v>
      </c>
      <c r="H361" t="str">
        <f t="shared" si="45"/>
        <v>High Activity</v>
      </c>
      <c r="I361">
        <v>68</v>
      </c>
      <c r="J361" t="str">
        <f t="shared" si="46"/>
        <v>Normal Heart Rate</v>
      </c>
      <c r="K361">
        <v>7000</v>
      </c>
      <c r="L361">
        <f t="shared" si="53"/>
        <v>5.6000000000000005</v>
      </c>
      <c r="M361" t="str">
        <f t="shared" si="47"/>
        <v>Long Distance</v>
      </c>
      <c r="N361">
        <v>3</v>
      </c>
      <c r="O361" t="str">
        <f t="shared" si="48"/>
        <v>Relaxed</v>
      </c>
      <c r="P361" s="2">
        <f t="shared" si="49"/>
        <v>1164.8000000000002</v>
      </c>
      <c r="Q361" t="str">
        <f t="shared" si="50"/>
        <v>Medium Calories</v>
      </c>
    </row>
    <row r="362" spans="1:17" x14ac:dyDescent="0.25">
      <c r="A362" t="s">
        <v>10</v>
      </c>
      <c r="B362" s="1" t="s">
        <v>377</v>
      </c>
      <c r="C362">
        <v>12</v>
      </c>
      <c r="D362" t="str">
        <f t="shared" si="51"/>
        <v>Dec</v>
      </c>
      <c r="E362">
        <v>9</v>
      </c>
      <c r="F362" t="str">
        <f t="shared" si="44"/>
        <v>Deep Sleep</v>
      </c>
      <c r="G362">
        <v>75</v>
      </c>
      <c r="H362" t="str">
        <f t="shared" si="45"/>
        <v>High Activity</v>
      </c>
      <c r="I362">
        <v>68</v>
      </c>
      <c r="J362" t="str">
        <f t="shared" si="46"/>
        <v>Normal Heart Rate</v>
      </c>
      <c r="K362">
        <v>7000</v>
      </c>
      <c r="L362">
        <f t="shared" si="53"/>
        <v>5.6000000000000005</v>
      </c>
      <c r="M362" t="str">
        <f t="shared" si="47"/>
        <v>Long Distance</v>
      </c>
      <c r="N362">
        <v>3</v>
      </c>
      <c r="O362" t="str">
        <f t="shared" si="48"/>
        <v>Relaxed</v>
      </c>
      <c r="P362" s="2">
        <f t="shared" si="49"/>
        <v>1164.8000000000002</v>
      </c>
      <c r="Q362" t="str">
        <f t="shared" si="50"/>
        <v>Medium Calories</v>
      </c>
    </row>
    <row r="363" spans="1:17" x14ac:dyDescent="0.25">
      <c r="A363" t="s">
        <v>11</v>
      </c>
      <c r="B363" s="1" t="s">
        <v>378</v>
      </c>
      <c r="C363">
        <v>12</v>
      </c>
      <c r="D363" t="str">
        <f t="shared" si="51"/>
        <v>Dec</v>
      </c>
      <c r="E363">
        <v>9</v>
      </c>
      <c r="F363" t="str">
        <f t="shared" si="44"/>
        <v>Deep Sleep</v>
      </c>
      <c r="G363">
        <v>75</v>
      </c>
      <c r="H363" t="str">
        <f t="shared" si="45"/>
        <v>High Activity</v>
      </c>
      <c r="I363">
        <v>68</v>
      </c>
      <c r="J363" t="str">
        <f t="shared" si="46"/>
        <v>Normal Heart Rate</v>
      </c>
      <c r="K363">
        <v>7000</v>
      </c>
      <c r="L363">
        <f t="shared" si="53"/>
        <v>5.6000000000000005</v>
      </c>
      <c r="M363" t="str">
        <f t="shared" si="47"/>
        <v>Long Distance</v>
      </c>
      <c r="N363">
        <v>3</v>
      </c>
      <c r="O363" t="str">
        <f t="shared" si="48"/>
        <v>Relaxed</v>
      </c>
      <c r="P363" s="2">
        <f t="shared" si="49"/>
        <v>1164.8000000000002</v>
      </c>
      <c r="Q363" t="str">
        <f t="shared" si="50"/>
        <v>Medium Calories</v>
      </c>
    </row>
    <row r="364" spans="1:17" x14ac:dyDescent="0.25">
      <c r="A364" t="s">
        <v>12</v>
      </c>
      <c r="B364" s="1" t="s">
        <v>379</v>
      </c>
      <c r="C364">
        <v>12</v>
      </c>
      <c r="D364" t="str">
        <f t="shared" si="51"/>
        <v>Dec</v>
      </c>
      <c r="E364">
        <v>9</v>
      </c>
      <c r="F364" t="str">
        <f t="shared" si="44"/>
        <v>Deep Sleep</v>
      </c>
      <c r="G364">
        <v>75</v>
      </c>
      <c r="H364" t="str">
        <f t="shared" si="45"/>
        <v>High Activity</v>
      </c>
      <c r="I364">
        <v>68</v>
      </c>
      <c r="J364" t="str">
        <f t="shared" si="46"/>
        <v>Normal Heart Rate</v>
      </c>
      <c r="K364">
        <v>7000</v>
      </c>
      <c r="L364">
        <f t="shared" si="53"/>
        <v>5.6000000000000005</v>
      </c>
      <c r="M364" t="str">
        <f t="shared" si="47"/>
        <v>Long Distance</v>
      </c>
      <c r="N364">
        <v>3</v>
      </c>
      <c r="O364" t="str">
        <f t="shared" si="48"/>
        <v>Relaxed</v>
      </c>
      <c r="P364" s="2">
        <f t="shared" si="49"/>
        <v>1164.8000000000002</v>
      </c>
      <c r="Q364" t="str">
        <f t="shared" si="50"/>
        <v>Medium Calories</v>
      </c>
    </row>
    <row r="365" spans="1:17" x14ac:dyDescent="0.25">
      <c r="A365" t="s">
        <v>13</v>
      </c>
      <c r="B365" s="1" t="s">
        <v>380</v>
      </c>
      <c r="C365">
        <v>12</v>
      </c>
      <c r="D365" t="str">
        <f t="shared" si="51"/>
        <v>Dec</v>
      </c>
      <c r="E365">
        <v>9</v>
      </c>
      <c r="F365" t="str">
        <f t="shared" si="44"/>
        <v>Deep Sleep</v>
      </c>
      <c r="G365">
        <v>75</v>
      </c>
      <c r="H365" t="str">
        <f t="shared" si="45"/>
        <v>High Activity</v>
      </c>
      <c r="I365">
        <v>68</v>
      </c>
      <c r="J365" t="str">
        <f t="shared" si="46"/>
        <v>Normal Heart Rate</v>
      </c>
      <c r="K365">
        <v>7000</v>
      </c>
      <c r="L365">
        <f t="shared" si="53"/>
        <v>5.6000000000000005</v>
      </c>
      <c r="M365" t="str">
        <f t="shared" si="47"/>
        <v>Long Distance</v>
      </c>
      <c r="N365">
        <v>3</v>
      </c>
      <c r="O365" t="str">
        <f t="shared" si="48"/>
        <v>Relaxed</v>
      </c>
      <c r="P365" s="2">
        <f t="shared" si="49"/>
        <v>1164.8000000000002</v>
      </c>
      <c r="Q365" t="str">
        <f t="shared" si="50"/>
        <v>Medium Calories</v>
      </c>
    </row>
    <row r="366" spans="1:17" x14ac:dyDescent="0.25">
      <c r="A366" t="s">
        <v>7</v>
      </c>
      <c r="B366" s="1" t="s">
        <v>381</v>
      </c>
      <c r="C366">
        <v>12</v>
      </c>
      <c r="D366" t="str">
        <f t="shared" si="51"/>
        <v>Dec</v>
      </c>
      <c r="E366">
        <v>9</v>
      </c>
      <c r="F366" t="str">
        <f t="shared" si="44"/>
        <v>Deep Sleep</v>
      </c>
      <c r="G366">
        <v>75</v>
      </c>
      <c r="H366" t="str">
        <f t="shared" si="45"/>
        <v>High Activity</v>
      </c>
      <c r="I366">
        <v>68</v>
      </c>
      <c r="J366" t="str">
        <f t="shared" si="46"/>
        <v>Normal Heart Rate</v>
      </c>
      <c r="K366">
        <v>7000</v>
      </c>
      <c r="L366">
        <f t="shared" si="53"/>
        <v>5.6000000000000005</v>
      </c>
      <c r="M366" t="str">
        <f t="shared" si="47"/>
        <v>Long Distance</v>
      </c>
      <c r="N366">
        <v>3</v>
      </c>
      <c r="O366" t="str">
        <f t="shared" si="48"/>
        <v>Relaxed</v>
      </c>
      <c r="P366" s="2">
        <f t="shared" si="49"/>
        <v>1164.8000000000002</v>
      </c>
      <c r="Q366" t="str">
        <f t="shared" si="50"/>
        <v>Medium Calories</v>
      </c>
    </row>
    <row r="367" spans="1:17" x14ac:dyDescent="0.25">
      <c r="A367" t="s">
        <v>8</v>
      </c>
      <c r="B367" s="1" t="s">
        <v>15</v>
      </c>
      <c r="C367">
        <v>1</v>
      </c>
      <c r="D367" t="str">
        <f t="shared" si="51"/>
        <v>Jan</v>
      </c>
      <c r="E367">
        <v>9</v>
      </c>
      <c r="F367" t="str">
        <f t="shared" si="44"/>
        <v>Deep Sleep</v>
      </c>
      <c r="G367">
        <v>75</v>
      </c>
      <c r="H367" t="str">
        <f t="shared" si="45"/>
        <v>High Activity</v>
      </c>
      <c r="I367">
        <v>68</v>
      </c>
      <c r="J367" t="str">
        <f t="shared" si="46"/>
        <v>Normal Heart Rate</v>
      </c>
      <c r="K367">
        <v>7000</v>
      </c>
      <c r="L367">
        <f t="shared" si="53"/>
        <v>5.6000000000000005</v>
      </c>
      <c r="M367" t="str">
        <f t="shared" si="47"/>
        <v>Long Distance</v>
      </c>
      <c r="N367">
        <v>3</v>
      </c>
      <c r="O367" t="str">
        <f t="shared" si="48"/>
        <v>Relaxed</v>
      </c>
      <c r="P367" s="2">
        <f t="shared" si="49"/>
        <v>1164.8000000000002</v>
      </c>
      <c r="Q367" t="str">
        <f t="shared" si="50"/>
        <v>Medium Calories</v>
      </c>
    </row>
    <row r="368" spans="1:17" x14ac:dyDescent="0.25">
      <c r="A368" t="s">
        <v>9</v>
      </c>
      <c r="B368" s="1" t="s">
        <v>382</v>
      </c>
      <c r="C368">
        <v>1</v>
      </c>
      <c r="D368" t="str">
        <f t="shared" si="51"/>
        <v>Jan</v>
      </c>
      <c r="E368">
        <v>9</v>
      </c>
      <c r="F368" t="str">
        <f t="shared" si="44"/>
        <v>Deep Sleep</v>
      </c>
      <c r="G368">
        <v>75</v>
      </c>
      <c r="H368" t="str">
        <f t="shared" si="45"/>
        <v>High Activity</v>
      </c>
      <c r="I368">
        <v>68</v>
      </c>
      <c r="J368" t="str">
        <f t="shared" si="46"/>
        <v>Normal Heart Rate</v>
      </c>
      <c r="K368">
        <v>7000</v>
      </c>
      <c r="L368">
        <f t="shared" si="53"/>
        <v>5.6000000000000005</v>
      </c>
      <c r="M368" t="str">
        <f t="shared" si="47"/>
        <v>Long Distance</v>
      </c>
      <c r="N368">
        <v>3</v>
      </c>
      <c r="O368" t="str">
        <f t="shared" si="48"/>
        <v>Relaxed</v>
      </c>
      <c r="P368" s="2">
        <f t="shared" si="49"/>
        <v>1164.8000000000002</v>
      </c>
      <c r="Q368" t="str">
        <f t="shared" si="50"/>
        <v>Medium Calories</v>
      </c>
    </row>
    <row r="369" spans="1:17" x14ac:dyDescent="0.25">
      <c r="A369" t="s">
        <v>10</v>
      </c>
      <c r="B369" s="1" t="s">
        <v>18</v>
      </c>
      <c r="C369">
        <v>1</v>
      </c>
      <c r="D369" t="str">
        <f t="shared" si="51"/>
        <v>Jan</v>
      </c>
      <c r="E369">
        <v>9</v>
      </c>
      <c r="F369" t="str">
        <f t="shared" si="44"/>
        <v>Deep Sleep</v>
      </c>
      <c r="G369">
        <v>75</v>
      </c>
      <c r="H369" t="str">
        <f t="shared" si="45"/>
        <v>High Activity</v>
      </c>
      <c r="I369">
        <v>68</v>
      </c>
      <c r="J369" t="str">
        <f t="shared" si="46"/>
        <v>Normal Heart Rate</v>
      </c>
      <c r="K369">
        <v>7000</v>
      </c>
      <c r="L369">
        <f t="shared" si="53"/>
        <v>5.6000000000000005</v>
      </c>
      <c r="M369" t="str">
        <f t="shared" si="47"/>
        <v>Long Distance</v>
      </c>
      <c r="N369">
        <v>3</v>
      </c>
      <c r="O369" t="str">
        <f t="shared" si="48"/>
        <v>Relaxed</v>
      </c>
      <c r="P369" s="2">
        <f t="shared" si="49"/>
        <v>1164.8000000000002</v>
      </c>
      <c r="Q369" t="str">
        <f t="shared" si="50"/>
        <v>Medium Calories</v>
      </c>
    </row>
    <row r="370" spans="1:17" x14ac:dyDescent="0.25">
      <c r="A370" t="s">
        <v>11</v>
      </c>
      <c r="B370" s="1" t="s">
        <v>20</v>
      </c>
      <c r="C370">
        <v>1</v>
      </c>
      <c r="D370" t="str">
        <f t="shared" si="51"/>
        <v>Jan</v>
      </c>
      <c r="E370">
        <v>9</v>
      </c>
      <c r="F370" t="str">
        <f t="shared" si="44"/>
        <v>Deep Sleep</v>
      </c>
      <c r="G370">
        <v>75</v>
      </c>
      <c r="H370" t="str">
        <f t="shared" si="45"/>
        <v>High Activity</v>
      </c>
      <c r="I370">
        <v>68</v>
      </c>
      <c r="J370" t="str">
        <f t="shared" si="46"/>
        <v>Normal Heart Rate</v>
      </c>
      <c r="K370">
        <v>7000</v>
      </c>
      <c r="L370">
        <f t="shared" si="53"/>
        <v>5.6000000000000005</v>
      </c>
      <c r="M370" t="str">
        <f t="shared" si="47"/>
        <v>Long Distance</v>
      </c>
      <c r="N370">
        <v>3</v>
      </c>
      <c r="O370" t="str">
        <f t="shared" si="48"/>
        <v>Relaxed</v>
      </c>
      <c r="P370" s="2">
        <f t="shared" si="49"/>
        <v>1164.8000000000002</v>
      </c>
      <c r="Q370" t="str">
        <f t="shared" si="50"/>
        <v>Medium Calories</v>
      </c>
    </row>
    <row r="371" spans="1:17" x14ac:dyDescent="0.25">
      <c r="A371" t="s">
        <v>12</v>
      </c>
      <c r="B371" s="1" t="s">
        <v>383</v>
      </c>
      <c r="C371">
        <v>1</v>
      </c>
      <c r="D371" t="str">
        <f t="shared" si="51"/>
        <v>Jan</v>
      </c>
      <c r="E371">
        <v>9</v>
      </c>
      <c r="F371" t="str">
        <f t="shared" si="44"/>
        <v>Deep Sleep</v>
      </c>
      <c r="G371">
        <v>75</v>
      </c>
      <c r="H371" t="str">
        <f t="shared" si="45"/>
        <v>High Activity</v>
      </c>
      <c r="I371">
        <v>68</v>
      </c>
      <c r="J371" t="str">
        <f t="shared" si="46"/>
        <v>Normal Heart Rate</v>
      </c>
      <c r="K371">
        <v>7000</v>
      </c>
      <c r="L371">
        <f t="shared" si="53"/>
        <v>5.6000000000000005</v>
      </c>
      <c r="M371" t="str">
        <f t="shared" si="47"/>
        <v>Long Distance</v>
      </c>
      <c r="N371">
        <v>3</v>
      </c>
      <c r="O371" t="str">
        <f t="shared" si="48"/>
        <v>Relaxed</v>
      </c>
      <c r="P371" s="2">
        <f t="shared" si="49"/>
        <v>1164.8000000000002</v>
      </c>
      <c r="Q371" t="str">
        <f t="shared" si="50"/>
        <v>Medium Calories</v>
      </c>
    </row>
    <row r="372" spans="1:17" x14ac:dyDescent="0.25">
      <c r="A372" t="s">
        <v>13</v>
      </c>
      <c r="B372" s="1" t="s">
        <v>384</v>
      </c>
      <c r="C372">
        <v>1</v>
      </c>
      <c r="D372" t="str">
        <f t="shared" si="51"/>
        <v>Jan</v>
      </c>
      <c r="E372">
        <v>9</v>
      </c>
      <c r="F372" t="str">
        <f t="shared" si="44"/>
        <v>Deep Sleep</v>
      </c>
      <c r="G372">
        <v>75</v>
      </c>
      <c r="H372" t="str">
        <f t="shared" si="45"/>
        <v>High Activity</v>
      </c>
      <c r="I372">
        <v>68</v>
      </c>
      <c r="J372" t="str">
        <f t="shared" si="46"/>
        <v>Normal Heart Rate</v>
      </c>
      <c r="K372">
        <v>7000</v>
      </c>
      <c r="L372">
        <f t="shared" si="53"/>
        <v>5.6000000000000005</v>
      </c>
      <c r="M372" t="str">
        <f t="shared" si="47"/>
        <v>Long Distance</v>
      </c>
      <c r="N372">
        <v>3</v>
      </c>
      <c r="O372" t="str">
        <f t="shared" si="48"/>
        <v>Relaxed</v>
      </c>
      <c r="P372" s="2">
        <f t="shared" si="49"/>
        <v>1164.8000000000002</v>
      </c>
      <c r="Q372" t="str">
        <f t="shared" si="50"/>
        <v>Medium Calories</v>
      </c>
    </row>
    <row r="373" spans="1:17" x14ac:dyDescent="0.25">
      <c r="A373" t="s">
        <v>7</v>
      </c>
      <c r="B373" s="1" t="s">
        <v>385</v>
      </c>
      <c r="C373">
        <v>1</v>
      </c>
      <c r="D373" t="str">
        <f t="shared" si="51"/>
        <v>Jan</v>
      </c>
      <c r="E373">
        <v>9</v>
      </c>
      <c r="F373" t="str">
        <f t="shared" si="44"/>
        <v>Deep Sleep</v>
      </c>
      <c r="G373">
        <v>75</v>
      </c>
      <c r="H373" t="str">
        <f t="shared" si="45"/>
        <v>High Activity</v>
      </c>
      <c r="I373">
        <v>68</v>
      </c>
      <c r="J373" t="str">
        <f t="shared" si="46"/>
        <v>Normal Heart Rate</v>
      </c>
      <c r="K373">
        <v>7000</v>
      </c>
      <c r="L373">
        <f t="shared" si="53"/>
        <v>5.6000000000000005</v>
      </c>
      <c r="M373" t="str">
        <f t="shared" si="47"/>
        <v>Long Distance</v>
      </c>
      <c r="N373">
        <v>3</v>
      </c>
      <c r="O373" t="str">
        <f t="shared" si="48"/>
        <v>Relaxed</v>
      </c>
      <c r="P373" s="2">
        <f t="shared" si="49"/>
        <v>1164.8000000000002</v>
      </c>
      <c r="Q373" t="str">
        <f t="shared" si="50"/>
        <v>Medium Calories</v>
      </c>
    </row>
    <row r="374" spans="1:17" x14ac:dyDescent="0.25">
      <c r="A374" t="s">
        <v>8</v>
      </c>
      <c r="B374" s="1" t="s">
        <v>386</v>
      </c>
      <c r="C374">
        <v>1</v>
      </c>
      <c r="D374" t="str">
        <f t="shared" si="51"/>
        <v>Jan</v>
      </c>
      <c r="E374">
        <v>9</v>
      </c>
      <c r="F374" t="str">
        <f t="shared" si="44"/>
        <v>Deep Sleep</v>
      </c>
      <c r="G374">
        <v>75</v>
      </c>
      <c r="H374" t="str">
        <f t="shared" si="45"/>
        <v>High Activity</v>
      </c>
      <c r="I374">
        <v>68</v>
      </c>
      <c r="J374" t="str">
        <f t="shared" si="46"/>
        <v>Normal Heart Rate</v>
      </c>
      <c r="K374">
        <v>7000</v>
      </c>
      <c r="L374">
        <f t="shared" si="53"/>
        <v>5.6000000000000005</v>
      </c>
      <c r="M374" t="str">
        <f t="shared" si="47"/>
        <v>Long Distance</v>
      </c>
      <c r="N374">
        <v>3</v>
      </c>
      <c r="O374" t="str">
        <f t="shared" si="48"/>
        <v>Relaxed</v>
      </c>
      <c r="P374" s="2">
        <f t="shared" si="49"/>
        <v>1164.8000000000002</v>
      </c>
      <c r="Q374" t="str">
        <f t="shared" si="50"/>
        <v>Medium Calories</v>
      </c>
    </row>
    <row r="375" spans="1:17" x14ac:dyDescent="0.25">
      <c r="A375" t="s">
        <v>9</v>
      </c>
      <c r="B375" s="1" t="s">
        <v>387</v>
      </c>
      <c r="C375">
        <v>1</v>
      </c>
      <c r="D375" t="str">
        <f t="shared" si="51"/>
        <v>Jan</v>
      </c>
      <c r="E375">
        <v>9</v>
      </c>
      <c r="F375" t="str">
        <f t="shared" si="44"/>
        <v>Deep Sleep</v>
      </c>
      <c r="G375">
        <v>75</v>
      </c>
      <c r="H375" t="str">
        <f t="shared" si="45"/>
        <v>High Activity</v>
      </c>
      <c r="I375">
        <v>68</v>
      </c>
      <c r="J375" t="str">
        <f t="shared" si="46"/>
        <v>Normal Heart Rate</v>
      </c>
      <c r="K375">
        <v>7000</v>
      </c>
      <c r="L375">
        <f t="shared" si="53"/>
        <v>5.6000000000000005</v>
      </c>
      <c r="M375" t="str">
        <f t="shared" si="47"/>
        <v>Long Distance</v>
      </c>
      <c r="N375">
        <v>3</v>
      </c>
      <c r="O375" t="str">
        <f t="shared" si="48"/>
        <v>Relaxed</v>
      </c>
      <c r="P375" s="2">
        <f t="shared" si="49"/>
        <v>1164.8000000000002</v>
      </c>
      <c r="Q375" t="str">
        <f t="shared" si="50"/>
        <v>Medium Calories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Dipeolu Yemisi Healthy Life dat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2024-06-14T20:57:04Z</dcterms:created>
  <dcterms:modified xsi:type="dcterms:W3CDTF">2024-06-20T02:06:01Z</dcterms:modified>
</cp:coreProperties>
</file>