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updateLinks="always"/>
  <mc:AlternateContent xmlns:mc="http://schemas.openxmlformats.org/markup-compatibility/2006">
    <mc:Choice Requires="x15">
      <x15ac:absPath xmlns:x15ac="http://schemas.microsoft.com/office/spreadsheetml/2010/11/ac" url="C:\Users\samuel.almeida\OneDrive - CENTRO BRASILEIRO DE PESQUISA EM AVALIACAO E SELECAO E DE PROMOCAO DE EVENTOS - CEBRASPE\PlanilhaENAD\"/>
    </mc:Choice>
  </mc:AlternateContent>
  <xr:revisionPtr revIDLastSave="1259" documentId="13_ncr:1_{9AAE2415-DB71-424E-949F-25A1038B9294}" xr6:coauthVersionLast="47" xr6:coauthVersionMax="47" xr10:uidLastSave="{4B0AE7B2-0BFC-4A3D-8C81-0C4A8B716055}"/>
  <bookViews>
    <workbookView xWindow="-120" yWindow="-120" windowWidth="29040" windowHeight="15720" firstSheet="7" activeTab="3" xr2:uid="{00000000-000D-0000-FFFF-FFFF00000000}"/>
  </bookViews>
  <sheets>
    <sheet name="AC" sheetId="1" r:id="rId1"/>
    <sheet name="AM" sheetId="2" r:id="rId2"/>
    <sheet name="AP" sheetId="3" r:id="rId3"/>
    <sheet name="RO" sheetId="4" r:id="rId4"/>
    <sheet name="RR" sheetId="5" r:id="rId5"/>
    <sheet name="PB" sheetId="6" r:id="rId6"/>
    <sheet name="BASE DE DADOS" sheetId="7" state="hidden" r:id="rId7"/>
    <sheet name="COODENADOR DE VISITA" sheetId="9" r:id="rId8"/>
  </sheets>
  <externalReferences>
    <externalReference r:id="rId9"/>
  </externalReferences>
  <definedNames>
    <definedName name="_xlnm._FilterDatabase" localSheetId="0" hidden="1">AC!$W$1:$AA$1</definedName>
    <definedName name="_xlnm._FilterDatabase" localSheetId="3" hidden="1">RO!$A$1:$AC$1</definedName>
    <definedName name="_xlnm._FilterDatabase" localSheetId="2" hidden="1">AP!$A$1:$U$1</definedName>
    <definedName name="_xlnm._FilterDatabase" localSheetId="7" hidden="1">'COODENADOR DE VISITA'!$A$1:$G$99</definedName>
    <definedName name="_xlnm._FilterDatabase" localSheetId="5" hidden="1">PB!$A$1:$U$1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7" l="1"/>
  <c r="X2" i="3"/>
  <c r="X2" i="5"/>
  <c r="L3" i="3"/>
  <c r="L4" i="3"/>
  <c r="L5" i="3"/>
  <c r="L2" i="3"/>
  <c r="L2" i="4"/>
  <c r="Y2" i="1"/>
  <c r="Z3" i="4"/>
  <c r="Z4" i="4"/>
  <c r="Z5" i="4"/>
  <c r="Z6" i="4"/>
  <c r="Z7" i="4"/>
  <c r="Z8" i="4"/>
  <c r="Z9" i="4"/>
  <c r="Y3" i="4"/>
  <c r="Y4" i="4"/>
  <c r="Y5" i="4"/>
  <c r="Y6" i="4"/>
  <c r="Y7" i="4"/>
  <c r="Y8" i="4"/>
  <c r="Y9" i="4"/>
  <c r="X3" i="4"/>
  <c r="X4" i="4"/>
  <c r="X5" i="4"/>
  <c r="X6" i="4"/>
  <c r="X7" i="4"/>
  <c r="X8" i="4"/>
  <c r="X9" i="4"/>
  <c r="Z2" i="4"/>
  <c r="Y2" i="4"/>
  <c r="X2" i="4"/>
  <c r="X11" i="4" s="1"/>
  <c r="X3" i="1"/>
  <c r="Y3" i="1"/>
  <c r="Z3" i="1" s="1"/>
  <c r="AA3" i="1"/>
  <c r="X2" i="1"/>
  <c r="X5" i="1" s="1"/>
  <c r="X2" i="2"/>
  <c r="L2" i="5"/>
  <c r="Y2" i="5"/>
  <c r="Y4" i="5"/>
  <c r="X4" i="5"/>
  <c r="AA2" i="5"/>
  <c r="AA4" i="5" s="1"/>
  <c r="Z2" i="5"/>
  <c r="Z4" i="5" s="1"/>
  <c r="Y2" i="6"/>
  <c r="Y4" i="6" s="1"/>
  <c r="X2" i="6"/>
  <c r="Z2" i="6"/>
  <c r="AA2" i="6"/>
  <c r="Y2" i="3"/>
  <c r="Y2" i="2"/>
  <c r="AB2" i="4" l="1"/>
  <c r="Y11" i="4"/>
  <c r="AA9" i="4"/>
  <c r="AA8" i="4"/>
  <c r="AA7" i="4"/>
  <c r="AA6" i="4"/>
  <c r="AA5" i="4"/>
  <c r="AA4" i="4"/>
  <c r="AA3" i="4"/>
  <c r="Z11" i="4"/>
  <c r="AA2" i="4"/>
  <c r="AB9" i="4"/>
  <c r="AB8" i="4"/>
  <c r="AB7" i="4"/>
  <c r="AB6" i="4"/>
  <c r="AB5" i="4"/>
  <c r="AB4" i="4"/>
  <c r="AB3" i="4"/>
  <c r="X4" i="3"/>
  <c r="X4" i="6"/>
  <c r="AA4" i="6" s="1"/>
  <c r="L20" i="6"/>
  <c r="Y4" i="2"/>
  <c r="Z2" i="2"/>
  <c r="Z4" i="2" s="1"/>
  <c r="AA2" i="2"/>
  <c r="AA4" i="2" s="1"/>
  <c r="X4" i="2"/>
  <c r="AA2" i="3"/>
  <c r="AA4" i="3" s="1"/>
  <c r="Y4" i="3"/>
  <c r="Z2" i="3"/>
  <c r="Z4" i="3" s="1"/>
  <c r="AA2" i="1"/>
  <c r="AA5" i="1" s="1"/>
  <c r="Y5" i="1"/>
  <c r="Z2" i="1"/>
  <c r="Z5" i="1" s="1"/>
  <c r="Z4" i="6"/>
  <c r="AB11" i="4"/>
  <c r="AA11" i="4"/>
</calcChain>
</file>

<file path=xl/sharedStrings.xml><?xml version="1.0" encoding="utf-8"?>
<sst xmlns="http://schemas.openxmlformats.org/spreadsheetml/2006/main" count="1504" uniqueCount="501">
  <si>
    <t>STATUS</t>
  </si>
  <si>
    <t>Situação</t>
  </si>
  <si>
    <t>UF</t>
  </si>
  <si>
    <t>Município</t>
  </si>
  <si>
    <t>Cod.Escola</t>
  </si>
  <si>
    <t>Escola</t>
  </si>
  <si>
    <t>Endereço</t>
  </si>
  <si>
    <t>Latitude e Longitude</t>
  </si>
  <si>
    <t>Qtd. Blocos</t>
  </si>
  <si>
    <t>Qtd. Salas</t>
  </si>
  <si>
    <t>Capacidade</t>
  </si>
  <si>
    <t>Meta de Cadeiras</t>
  </si>
  <si>
    <t>Cadastro</t>
  </si>
  <si>
    <t>Fotos</t>
  </si>
  <si>
    <t>Termo de visita</t>
  </si>
  <si>
    <t>Relatório de Visita</t>
  </si>
  <si>
    <t>Tipo de Contrato</t>
  </si>
  <si>
    <t>GRUPO</t>
  </si>
  <si>
    <t>Tutor Responsável</t>
  </si>
  <si>
    <t>Priorização</t>
  </si>
  <si>
    <t>PENDÊNCIAS</t>
  </si>
  <si>
    <t>CIDADES</t>
  </si>
  <si>
    <t>ESTIMATIVA DE CADEIRAS</t>
  </si>
  <si>
    <t>CADEIRAS INDICADAS</t>
  </si>
  <si>
    <t>% DE CADEIRAS INDICADAS</t>
  </si>
  <si>
    <t>FALTAM</t>
  </si>
  <si>
    <t>CONCLUÍDO</t>
  </si>
  <si>
    <t>AC</t>
  </si>
  <si>
    <t>Rio Branco</t>
  </si>
  <si>
    <t> INSTITUTO FEDERAL ACRE (IFAC) - CAMPUS RIO BRANCO</t>
  </si>
  <si>
    <t>SIM</t>
  </si>
  <si>
    <t>COMPLETO</t>
  </si>
  <si>
    <t>Gratuito</t>
  </si>
  <si>
    <t>Fernanda</t>
  </si>
  <si>
    <t>Cruzeiro do Sul</t>
  </si>
  <si>
    <t>Acrelândia</t>
  </si>
  <si>
    <t>Brasiléia</t>
  </si>
  <si>
    <t>TOTAIS</t>
  </si>
  <si>
    <t>Feijó</t>
  </si>
  <si>
    <t>Mâncio Lima</t>
  </si>
  <si>
    <t>Plácido de Castro</t>
  </si>
  <si>
    <t>Sena Madureira</t>
  </si>
  <si>
    <t>Senador Guiomard</t>
  </si>
  <si>
    <t>Tarauacá</t>
  </si>
  <si>
    <t>Xapuri</t>
  </si>
  <si>
    <t>AM</t>
  </si>
  <si>
    <t>Manaus</t>
  </si>
  <si>
    <t>UNIVERSIDADE NILTON LINS - CAMPUS PARQUE DAS LARANJEIRAS</t>
  </si>
  <si>
    <t>Oneroso</t>
  </si>
  <si>
    <t>Daniel</t>
  </si>
  <si>
    <t>Parintins</t>
  </si>
  <si>
    <t xml:space="preserve">	CENTRO DE ESTUDOS SUPERIORES DE PARINTINS - CESP UEA</t>
  </si>
  <si>
    <t>Itacoatiara</t>
  </si>
  <si>
    <t>UFAM - CAMPUS MOYSÉS BENARROS ISRAEL</t>
  </si>
  <si>
    <t>Benjamin Constant</t>
  </si>
  <si>
    <t>Boa Vista do Ramos</t>
  </si>
  <si>
    <t>Boca do Acre</t>
  </si>
  <si>
    <t>Borba</t>
  </si>
  <si>
    <t>Caapiranga</t>
  </si>
  <si>
    <t>Carauari</t>
  </si>
  <si>
    <t>Careiro</t>
  </si>
  <si>
    <t>Coari</t>
  </si>
  <si>
    <t>Codajás</t>
  </si>
  <si>
    <t>Humaitá</t>
  </si>
  <si>
    <t>Iranduba</t>
  </si>
  <si>
    <t>Manacapuru</t>
  </si>
  <si>
    <t>Manicoré</t>
  </si>
  <si>
    <t>Maués</t>
  </si>
  <si>
    <t>Nova Olinda do Norte</t>
  </si>
  <si>
    <t>Novo Airão</t>
  </si>
  <si>
    <t>Presidente Figueiredo</t>
  </si>
  <si>
    <t>Rio Preto da Eva</t>
  </si>
  <si>
    <t>São Gabriel da Cachoeira</t>
  </si>
  <si>
    <t>Tabatinga</t>
  </si>
  <si>
    <t>Tefé</t>
  </si>
  <si>
    <t>CIDADE</t>
  </si>
  <si>
    <t>AP</t>
  </si>
  <si>
    <t>Macapá</t>
  </si>
  <si>
    <t>FACULDADE ESTÁCIO - SEAMA</t>
  </si>
  <si>
    <t>10,00 x 6,00</t>
  </si>
  <si>
    <t>SODEXO</t>
  </si>
  <si>
    <t>Samuel</t>
  </si>
  <si>
    <t>FALTA CONTRATO</t>
  </si>
  <si>
    <t>ESTÁCIO AMAPÁ</t>
  </si>
  <si>
    <t>12,00 x 6,00</t>
  </si>
  <si>
    <t>Santana</t>
  </si>
  <si>
    <t>UNIVERSIDADE FEDERAL DO AMAPÁ - CAMPUS SANTANA</t>
  </si>
  <si>
    <t>9,00 x 6,00</t>
  </si>
  <si>
    <t>-</t>
  </si>
  <si>
    <t>INSTITUTO FEDERAL DE EDUCAÇÃO, CIÊNCIA E TECNOLOGIA DDO AMAPÁ - CAMPUS SANTANA</t>
  </si>
  <si>
    <t>Laranjal do Jari</t>
  </si>
  <si>
    <t>Oiapoque</t>
  </si>
  <si>
    <t>Porto Grande</t>
  </si>
  <si>
    <t>QUANTIDADE DE ESCOLAS</t>
  </si>
  <si>
    <t>RO</t>
  </si>
  <si>
    <t>Porto Velho</t>
  </si>
  <si>
    <t>EEEFM PROFESSORA FLORA CALHEIROS COTRIN</t>
  </si>
  <si>
    <t>Victor Hugo</t>
  </si>
  <si>
    <t>Ariquemes</t>
  </si>
  <si>
    <t>Alta Floresta D'Oeste</t>
  </si>
  <si>
    <t>Cacoal</t>
  </si>
  <si>
    <t>Alto Alegre dos Parecis</t>
  </si>
  <si>
    <t>Guajará-Mirim</t>
  </si>
  <si>
    <t>Buritis</t>
  </si>
  <si>
    <t>Jaru</t>
  </si>
  <si>
    <t>Candeias do Jamari</t>
  </si>
  <si>
    <t>Ji-Paraná</t>
  </si>
  <si>
    <t>Cerejeiras</t>
  </si>
  <si>
    <t>Chupinguaia</t>
  </si>
  <si>
    <t>Rolim de Moura</t>
  </si>
  <si>
    <t>Colorado do Oeste</t>
  </si>
  <si>
    <t>Vilhena</t>
  </si>
  <si>
    <t>Espigão D'Oeste</t>
  </si>
  <si>
    <t>Itapuã do Oeste</t>
  </si>
  <si>
    <t>Machadinho D'Oeste</t>
  </si>
  <si>
    <t>Mirante da Serra</t>
  </si>
  <si>
    <t>Monte Negro</t>
  </si>
  <si>
    <t>Nova Brasilândia D'Oeste</t>
  </si>
  <si>
    <t>Nova Mamoré</t>
  </si>
  <si>
    <t>Ouro Preto do Oeste</t>
  </si>
  <si>
    <t>Pimenta Bueno</t>
  </si>
  <si>
    <t>São Miguel do Guaporé</t>
  </si>
  <si>
    <t>RR</t>
  </si>
  <si>
    <t>BOA VISTA</t>
  </si>
  <si>
    <t>CENTRO UNIVERSITÁRIO ESTÁCIO DA AMAZÔNIA</t>
  </si>
  <si>
    <t>Rorainópolis</t>
  </si>
  <si>
    <t>São João da Baliza</t>
  </si>
  <si>
    <t>PB</t>
  </si>
  <si>
    <t>Bananeiras</t>
  </si>
  <si>
    <t>Patos</t>
  </si>
  <si>
    <t>PENDENTE</t>
  </si>
  <si>
    <t>CCHSA CAMPUS III UFPB</t>
  </si>
  <si>
    <t>NÃO</t>
  </si>
  <si>
    <t>Nathan</t>
  </si>
  <si>
    <t xml:space="preserve">FORMULARIO SEM ASSINATURA </t>
  </si>
  <si>
    <t>Bayeux</t>
  </si>
  <si>
    <t>Belém</t>
  </si>
  <si>
    <t>Cabedelo</t>
  </si>
  <si>
    <t>INSTITUTO FEDERAL DE EDUCAÇÃO, CIÊNCIA E TECNOLOGIA</t>
  </si>
  <si>
    <t>Cajazeiras</t>
  </si>
  <si>
    <t>IFPB - CAMPUS CAJAZEIRAS</t>
  </si>
  <si>
    <t>Campina Grande</t>
  </si>
  <si>
    <t>UFCG - CAMPUS CAMPINA GRANDE</t>
  </si>
  <si>
    <t>Catolé do Rocha</t>
  </si>
  <si>
    <t>Cuité</t>
  </si>
  <si>
    <t>Esperança</t>
  </si>
  <si>
    <t>Guarabira</t>
  </si>
  <si>
    <t>IFPB - CAMPUS GUARABIRA</t>
  </si>
  <si>
    <t>Itabaiana</t>
  </si>
  <si>
    <t>Itaporanga</t>
  </si>
  <si>
    <t>João Pessoa</t>
  </si>
  <si>
    <t>UFPB - CCSA</t>
  </si>
  <si>
    <t xml:space="preserve"> </t>
  </si>
  <si>
    <t>UFPB - CENTRAL DE AULAS</t>
  </si>
  <si>
    <t>Davidson</t>
  </si>
  <si>
    <t>Mamanguape</t>
  </si>
  <si>
    <t>Monteiro</t>
  </si>
  <si>
    <t>UFCG - CENTRO DE SAÚDE E TECNOLOGIA RURAL</t>
  </si>
  <si>
    <t>SEM CONTRATO / FORMULARIO DO ENEM</t>
  </si>
  <si>
    <t>Paulista</t>
  </si>
  <si>
    <t>Picuí</t>
  </si>
  <si>
    <t>Pombal</t>
  </si>
  <si>
    <t>Rio Tinto</t>
  </si>
  <si>
    <t>Santa Luzia</t>
  </si>
  <si>
    <t>Santa Rita</t>
  </si>
  <si>
    <t>Santo André</t>
  </si>
  <si>
    <t>São Bento</t>
  </si>
  <si>
    <t>São José de Piranhas</t>
  </si>
  <si>
    <t>Sapé</t>
  </si>
  <si>
    <t>Sertãozinho</t>
  </si>
  <si>
    <t>Solânea</t>
  </si>
  <si>
    <t>Sousa</t>
  </si>
  <si>
    <t>UFCG - CAMPUS SOUSA - UNIDADE II - BR 230</t>
  </si>
  <si>
    <t>Cidade</t>
  </si>
  <si>
    <t>Codigo do IBGE</t>
  </si>
  <si>
    <t>Estimativa de cadeiras a reservar</t>
  </si>
  <si>
    <t>Alta Floresta d'Oeste</t>
  </si>
  <si>
    <t>Alvarães</t>
  </si>
  <si>
    <t>Amapá</t>
  </si>
  <si>
    <t>Alto Alegre</t>
  </si>
  <si>
    <t>Alagoa Grande</t>
  </si>
  <si>
    <t>Alto Paraíso</t>
  </si>
  <si>
    <t>Amaturá</t>
  </si>
  <si>
    <t>Calçoene</t>
  </si>
  <si>
    <t>Amajari</t>
  </si>
  <si>
    <t>Alagoa Nova</t>
  </si>
  <si>
    <t>Alvorada d'Oeste</t>
  </si>
  <si>
    <t>Anamã</t>
  </si>
  <si>
    <t>Boa Vista</t>
  </si>
  <si>
    <t>Alagoinha</t>
  </si>
  <si>
    <t>Anori</t>
  </si>
  <si>
    <t>Bonfim</t>
  </si>
  <si>
    <t>Alhandra</t>
  </si>
  <si>
    <t>Jordão</t>
  </si>
  <si>
    <t>Apuí</t>
  </si>
  <si>
    <t>Mazagão</t>
  </si>
  <si>
    <t>Caracaraí</t>
  </si>
  <si>
    <t>Araruna</t>
  </si>
  <si>
    <t>Autazes</t>
  </si>
  <si>
    <t>Mucajaí</t>
  </si>
  <si>
    <t>Areia</t>
  </si>
  <si>
    <t>Marechal Thaumaturgo</t>
  </si>
  <si>
    <t>Barcelos</t>
  </si>
  <si>
    <t>Pedra Branca do Amaparí</t>
  </si>
  <si>
    <t>Pacaraima</t>
  </si>
  <si>
    <t>Aroeiras</t>
  </si>
  <si>
    <t>Barreirinha</t>
  </si>
  <si>
    <t>Costa Marques</t>
  </si>
  <si>
    <t>Porto Acre</t>
  </si>
  <si>
    <t>Espigão do Oeste</t>
  </si>
  <si>
    <t>Porto Walter</t>
  </si>
  <si>
    <t>Beruri</t>
  </si>
  <si>
    <t>Tartarugalzinho</t>
  </si>
  <si>
    <t>Uiramutã</t>
  </si>
  <si>
    <t>Boqueirão</t>
  </si>
  <si>
    <t>Vitória do Jari</t>
  </si>
  <si>
    <t>Caaporã</t>
  </si>
  <si>
    <t>Santa Rosa do Purus</t>
  </si>
  <si>
    <t>Cacimba de Dentro</t>
  </si>
  <si>
    <t>Machadinho d'Oeste</t>
  </si>
  <si>
    <t>680</t>
  </si>
  <si>
    <t>Canutama</t>
  </si>
  <si>
    <t>2211</t>
  </si>
  <si>
    <t>Nova Brasilândia d'Oeste</t>
  </si>
  <si>
    <t>Conceição</t>
  </si>
  <si>
    <t>Careiro da Várzea</t>
  </si>
  <si>
    <t>Diamante</t>
  </si>
  <si>
    <t>Presidente Médici</t>
  </si>
  <si>
    <t>Eirunepé</t>
  </si>
  <si>
    <t>486</t>
  </si>
  <si>
    <t>Envira</t>
  </si>
  <si>
    <t>Ingá</t>
  </si>
  <si>
    <t>São Francisco do Guaporé</t>
  </si>
  <si>
    <t>Fonte Boa</t>
  </si>
  <si>
    <t>Ipixuna</t>
  </si>
  <si>
    <t>Itapororoca</t>
  </si>
  <si>
    <t>Jacaraú</t>
  </si>
  <si>
    <t>1840</t>
  </si>
  <si>
    <t>Itamarati</t>
  </si>
  <si>
    <t>Juazeirinho</t>
  </si>
  <si>
    <t>Itapiranga</t>
  </si>
  <si>
    <t>Japurá</t>
  </si>
  <si>
    <t>Mari</t>
  </si>
  <si>
    <t>Juruá</t>
  </si>
  <si>
    <t>Jutaí</t>
  </si>
  <si>
    <t>PATOS</t>
  </si>
  <si>
    <t>466</t>
  </si>
  <si>
    <t>Lábrea</t>
  </si>
  <si>
    <t>Piancó</t>
  </si>
  <si>
    <t>Manaquiri</t>
  </si>
  <si>
    <t>Pocinhos</t>
  </si>
  <si>
    <t>Princesa Isabel</t>
  </si>
  <si>
    <t>Maraa</t>
  </si>
  <si>
    <t>Queimadas</t>
  </si>
  <si>
    <t>Remígio</t>
  </si>
  <si>
    <t>Nhamunda</t>
  </si>
  <si>
    <t>Novo Aripuana</t>
  </si>
  <si>
    <t>São João do Rio do Peixe</t>
  </si>
  <si>
    <t>Pauini</t>
  </si>
  <si>
    <t>São Sebastião de Lagoa de Roça</t>
  </si>
  <si>
    <t>São Vicente do Seridó</t>
  </si>
  <si>
    <t>Santa Isabel do Rio Negro</t>
  </si>
  <si>
    <t>Santo Antônio do Içá</t>
  </si>
  <si>
    <t>Soledade</t>
  </si>
  <si>
    <t>São Paulo de Olivença</t>
  </si>
  <si>
    <t>São Sebastião do Uatumã</t>
  </si>
  <si>
    <t>Sumé</t>
  </si>
  <si>
    <t>Silves</t>
  </si>
  <si>
    <t>Taperoá</t>
  </si>
  <si>
    <t>Tavares</t>
  </si>
  <si>
    <t>Tapauá</t>
  </si>
  <si>
    <t>Uiraúna</t>
  </si>
  <si>
    <t>Tonantins</t>
  </si>
  <si>
    <t>Uarini</t>
  </si>
  <si>
    <t>Urucará</t>
  </si>
  <si>
    <t>Urucurituba</t>
  </si>
  <si>
    <t>MUNICÍPIO</t>
  </si>
  <si>
    <t>NOME</t>
  </si>
  <si>
    <t>CPF</t>
  </si>
  <si>
    <t>INDICADO?</t>
  </si>
  <si>
    <t>FUNÇÃO VINCULADA?</t>
  </si>
  <si>
    <t>REMESSA</t>
  </si>
  <si>
    <t>CRUZEIRO DO SUL</t>
  </si>
  <si>
    <t>SILVANA DANIEL DA SILVA</t>
  </si>
  <si>
    <t>688.282.172-00</t>
  </si>
  <si>
    <t>2ª REMESSA</t>
  </si>
  <si>
    <t>RIO BRANCO</t>
  </si>
  <si>
    <t>MELQUIDES GEORGE DE ALMEIDA LYRA</t>
  </si>
  <si>
    <t>062.134.294-76</t>
  </si>
  <si>
    <t>1ª REMESSA</t>
  </si>
  <si>
    <t>ACRELÂNDIA</t>
  </si>
  <si>
    <t>3ª REMESSA</t>
  </si>
  <si>
    <t>BRASILÉIA</t>
  </si>
  <si>
    <t>FEIJÓ</t>
  </si>
  <si>
    <t>MÂNCIO LIMA</t>
  </si>
  <si>
    <t>PLÁCIDO DE CASTRO</t>
  </si>
  <si>
    <t>SENA MADUREIRA</t>
  </si>
  <si>
    <t>SENADOR GUIOMARD</t>
  </si>
  <si>
    <t>TARAUACÁ</t>
  </si>
  <si>
    <t>XAPURI</t>
  </si>
  <si>
    <t>ITACOATIARA</t>
  </si>
  <si>
    <t>ÂNDREA COSTA BATISTA FRANÇA</t>
  </si>
  <si>
    <t>728.754.102-53</t>
  </si>
  <si>
    <t>MANAUS</t>
  </si>
  <si>
    <t>KAREN DE ARAUJO FRANCA</t>
  </si>
  <si>
    <t>881.997.972-15</t>
  </si>
  <si>
    <t>PARITINS</t>
  </si>
  <si>
    <t>PATRICIA TAVARES TEIXEIRA</t>
  </si>
  <si>
    <t>845.579.822-04</t>
  </si>
  <si>
    <t>BENJAMIN CONSTANT</t>
  </si>
  <si>
    <t>BOA VISTA DO RAMOS</t>
  </si>
  <si>
    <t>BOCA DO ACRE</t>
  </si>
  <si>
    <t>BORBA</t>
  </si>
  <si>
    <t>CAAPIRANGA</t>
  </si>
  <si>
    <t>CARAUARI</t>
  </si>
  <si>
    <t>CAREIRO</t>
  </si>
  <si>
    <t>COARI</t>
  </si>
  <si>
    <t>RICARDO GOMES DE BRITO</t>
  </si>
  <si>
    <t>899.788.462-04</t>
  </si>
  <si>
    <t>CODAJÁS</t>
  </si>
  <si>
    <t>ELIADE NUNES PORTILHO</t>
  </si>
  <si>
    <t>273.943.362-04</t>
  </si>
  <si>
    <t>HUMAITÁ</t>
  </si>
  <si>
    <t>IRANDUBA</t>
  </si>
  <si>
    <t>ANTONIA RODRIGUES DE PAULA</t>
  </si>
  <si>
    <t>160.068.952-34</t>
  </si>
  <si>
    <t>MANACAPURU</t>
  </si>
  <si>
    <t>CRISTIANE DO NASCIMENTO RAMIREZ</t>
  </si>
  <si>
    <t>614.104.622-34</t>
  </si>
  <si>
    <t>MANICORÉ</t>
  </si>
  <si>
    <t>MAUÉS</t>
  </si>
  <si>
    <t>NOVA OLINDA DO NORTE</t>
  </si>
  <si>
    <t>LETÍCIA ALVES DE SOUZA</t>
  </si>
  <si>
    <t>989.235.872-49</t>
  </si>
  <si>
    <t>NOVO AIRÃO</t>
  </si>
  <si>
    <t>CLEIDSON ESCOBAR ALMEIDA</t>
  </si>
  <si>
    <t>598.181.402-06</t>
  </si>
  <si>
    <t>PRESIDENTE FIGUEIREDO</t>
  </si>
  <si>
    <t>MARCIA FERNANDES DE SOUZA</t>
  </si>
  <si>
    <t>383.842.992-34</t>
  </si>
  <si>
    <t>RIO PRETO DA EVA</t>
  </si>
  <si>
    <t>SÃO GABRIEL DA CACHOEIRA</t>
  </si>
  <si>
    <t>Queila da Silva Otero</t>
  </si>
  <si>
    <t>616.168.852-20</t>
  </si>
  <si>
    <t>TABATINGA</t>
  </si>
  <si>
    <t>GIRLANY SANTOS DOS ANJOS</t>
  </si>
  <si>
    <t>741.434.842-34</t>
  </si>
  <si>
    <t>TEFÉ</t>
  </si>
  <si>
    <t>THIAGO JOSE RIOS DE SOUZA</t>
  </si>
  <si>
    <t>947.594.302-10</t>
  </si>
  <si>
    <t>MACAPÁ</t>
  </si>
  <si>
    <t>CLAUDIA DAYANE SANTOS DE LEMOS</t>
  </si>
  <si>
    <t>513.034.002-78</t>
  </si>
  <si>
    <t>SANTANA</t>
  </si>
  <si>
    <t>CLEBSON DOS SANTOS SIMPLICIO</t>
  </si>
  <si>
    <t>612.655.272-53</t>
  </si>
  <si>
    <t>LARANJAL DO JARI</t>
  </si>
  <si>
    <t>LARISSA ARAÚJO CARNEIRO</t>
  </si>
  <si>
    <t>010.009.992-03</t>
  </si>
  <si>
    <t>OIAPOQUE</t>
  </si>
  <si>
    <t>ELISANGILA PUREZA JAQUES</t>
  </si>
  <si>
    <t>659.866.602-34</t>
  </si>
  <si>
    <t>PORTO GRANDE</t>
  </si>
  <si>
    <t>SIMONE TOLOSA DA SILVA BENTES</t>
  </si>
  <si>
    <t>611.141.462-34</t>
  </si>
  <si>
    <t>BANANEIRAS</t>
  </si>
  <si>
    <t>VALDIMAR EMÍDIO DE JESUS</t>
  </si>
  <si>
    <t>026.758.934-47</t>
  </si>
  <si>
    <t>CABEDELO</t>
  </si>
  <si>
    <t>ESPEDITA JACILEIDE DE OLIVEIRA</t>
  </si>
  <si>
    <t>276.744.524-68</t>
  </si>
  <si>
    <t>CAJAZEIRAS</t>
  </si>
  <si>
    <t>WIGNA NIBEGNA ASSIS DE ALMEIDA</t>
  </si>
  <si>
    <t>063.103.164-27</t>
  </si>
  <si>
    <t>CAMPINA GRANDE</t>
  </si>
  <si>
    <t>LUIZ COELHO DE LEMOS NETO</t>
  </si>
  <si>
    <t>087.702.484-78</t>
  </si>
  <si>
    <t>GUARABIRA</t>
  </si>
  <si>
    <t>CLEYCIKLEBER DE PAIVA ALVES</t>
  </si>
  <si>
    <t>058.950.804-05</t>
  </si>
  <si>
    <t>JOÃO PESSOA</t>
  </si>
  <si>
    <t>WINICIUS RANIER DE OLIVEIRA</t>
  </si>
  <si>
    <t>089.313.174-17</t>
  </si>
  <si>
    <t>RAFAEL LIBERAL DE OLIVEIRA</t>
  </si>
  <si>
    <t>077.144.024-31</t>
  </si>
  <si>
    <t>RIO TINTO</t>
  </si>
  <si>
    <t>ELIANE LOURENÇO CALIXTO</t>
  </si>
  <si>
    <t>929.102.894-00</t>
  </si>
  <si>
    <t>SOUSA</t>
  </si>
  <si>
    <t>GABRIELLE ABRANTES GADELHA</t>
  </si>
  <si>
    <t>073.561.804-64</t>
  </si>
  <si>
    <t>BAYEUX</t>
  </si>
  <si>
    <t>LANNA RÚBIA FIGUEIREDO BEZUSKA</t>
  </si>
  <si>
    <t>007.320.619-97</t>
  </si>
  <si>
    <t>BELÉM</t>
  </si>
  <si>
    <t>JOYCE CHAVES PACHECO</t>
  </si>
  <si>
    <t>107.117.154-24</t>
  </si>
  <si>
    <t>CATOLÉ DO ROCHA</t>
  </si>
  <si>
    <t>PATRICIA BARRETO TARGINO</t>
  </si>
  <si>
    <t>768.443.074-20</t>
  </si>
  <si>
    <t>CUITÉ</t>
  </si>
  <si>
    <t>JOSÉ ZITO DE LIMA</t>
  </si>
  <si>
    <t>323.618.824-34</t>
  </si>
  <si>
    <t>ESPERANÇA</t>
  </si>
  <si>
    <t>PALOMA NATÁLIA BATISTA HERCULANO</t>
  </si>
  <si>
    <t>096.525.044-08</t>
  </si>
  <si>
    <t>ITABAIANA</t>
  </si>
  <si>
    <t>ANDRÉIA WALESCA GADELHA DA SILVA</t>
  </si>
  <si>
    <t>047.654.594-38</t>
  </si>
  <si>
    <t>ITAPORANGA</t>
  </si>
  <si>
    <t>JORGE LUIZ DOS SANTOS RIOS</t>
  </si>
  <si>
    <t>051.943.204-50</t>
  </si>
  <si>
    <t>MAMANGUAPE</t>
  </si>
  <si>
    <t>JOÃO BATISTA PADILHA DA COSTA</t>
  </si>
  <si>
    <t>024.953.714-18</t>
  </si>
  <si>
    <t>MONTEIRO</t>
  </si>
  <si>
    <t>LILIANY RAQUEL FERREIRA DE VASCONCELOS</t>
  </si>
  <si>
    <t>622.263.554-72</t>
  </si>
  <si>
    <t>PAULISTA</t>
  </si>
  <si>
    <t>DARAH ANGELO ARAUJO</t>
  </si>
  <si>
    <t>101.756.274-10</t>
  </si>
  <si>
    <t>PICUÍ</t>
  </si>
  <si>
    <t>MELISSA DA COSTA BARROS</t>
  </si>
  <si>
    <t>101.967.394-03</t>
  </si>
  <si>
    <t>POMBAL</t>
  </si>
  <si>
    <t>JOCELIO DE SOUSA MARTINS</t>
  </si>
  <si>
    <t>052.846.704-26</t>
  </si>
  <si>
    <t>SANTA LUZIA</t>
  </si>
  <si>
    <t>BERNADETTE DE KÁSSIA NÓBREGA FERREIRA CARVALHO</t>
  </si>
  <si>
    <t>046.965.564-09</t>
  </si>
  <si>
    <t>SANTA RITA</t>
  </si>
  <si>
    <t>JOSE ADRIANO DA SILVA</t>
  </si>
  <si>
    <t>029.124.174-30</t>
  </si>
  <si>
    <t>SANTO ANDRÉ</t>
  </si>
  <si>
    <t>SÃO BENTO</t>
  </si>
  <si>
    <t>JOSÉ CARLOS SOARES CARREIRO</t>
  </si>
  <si>
    <t>008.479.434-88</t>
  </si>
  <si>
    <t>SÃO JOSÉ DE PIRANHAS</t>
  </si>
  <si>
    <t>MARAIZA DE SOUZA DELFINO LIRA</t>
  </si>
  <si>
    <t>067.930.984-54</t>
  </si>
  <si>
    <t>SAPÉ</t>
  </si>
  <si>
    <t>DAYENE LIMA DA SILVA</t>
  </si>
  <si>
    <t>081.864.504-08</t>
  </si>
  <si>
    <t>SERTÃOZINHO</t>
  </si>
  <si>
    <t>MARCOS VINÍCIUS SANTOS DE SANTANA FEITOZA</t>
  </si>
  <si>
    <t>025.295.635-43</t>
  </si>
  <si>
    <t>SOLÂNEA</t>
  </si>
  <si>
    <t>ISAIAS MARCELINO DA SILVA</t>
  </si>
  <si>
    <t>106.315.724-22</t>
  </si>
  <si>
    <t>SUMÉ</t>
  </si>
  <si>
    <t>MILENA LINO DE FREITAS</t>
  </si>
  <si>
    <t>047.957.804-47</t>
  </si>
  <si>
    <t>ARIQUEMES</t>
  </si>
  <si>
    <t>CRISTIANE DOS SANTOS SOUZA</t>
  </si>
  <si>
    <t>085.592.747-07</t>
  </si>
  <si>
    <t>CACOAL</t>
  </si>
  <si>
    <t>MIDIÃ AGADA CAMPOS VIEIRA</t>
  </si>
  <si>
    <t>020.031.312-64</t>
  </si>
  <si>
    <t>GUAJARÁ-MIRIM</t>
  </si>
  <si>
    <t>MARISE GUSMÃO MUNIZ PACHECO</t>
  </si>
  <si>
    <t>239.027.012-34</t>
  </si>
  <si>
    <t>JARU</t>
  </si>
  <si>
    <t>IVANIRA F. SOARES</t>
  </si>
  <si>
    <t>588.672.442-72</t>
  </si>
  <si>
    <t>JI-PARANÁ</t>
  </si>
  <si>
    <t>MARICELMA ALMEIDA CHAVES</t>
  </si>
  <si>
    <t>190.877.052-04</t>
  </si>
  <si>
    <t>PORTO VELHO</t>
  </si>
  <si>
    <t>ADRIANA LIMA ABREU</t>
  </si>
  <si>
    <t>683.192.822-68</t>
  </si>
  <si>
    <t>ROLIM DE MOURA</t>
  </si>
  <si>
    <t>IVANI DA SILVA CARVALHO GUIMARÃES</t>
  </si>
  <si>
    <t>188.866.392-87</t>
  </si>
  <si>
    <t>VILHENA</t>
  </si>
  <si>
    <t>CLÁUDIA REGINA DA SILVA</t>
  </si>
  <si>
    <t>634.647.722-68</t>
  </si>
  <si>
    <t>ALTA FLORESTA D'OESTE</t>
  </si>
  <si>
    <t>ALTO ALEGRE DOS PARECIS</t>
  </si>
  <si>
    <t>BURITIS</t>
  </si>
  <si>
    <t>CANDEIAS DO JAMARI</t>
  </si>
  <si>
    <t>CEREJEIRAS</t>
  </si>
  <si>
    <t>CHUPINGUAIA</t>
  </si>
  <si>
    <t>COLORADO DO OESTE</t>
  </si>
  <si>
    <t>ESPIGÃO D'OESTE</t>
  </si>
  <si>
    <t>ITAPUÃ DO OESTE</t>
  </si>
  <si>
    <t>MACHADINHO D'OESTE</t>
  </si>
  <si>
    <t>MIRANTE DA SERRA</t>
  </si>
  <si>
    <t>MONTE NEGRO</t>
  </si>
  <si>
    <t>NOVA BRASILÂNDIA D'OESTE</t>
  </si>
  <si>
    <t>NOVA MAMORÉ</t>
  </si>
  <si>
    <t>OURO PRETO DO OESTE</t>
  </si>
  <si>
    <t>PIMENTA BUENO</t>
  </si>
  <si>
    <t>SÃO MIGUEL DO GUAPORÉ</t>
  </si>
  <si>
    <t>FERNANDO LUIZ EIJI DE LUCENA</t>
  </si>
  <si>
    <t>508.217.502-59</t>
  </si>
  <si>
    <t>RORAINÓPOLIS</t>
  </si>
  <si>
    <t>KAMILLA SABINO DE MACÊDO</t>
  </si>
  <si>
    <t>008.098.232-84</t>
  </si>
  <si>
    <t>SÃO JOÃO DA BALIZA</t>
  </si>
  <si>
    <t>MARIA DE LOURDES MUNIZ DA SILVA FERREIRA</t>
  </si>
  <si>
    <t>025.020.184-47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</si>
</sst>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FFFFFF"/>
      <name val="Calibri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sz val="9"/>
      <color rgb="FF212529"/>
      <name val="Nunit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rgb="FF000000"/>
      </top>
      <bottom/>
      <diagonal/>
    </border>
    <border>
      <left/>
      <right/>
      <top style="thin">
        <color rgb="FF156082"/>
      </top>
      <bottom style="thin">
        <color rgb="FF156082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10" fontId="0" fillId="0" borderId="2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5" fillId="0" borderId="12" xfId="0" applyFont="1" applyBorder="1"/>
    <xf numFmtId="0" fontId="0" fillId="0" borderId="13" xfId="0" applyBorder="1"/>
    <xf numFmtId="0" fontId="0" fillId="0" borderId="14" xfId="0" applyBorder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2" xfId="0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3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8" fillId="9" borderId="0" xfId="0" applyFont="1" applyFill="1"/>
    <xf numFmtId="0" fontId="3" fillId="3" borderId="2" xfId="0" applyFont="1" applyFill="1" applyBorder="1" applyAlignment="1">
      <alignment horizontal="center" vertical="center"/>
    </xf>
    <xf numFmtId="3" fontId="0" fillId="0" borderId="15" xfId="0" applyNumberFormat="1" applyBorder="1"/>
    <xf numFmtId="0" fontId="0" fillId="0" borderId="19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6" xfId="0" applyFont="1" applyBorder="1"/>
    <xf numFmtId="0" fontId="3" fillId="0" borderId="17" xfId="0" applyFont="1" applyBorder="1"/>
    <xf numFmtId="0" fontId="3" fillId="0" borderId="20" xfId="0" applyFont="1" applyBorder="1"/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/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1" xfId="0" applyBorder="1" applyAlignment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72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braspe.sharepoint.com/CL/COORDENACAO%20DE%20LOGISTICA/LOGsDOCs_V2020/PROJETOS%20DE%20AVALIA&#199;&#195;O/2025/INEP_ENADE_2025/1.%20RELATORIO%20DE%20ACOMPANHAMENTO/Possiveis%20municipios/ENADE_25_TERCEIRO_LOTE_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D26">
  <autoFilter ref="A1:D26" xr:uid="{00000000-0009-0000-0100-000001000000}"/>
  <sortState xmlns:xlrd2="http://schemas.microsoft.com/office/spreadsheetml/2017/richdata2" ref="A2:C26">
    <sortCondition ref="B1:B26"/>
  </sortState>
  <tableColumns count="4">
    <tableColumn id="2" xr3:uid="{00000000-0010-0000-0000-000002000000}" name="Cidade" dataDxfId="25"/>
    <tableColumn id="3" xr3:uid="{00000000-0010-0000-0000-000003000000}" name="UF" dataDxfId="24"/>
    <tableColumn id="4" xr3:uid="{00000000-0010-0000-0000-000004000000}" name="Codigo do IBGE"/>
    <tableColumn id="9" xr3:uid="{00000000-0010-0000-0000-000009000000}" name="Estimativa de cadeiras a reservar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ase9" displayName="base9" ref="F1:I17">
  <autoFilter ref="F1:I17" xr:uid="{00000000-0009-0000-0100-000002000000}"/>
  <sortState xmlns:xlrd2="http://schemas.microsoft.com/office/spreadsheetml/2017/richdata2" ref="F2:H17">
    <sortCondition ref="G1:G17"/>
  </sortState>
  <tableColumns count="4">
    <tableColumn id="2" xr3:uid="{00000000-0010-0000-0100-000002000000}" name="Cidade" dataDxfId="22"/>
    <tableColumn id="3" xr3:uid="{00000000-0010-0000-0100-000003000000}" name="UF" dataDxfId="21"/>
    <tableColumn id="4" xr3:uid="{00000000-0010-0000-0100-000004000000}" name="Codigo do IBGE"/>
    <tableColumn id="9" xr3:uid="{00000000-0010-0000-0100-000009000000}" name="Estimativa de cadeiras a reservar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se10" displayName="base10" ref="K1:N61">
  <autoFilter ref="K1:N61" xr:uid="{00000000-0009-0000-0100-000003000000}"/>
  <sortState xmlns:xlrd2="http://schemas.microsoft.com/office/spreadsheetml/2017/richdata2" ref="K2:M61">
    <sortCondition ref="L1:L61"/>
  </sortState>
  <tableColumns count="4">
    <tableColumn id="2" xr3:uid="{00000000-0010-0000-0200-000002000000}" name="Cidade" dataDxfId="19"/>
    <tableColumn id="3" xr3:uid="{00000000-0010-0000-0200-000003000000}" name="UF" dataDxfId="18"/>
    <tableColumn id="4" xr3:uid="{00000000-0010-0000-0200-000004000000}" name="Codigo do IBGE"/>
    <tableColumn id="9" xr3:uid="{00000000-0010-0000-0200-000009000000}" name="Estimativa de cadeiras a reservar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ase11" displayName="base11" ref="P1:S12">
  <autoFilter ref="P1:S12" xr:uid="{00000000-0009-0000-0100-000004000000}"/>
  <sortState xmlns:xlrd2="http://schemas.microsoft.com/office/spreadsheetml/2017/richdata2" ref="P2:R12">
    <sortCondition ref="Q1:Q12"/>
  </sortState>
  <tableColumns count="4">
    <tableColumn id="2" xr3:uid="{00000000-0010-0000-0300-000002000000}" name="Cidade" dataDxfId="16"/>
    <tableColumn id="3" xr3:uid="{00000000-0010-0000-0300-000003000000}" name="UF" dataDxfId="15"/>
    <tableColumn id="4" xr3:uid="{00000000-0010-0000-0300-000004000000}" name="Codigo do IBGE"/>
    <tableColumn id="9" xr3:uid="{00000000-0010-0000-0300-000009000000}" name="Estimativa de cadeiras a reservar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ase12" displayName="base12" ref="U1:X11">
  <autoFilter ref="U1:X11" xr:uid="{00000000-0009-0000-0100-000005000000}"/>
  <sortState xmlns:xlrd2="http://schemas.microsoft.com/office/spreadsheetml/2017/richdata2" ref="U2:W11">
    <sortCondition ref="V1:V11"/>
  </sortState>
  <tableColumns count="4">
    <tableColumn id="2" xr3:uid="{00000000-0010-0000-0400-000002000000}" name="Cidade" dataDxfId="13"/>
    <tableColumn id="3" xr3:uid="{00000000-0010-0000-0400-000003000000}" name="UF" dataDxfId="12"/>
    <tableColumn id="4" xr3:uid="{00000000-0010-0000-0400-000004000000}" name="Codigo do IBGE"/>
    <tableColumn id="9" xr3:uid="{00000000-0010-0000-0400-000009000000}" name="Estimativa de cadeiras a reservar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base13" displayName="base13" ref="Z1:AC56">
  <autoFilter ref="Z1:AC56" xr:uid="{00000000-0009-0000-0100-000006000000}"/>
  <sortState xmlns:xlrd2="http://schemas.microsoft.com/office/spreadsheetml/2017/richdata2" ref="Z2:AB56">
    <sortCondition ref="AA1:AA56"/>
  </sortState>
  <tableColumns count="4">
    <tableColumn id="2" xr3:uid="{00000000-0010-0000-0500-000002000000}" name="Cidade" dataDxfId="10"/>
    <tableColumn id="3" xr3:uid="{00000000-0010-0000-0500-000003000000}" name="UF" dataDxfId="9"/>
    <tableColumn id="4" xr3:uid="{00000000-0010-0000-0500-000004000000}" name="Codigo do IBGE"/>
    <tableColumn id="9" xr3:uid="{00000000-0010-0000-0500-000009000000}" name="Estimativa de cadeiras a reservar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11"/>
  <sheetViews>
    <sheetView zoomScale="55" zoomScaleNormal="55" workbookViewId="0">
      <pane ySplit="1" topLeftCell="E2" activePane="bottomLeft" state="frozen"/>
      <selection pane="bottomLeft" activeCell="E3" sqref="E3"/>
    </sheetView>
  </sheetViews>
  <sheetFormatPr defaultColWidth="25.7109375" defaultRowHeight="15"/>
  <cols>
    <col min="1" max="1" width="16.140625" style="3" bestFit="1" customWidth="1"/>
    <col min="2" max="2" width="12.140625" style="3" bestFit="1" customWidth="1"/>
    <col min="3" max="3" width="5.42578125" style="3" bestFit="1" customWidth="1"/>
    <col min="4" max="4" width="22" style="3" bestFit="1" customWidth="1"/>
    <col min="5" max="5" width="11.7109375" style="3" bestFit="1" customWidth="1"/>
    <col min="6" max="6" width="89" style="3" bestFit="1" customWidth="1"/>
    <col min="7" max="7" width="10.5703125" style="3" bestFit="1" customWidth="1"/>
    <col min="8" max="8" width="19.42578125" style="3" bestFit="1" customWidth="1"/>
    <col min="9" max="9" width="12.28515625" style="3" bestFit="1" customWidth="1"/>
    <col min="10" max="10" width="11.140625" style="3" bestFit="1" customWidth="1"/>
    <col min="11" max="11" width="12.28515625" style="3" bestFit="1" customWidth="1"/>
    <col min="12" max="12" width="17" style="3" bestFit="1" customWidth="1"/>
    <col min="13" max="13" width="13" style="3" bestFit="1" customWidth="1"/>
    <col min="14" max="14" width="7.7109375" style="3" bestFit="1" customWidth="1"/>
    <col min="15" max="15" width="15.28515625" style="3" bestFit="1" customWidth="1"/>
    <col min="16" max="16" width="16.5703125" style="3" bestFit="1" customWidth="1"/>
    <col min="17" max="17" width="9.140625" style="3" bestFit="1" customWidth="1"/>
    <col min="18" max="18" width="10.42578125" style="3" bestFit="1" customWidth="1"/>
    <col min="19" max="19" width="15.85546875" style="3" customWidth="1"/>
    <col min="20" max="20" width="17.7109375" style="3" bestFit="1" customWidth="1"/>
    <col min="21" max="21" width="73.42578125" style="3" bestFit="1" customWidth="1"/>
    <col min="22" max="22" width="25.7109375" style="3" customWidth="1"/>
    <col min="23" max="23" width="22" style="3" bestFit="1" customWidth="1"/>
    <col min="24" max="24" width="24.140625" style="3" bestFit="1" customWidth="1"/>
    <col min="25" max="25" width="20.5703125" style="3" bestFit="1" customWidth="1"/>
    <col min="26" max="26" width="25" style="3" bestFit="1" customWidth="1"/>
    <col min="27" max="27" width="21.42578125" style="3" customWidth="1"/>
    <col min="28" max="51" width="25.7109375" style="3" customWidth="1"/>
    <col min="52" max="52" width="25.7109375" style="3" bestFit="1" customWidth="1"/>
    <col min="53" max="16384" width="25.7109375" style="3"/>
  </cols>
  <sheetData>
    <row r="1" spans="1:43" s="4" customFormat="1" ht="27">
      <c r="A1" s="40" t="s">
        <v>0</v>
      </c>
      <c r="B1" s="4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3"/>
      <c r="W1" s="11" t="s">
        <v>21</v>
      </c>
      <c r="X1" s="11" t="s">
        <v>22</v>
      </c>
      <c r="Y1" s="11" t="s">
        <v>23</v>
      </c>
      <c r="Z1" s="11" t="s">
        <v>24</v>
      </c>
      <c r="AA1" s="13" t="s">
        <v>25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</row>
    <row r="2" spans="1:43">
      <c r="A2" s="44"/>
      <c r="B2" s="44" t="s">
        <v>26</v>
      </c>
      <c r="C2" s="7" t="s">
        <v>27</v>
      </c>
      <c r="D2" s="50" t="s">
        <v>28</v>
      </c>
      <c r="E2" s="51">
        <v>19835</v>
      </c>
      <c r="F2" s="52" t="s">
        <v>29</v>
      </c>
      <c r="G2" s="44" t="s">
        <v>30</v>
      </c>
      <c r="H2" s="44" t="s">
        <v>30</v>
      </c>
      <c r="I2" s="44">
        <v>1</v>
      </c>
      <c r="J2" s="44">
        <v>23</v>
      </c>
      <c r="K2" s="44">
        <v>920</v>
      </c>
      <c r="L2" s="44">
        <v>859</v>
      </c>
      <c r="M2" s="44" t="s">
        <v>31</v>
      </c>
      <c r="N2" s="44" t="s">
        <v>30</v>
      </c>
      <c r="O2" s="44" t="s">
        <v>30</v>
      </c>
      <c r="P2" s="44" t="s">
        <v>30</v>
      </c>
      <c r="Q2" s="44" t="s">
        <v>32</v>
      </c>
      <c r="R2" s="44"/>
      <c r="S2" s="44" t="s">
        <v>33</v>
      </c>
      <c r="T2" s="44"/>
      <c r="U2" s="44"/>
      <c r="W2" s="6" t="s">
        <v>28</v>
      </c>
      <c r="X2" s="2">
        <f>VLOOKUP(D2,'BASE DE DADOS'!F:I,4,FALSE)</f>
        <v>859</v>
      </c>
      <c r="Y2" s="2">
        <f>SUMIF(AC!D:D,W2,AC!K:K)</f>
        <v>920</v>
      </c>
      <c r="Z2" s="24">
        <f>Y2/X2</f>
        <v>1.0710128055878929</v>
      </c>
      <c r="AA2" s="2" t="str">
        <f>IF(X2-Y2&lt;0, "ULTRAPASSOU " &amp; ABS(X2-Y2),X2 -Y2)</f>
        <v>ULTRAPASSOU 61</v>
      </c>
    </row>
    <row r="3" spans="1:43">
      <c r="A3" s="44"/>
      <c r="B3" s="44"/>
      <c r="C3" s="7" t="s">
        <v>27</v>
      </c>
      <c r="D3" s="7" t="s">
        <v>34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W3" s="7" t="s">
        <v>34</v>
      </c>
      <c r="X3" s="2">
        <f>VLOOKUP(D3,'BASE DE DADOS'!F:I,4,FALSE)</f>
        <v>0</v>
      </c>
      <c r="Y3" s="2">
        <f>SUMIF(AC!D:D,#REF!,AC!K:K)</f>
        <v>0</v>
      </c>
      <c r="Z3" s="24">
        <f>IF(ISERR(Y3/X3),0,0)</f>
        <v>0</v>
      </c>
      <c r="AA3" s="2">
        <f>IF(X3-Y3&lt;0, "ULTRAPASSOU " &amp; ABS(X3-Y3),X3 -Y3)</f>
        <v>0</v>
      </c>
    </row>
    <row r="4" spans="1:43">
      <c r="A4" s="44"/>
      <c r="B4" s="44"/>
      <c r="C4" s="7" t="s">
        <v>27</v>
      </c>
      <c r="D4" s="7" t="s">
        <v>35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43">
      <c r="A5" s="44"/>
      <c r="B5" s="44"/>
      <c r="C5" s="7" t="s">
        <v>27</v>
      </c>
      <c r="D5" s="7" t="s">
        <v>36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16" t="s">
        <v>37</v>
      </c>
      <c r="X5" s="19">
        <f>X2</f>
        <v>859</v>
      </c>
      <c r="Y5" s="25">
        <f>Y2</f>
        <v>920</v>
      </c>
      <c r="Z5" s="14">
        <f>Z2</f>
        <v>1.0710128055878929</v>
      </c>
      <c r="AA5" s="19" t="str">
        <f>AA2</f>
        <v>ULTRAPASSOU 61</v>
      </c>
    </row>
    <row r="6" spans="1:43">
      <c r="A6" s="44"/>
      <c r="B6" s="44"/>
      <c r="C6" s="7" t="s">
        <v>27</v>
      </c>
      <c r="D6" s="7" t="s">
        <v>38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43">
      <c r="A7" s="44"/>
      <c r="B7" s="44"/>
      <c r="C7" s="7" t="s">
        <v>27</v>
      </c>
      <c r="D7" s="7" t="s">
        <v>39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43">
      <c r="A8" s="44"/>
      <c r="B8" s="44"/>
      <c r="C8" s="7" t="s">
        <v>27</v>
      </c>
      <c r="D8" s="7" t="s">
        <v>40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43">
      <c r="A9" s="44"/>
      <c r="B9" s="44"/>
      <c r="C9" s="7" t="s">
        <v>27</v>
      </c>
      <c r="D9" s="7" t="s">
        <v>41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43">
      <c r="A10" s="44"/>
      <c r="B10" s="44"/>
      <c r="C10" s="7" t="s">
        <v>27</v>
      </c>
      <c r="D10" s="7" t="s">
        <v>42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43">
      <c r="A11" s="44"/>
      <c r="B11" s="44"/>
      <c r="C11" s="7" t="s">
        <v>27</v>
      </c>
      <c r="D11" s="7" t="s">
        <v>43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43">
      <c r="A12" s="44"/>
      <c r="B12" s="44"/>
      <c r="C12" s="7" t="s">
        <v>27</v>
      </c>
      <c r="D12" s="7" t="s">
        <v>44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4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4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43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1:2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1:2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1:2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1:2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1:2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1:2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1:2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1:2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1:2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1:2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1:2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1:2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1:2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1:2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1:2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5"/>
    </row>
    <row r="561" spans="1:2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5"/>
    </row>
    <row r="562" spans="1:2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5"/>
    </row>
    <row r="563" spans="1:2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5"/>
    </row>
    <row r="564" spans="1:2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5"/>
    </row>
    <row r="565" spans="1:2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5"/>
    </row>
    <row r="566" spans="1:2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5"/>
    </row>
    <row r="567" spans="1:2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5"/>
    </row>
    <row r="568" spans="1:2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5"/>
    </row>
    <row r="569" spans="1:2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5"/>
    </row>
    <row r="570" spans="1:2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5"/>
    </row>
    <row r="571" spans="1:2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5"/>
    </row>
    <row r="572" spans="1:2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5"/>
    </row>
    <row r="573" spans="1:2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5"/>
    </row>
    <row r="574" spans="1:2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5"/>
    </row>
    <row r="575" spans="1:2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5"/>
    </row>
    <row r="576" spans="1:2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5"/>
    </row>
    <row r="577" spans="1:2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5"/>
    </row>
    <row r="578" spans="1:2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5"/>
    </row>
    <row r="579" spans="1:2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5"/>
    </row>
    <row r="580" spans="1:2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5"/>
    </row>
    <row r="581" spans="1:2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5"/>
    </row>
    <row r="582" spans="1:2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5"/>
    </row>
    <row r="583" spans="1:2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5"/>
    </row>
    <row r="584" spans="1:2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5"/>
    </row>
    <row r="585" spans="1:2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5"/>
    </row>
    <row r="586" spans="1:2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5"/>
    </row>
    <row r="587" spans="1:2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5"/>
    </row>
    <row r="588" spans="1:2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5"/>
    </row>
    <row r="589" spans="1:2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5"/>
    </row>
    <row r="590" spans="1:2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5"/>
    </row>
    <row r="591" spans="1:2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5"/>
    </row>
    <row r="592" spans="1:2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5"/>
    </row>
    <row r="593" spans="1:2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5"/>
    </row>
    <row r="594" spans="1:2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5"/>
    </row>
    <row r="595" spans="1:2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5"/>
    </row>
    <row r="596" spans="1:2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5"/>
    </row>
    <row r="597" spans="1:2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5"/>
    </row>
    <row r="598" spans="1:2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5"/>
    </row>
    <row r="599" spans="1:2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5"/>
    </row>
    <row r="600" spans="1:2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5"/>
    </row>
    <row r="601" spans="1:2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1:2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1:2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1:2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1:2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1:2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1:2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1:4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1:4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1:4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1:4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1:4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1:4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1:4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AQ839" s="5"/>
    </row>
    <row r="840" spans="1:4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AQ840" s="5"/>
    </row>
    <row r="841" spans="1:4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AQ841" s="5"/>
    </row>
    <row r="842" spans="1:4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Q842" s="5"/>
    </row>
    <row r="843" spans="1: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AQ843" s="5"/>
    </row>
    <row r="844" spans="1:4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AQ844" s="5"/>
    </row>
    <row r="845" spans="1:4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AQ845" s="5"/>
    </row>
    <row r="846" spans="1:4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AQ846" s="5"/>
    </row>
    <row r="847" spans="1:4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AQ847" s="5"/>
    </row>
    <row r="848" spans="1:4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AQ848" s="5"/>
    </row>
    <row r="849" spans="1:4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AQ849" s="5"/>
    </row>
    <row r="850" spans="1:4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AQ850" s="5"/>
    </row>
    <row r="851" spans="1:4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AQ851" s="5"/>
    </row>
    <row r="852" spans="1:4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AQ852" s="5"/>
    </row>
    <row r="853" spans="1:4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AQ853" s="5"/>
    </row>
    <row r="854" spans="1:4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AQ854" s="5"/>
    </row>
    <row r="855" spans="1:4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AQ855" s="5"/>
    </row>
    <row r="856" spans="1:4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AQ856" s="5"/>
    </row>
    <row r="857" spans="1:4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AQ857" s="5"/>
    </row>
    <row r="858" spans="1:4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AQ858" s="5"/>
    </row>
    <row r="859" spans="1:4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AQ859" s="5"/>
    </row>
    <row r="860" spans="1:4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AQ860" s="5"/>
    </row>
    <row r="861" spans="1:4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AQ861" s="5"/>
    </row>
    <row r="862" spans="1:4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AQ862" s="5"/>
    </row>
    <row r="863" spans="1:4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AQ863" s="5"/>
    </row>
    <row r="864" spans="1:4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AQ864" s="5"/>
    </row>
    <row r="865" spans="1:4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AQ865" s="5"/>
    </row>
    <row r="866" spans="1:4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AQ866" s="5"/>
    </row>
    <row r="867" spans="1:4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AQ867" s="5"/>
    </row>
    <row r="868" spans="1:4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AQ868" s="5"/>
    </row>
    <row r="869" spans="1:4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AQ869" s="5"/>
    </row>
    <row r="870" spans="1:4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AQ870" s="5"/>
    </row>
    <row r="871" spans="1:4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AQ871" s="5"/>
    </row>
    <row r="872" spans="1:4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AQ872" s="5"/>
    </row>
    <row r="873" spans="1:4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AQ873" s="5"/>
    </row>
    <row r="874" spans="1:4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AQ874" s="5"/>
    </row>
    <row r="875" spans="1:4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AQ875" s="5"/>
    </row>
    <row r="876" spans="1:4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AQ876" s="5"/>
    </row>
    <row r="877" spans="1:4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AQ877" s="5"/>
    </row>
    <row r="878" spans="1:4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AQ878" s="5"/>
    </row>
    <row r="879" spans="1:4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AQ879" s="5"/>
    </row>
    <row r="880" spans="1:4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1:2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1:2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1:2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1:2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1:2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1:2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1:2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1:2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1:2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1:2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1:2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1:2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1:2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1:2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1:2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1:2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1:2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1:2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1:2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1:21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1:21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1:21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090" spans="1:21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</row>
    <row r="1091" spans="1:21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</row>
    <row r="1092" spans="1:21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</row>
    <row r="1093" spans="1:21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</row>
    <row r="1094" spans="1:21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</row>
    <row r="1095" spans="1:21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</row>
    <row r="1096" spans="1:21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</row>
    <row r="1097" spans="1:21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</row>
    <row r="1098" spans="1:21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</row>
    <row r="1099" spans="1:21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</row>
    <row r="1100" spans="1:21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</row>
    <row r="1101" spans="1:21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</row>
    <row r="1102" spans="1:21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</row>
    <row r="1103" spans="1:21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</row>
    <row r="1104" spans="1:21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</row>
    <row r="1105" spans="1:21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</row>
    <row r="1106" spans="1:21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</row>
    <row r="1107" spans="1:21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</row>
    <row r="1108" spans="1:21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</row>
    <row r="1109" spans="1:21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</row>
    <row r="1110" spans="1:21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</row>
    <row r="1111" spans="1:21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</row>
    <row r="1112" spans="1:21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</row>
    <row r="1113" spans="1:21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</row>
    <row r="1114" spans="1:21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</row>
    <row r="1115" spans="1:21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</row>
    <row r="1116" spans="1:21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</row>
    <row r="1117" spans="1:21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</row>
    <row r="1118" spans="1:21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</row>
    <row r="1119" spans="1:21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</row>
    <row r="1120" spans="1:21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</row>
    <row r="1121" spans="1:21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</row>
    <row r="1122" spans="1:21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</row>
    <row r="1123" spans="1:21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</row>
    <row r="1124" spans="1:21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</row>
    <row r="1125" spans="1:21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</row>
    <row r="1126" spans="1:21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</row>
    <row r="1127" spans="1:21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</row>
    <row r="1128" spans="1:21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</row>
    <row r="1129" spans="1:21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</row>
    <row r="1130" spans="1:21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</row>
    <row r="1131" spans="1:21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</row>
    <row r="1132" spans="1:21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</row>
    <row r="1133" spans="1:21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</row>
    <row r="1134" spans="1:21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</row>
    <row r="1135" spans="1:21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</row>
    <row r="1136" spans="1:21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</row>
    <row r="1137" spans="1:21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</row>
    <row r="1138" spans="1:21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</row>
    <row r="1139" spans="1:21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</row>
    <row r="1140" spans="1:21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</row>
    <row r="1141" spans="1:21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</row>
    <row r="1142" spans="1:21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</row>
    <row r="1143" spans="1:21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</row>
    <row r="1144" spans="1:21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</row>
    <row r="1145" spans="1:21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</row>
    <row r="1146" spans="1:21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</row>
    <row r="1147" spans="1:21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</row>
    <row r="1148" spans="1:21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</row>
    <row r="1149" spans="1:21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</row>
    <row r="1150" spans="1:21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</row>
    <row r="1151" spans="1:21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</row>
    <row r="1152" spans="1:21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</row>
    <row r="1153" spans="1:21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</row>
    <row r="1154" spans="1:21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</row>
    <row r="1155" spans="1:21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</row>
    <row r="1156" spans="1:21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</row>
    <row r="1157" spans="1:21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</row>
    <row r="1158" spans="1:21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</row>
    <row r="1159" spans="1:21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</row>
    <row r="1160" spans="1:21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</row>
    <row r="1161" spans="1:21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</row>
    <row r="1162" spans="1:21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</row>
    <row r="1163" spans="1:21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</row>
    <row r="1164" spans="1:21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</row>
    <row r="1165" spans="1:21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</row>
    <row r="1166" spans="1:21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</row>
    <row r="1167" spans="1:21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</row>
    <row r="1168" spans="1:21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</row>
    <row r="1169" spans="1:21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</row>
    <row r="1170" spans="1:21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</row>
    <row r="1171" spans="1:21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</row>
    <row r="1172" spans="1:21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</row>
    <row r="1173" spans="1:21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</row>
    <row r="1174" spans="1:21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</row>
    <row r="1175" spans="1:21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</row>
    <row r="1176" spans="1:21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</row>
    <row r="1177" spans="1:21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</row>
    <row r="1178" spans="1:21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</row>
    <row r="1179" spans="1:21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</row>
    <row r="1180" spans="1:21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</row>
    <row r="1181" spans="1:21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</row>
    <row r="1182" spans="1:21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</row>
    <row r="1183" spans="1:21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</row>
    <row r="1184" spans="1:21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</row>
    <row r="1185" spans="1:21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</row>
    <row r="1186" spans="1:21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</row>
    <row r="1187" spans="1:21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</row>
    <row r="1188" spans="1:21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</row>
    <row r="1189" spans="1:21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</row>
    <row r="1190" spans="1:21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</row>
    <row r="1191" spans="1:21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</row>
    <row r="1192" spans="1:21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</row>
    <row r="1193" spans="1:21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</row>
    <row r="1194" spans="1:21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</row>
    <row r="1195" spans="1:21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</row>
    <row r="1196" spans="1:21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</row>
    <row r="1197" spans="1:21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</row>
    <row r="1198" spans="1:21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</row>
    <row r="1199" spans="1:21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</row>
    <row r="1200" spans="1:21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</row>
    <row r="1201" spans="1:21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</row>
    <row r="1202" spans="1:21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</row>
    <row r="1203" spans="1:21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</row>
    <row r="1204" spans="1:21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</row>
    <row r="1205" spans="1:21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</row>
    <row r="1206" spans="1:21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</row>
    <row r="1207" spans="1:21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</row>
    <row r="1208" spans="1:21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</row>
    <row r="1209" spans="1:21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</row>
    <row r="1210" spans="1:21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</row>
    <row r="1211" spans="1:21">
      <c r="A1211" s="43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</row>
    <row r="1212" spans="1:21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</row>
    <row r="1213" spans="1:21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</row>
    <row r="1214" spans="1:21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</row>
    <row r="1215" spans="1:21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</row>
    <row r="1216" spans="1:21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</row>
    <row r="1217" spans="1:21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</row>
    <row r="1218" spans="1:21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</row>
    <row r="1219" spans="1:21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</row>
    <row r="1220" spans="1:21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</row>
    <row r="1221" spans="1:21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</row>
    <row r="1222" spans="1:21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</row>
    <row r="1223" spans="1:21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</row>
    <row r="1224" spans="1:21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</row>
    <row r="1225" spans="1:21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</row>
    <row r="1226" spans="1:21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</row>
    <row r="1227" spans="1:21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</row>
    <row r="1228" spans="1:21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</row>
    <row r="1229" spans="1:21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</row>
    <row r="1230" spans="1:21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</row>
    <row r="1231" spans="1:21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</row>
    <row r="1232" spans="1:21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</row>
    <row r="1233" spans="1:21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</row>
    <row r="1234" spans="1:21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</row>
    <row r="1235" spans="1:21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</row>
    <row r="1236" spans="1:21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</row>
    <row r="1237" spans="1:21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</row>
    <row r="1238" spans="1:21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</row>
    <row r="1239" spans="1:21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</row>
    <row r="1240" spans="1:21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</row>
    <row r="1241" spans="1:21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</row>
    <row r="1242" spans="1:21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</row>
    <row r="1243" spans="1:21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</row>
    <row r="1244" spans="1:21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</row>
    <row r="1245" spans="1:21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</row>
    <row r="1246" spans="1:21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</row>
    <row r="1247" spans="1:21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</row>
    <row r="1248" spans="1:21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</row>
    <row r="1249" spans="1:21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</row>
    <row r="1250" spans="1:21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</row>
    <row r="1251" spans="1:21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</row>
    <row r="1252" spans="1:21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</row>
    <row r="1253" spans="1:21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</row>
    <row r="1254" spans="1:21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</row>
    <row r="1255" spans="1:21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</row>
    <row r="1256" spans="1:21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</row>
    <row r="1257" spans="1:21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</row>
    <row r="1258" spans="1:21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</row>
    <row r="1259" spans="1:21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</row>
    <row r="1260" spans="1:21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</row>
    <row r="1261" spans="1:21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</row>
    <row r="1262" spans="1:21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</row>
    <row r="1263" spans="1:21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</row>
    <row r="1264" spans="1:21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</row>
    <row r="1265" spans="1:21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</row>
    <row r="1266" spans="1:21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</row>
    <row r="1267" spans="1:21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</row>
    <row r="1268" spans="1:21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</row>
    <row r="1269" spans="1:21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</row>
    <row r="1270" spans="1:21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</row>
    <row r="1271" spans="1:21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</row>
    <row r="1272" spans="1:21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</row>
    <row r="1273" spans="1:21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</row>
    <row r="1274" spans="1:21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</row>
    <row r="1275" spans="1:21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</row>
    <row r="1276" spans="1:21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</row>
    <row r="1277" spans="1:21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</row>
    <row r="1278" spans="1:21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</row>
    <row r="1279" spans="1:21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</row>
    <row r="1280" spans="1:21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</row>
    <row r="1281" spans="1:21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</row>
    <row r="1282" spans="1:21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</row>
    <row r="1283" spans="1:21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</row>
    <row r="1284" spans="1:21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</row>
    <row r="1285" spans="1:21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</row>
    <row r="1286" spans="1:21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</row>
    <row r="1287" spans="1:21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</row>
    <row r="1288" spans="1:21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</row>
    <row r="1289" spans="1:21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</row>
    <row r="1290" spans="1:21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</row>
    <row r="1291" spans="1:2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</row>
    <row r="1292" spans="1:21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</row>
    <row r="1293" spans="1:21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</row>
    <row r="1294" spans="1:21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</row>
    <row r="1295" spans="1:21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</row>
    <row r="1296" spans="1:21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</row>
    <row r="1297" spans="1:21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</row>
    <row r="1298" spans="1:21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</row>
    <row r="1299" spans="1:21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</row>
    <row r="1300" spans="1:21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</row>
    <row r="1301" spans="1:2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</row>
    <row r="1302" spans="1:21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</row>
    <row r="1303" spans="1:21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</row>
    <row r="1304" spans="1:21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</row>
    <row r="1305" spans="1:21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</row>
    <row r="1306" spans="1:21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</row>
    <row r="1307" spans="1:21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</row>
    <row r="1308" spans="1:21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</row>
    <row r="1309" spans="1:21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</row>
    <row r="1310" spans="1:21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</row>
    <row r="1311" spans="1:2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</row>
    <row r="1312" spans="1:21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</row>
    <row r="1313" spans="1:21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</row>
    <row r="1314" spans="1:21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</row>
    <row r="1315" spans="1:21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</row>
    <row r="1316" spans="1:21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</row>
    <row r="1317" spans="1:21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</row>
    <row r="1318" spans="1:21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</row>
    <row r="1319" spans="1:21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</row>
    <row r="1320" spans="1:21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</row>
    <row r="1321" spans="1: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</row>
    <row r="1322" spans="1:21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</row>
    <row r="1323" spans="1:21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</row>
    <row r="1324" spans="1:21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</row>
    <row r="1325" spans="1:21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</row>
    <row r="1326" spans="1:21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</row>
    <row r="1327" spans="1:21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</row>
    <row r="1328" spans="1:21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</row>
    <row r="1329" spans="1:21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</row>
    <row r="1330" spans="1:21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</row>
    <row r="1331" spans="1:2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</row>
    <row r="1332" spans="1:21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</row>
    <row r="1333" spans="1:21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</row>
    <row r="1334" spans="1:21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</row>
    <row r="1335" spans="1:21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</row>
    <row r="1336" spans="1:21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</row>
    <row r="1337" spans="1:21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</row>
    <row r="1338" spans="1:21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</row>
    <row r="1339" spans="1:21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</row>
    <row r="1340" spans="1:21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</row>
    <row r="1341" spans="1:2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</row>
    <row r="1342" spans="1:21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</row>
    <row r="1343" spans="1:21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</row>
    <row r="1344" spans="1:21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</row>
    <row r="1345" spans="1:21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</row>
    <row r="1346" spans="1:21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</row>
    <row r="1347" spans="1:21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</row>
    <row r="1348" spans="1:21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</row>
    <row r="1349" spans="1:21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</row>
    <row r="1350" spans="1:21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</row>
    <row r="1351" spans="1:2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</row>
    <row r="1352" spans="1:21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</row>
    <row r="1353" spans="1:21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</row>
    <row r="1354" spans="1:21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</row>
    <row r="1355" spans="1:21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</row>
    <row r="1356" spans="1:21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</row>
    <row r="1357" spans="1:21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</row>
    <row r="1358" spans="1:21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</row>
    <row r="1359" spans="1:21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</row>
    <row r="1360" spans="1:21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</row>
    <row r="1361" spans="1:2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</row>
    <row r="1362" spans="1:21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</row>
    <row r="1363" spans="1:21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</row>
    <row r="1364" spans="1:21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</row>
    <row r="1365" spans="1:21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</row>
    <row r="1366" spans="1:21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</row>
    <row r="1367" spans="1:21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</row>
    <row r="1368" spans="1:21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</row>
    <row r="1369" spans="1:21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</row>
    <row r="1370" spans="1:21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</row>
    <row r="1371" spans="1:2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</row>
    <row r="1372" spans="1:21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</row>
    <row r="1373" spans="1:21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</row>
    <row r="1374" spans="1:21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</row>
    <row r="1375" spans="1:21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</row>
    <row r="1376" spans="1:21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</row>
    <row r="1377" spans="1:21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</row>
    <row r="1378" spans="1:21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</row>
    <row r="1379" spans="1:21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</row>
    <row r="1380" spans="1:21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</row>
    <row r="1381" spans="1:2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</row>
    <row r="1382" spans="1:21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</row>
    <row r="1383" spans="1:21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</row>
    <row r="1384" spans="1:21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</row>
    <row r="1385" spans="1:21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</row>
    <row r="1386" spans="1:21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</row>
    <row r="1387" spans="1:21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</row>
    <row r="1388" spans="1:21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</row>
    <row r="1389" spans="1:21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</row>
    <row r="1390" spans="1:21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</row>
    <row r="1391" spans="1:2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</row>
    <row r="1392" spans="1:21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</row>
    <row r="1393" spans="1:21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</row>
    <row r="1394" spans="1:21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</row>
    <row r="1395" spans="1:21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</row>
    <row r="1396" spans="1:21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</row>
    <row r="1397" spans="1:21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</row>
    <row r="1398" spans="1:21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</row>
    <row r="1399" spans="1:21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</row>
    <row r="1400" spans="1:21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</row>
    <row r="1401" spans="1:2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</row>
    <row r="1402" spans="1:21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</row>
    <row r="1403" spans="1:21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</row>
    <row r="1404" spans="1:21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</row>
    <row r="1405" spans="1:21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</row>
    <row r="1406" spans="1:21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</row>
    <row r="1407" spans="1:21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</row>
    <row r="1408" spans="1:21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</row>
    <row r="1409" spans="1:21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</row>
    <row r="1410" spans="1:21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</row>
    <row r="1411" spans="1:2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</row>
    <row r="1412" spans="1:21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</row>
    <row r="1413" spans="1:21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</row>
    <row r="1414" spans="1:21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</row>
    <row r="1415" spans="1:21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</row>
    <row r="1416" spans="1:21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</row>
    <row r="1417" spans="1:21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</row>
    <row r="1418" spans="1:21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</row>
    <row r="1419" spans="1:21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</row>
    <row r="1420" spans="1:21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</row>
    <row r="1421" spans="1: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</row>
    <row r="1422" spans="1:21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</row>
    <row r="1423" spans="1:21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</row>
    <row r="1424" spans="1:21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</row>
    <row r="1425" spans="1:21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</row>
    <row r="1426" spans="1:21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</row>
    <row r="1427" spans="1:21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</row>
    <row r="1428" spans="1:21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</row>
    <row r="1429" spans="1:21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</row>
    <row r="1430" spans="1:21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</row>
    <row r="1431" spans="1:2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</row>
    <row r="1432" spans="1:21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</row>
    <row r="1433" spans="1:21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</row>
    <row r="1434" spans="1:21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</row>
    <row r="1435" spans="1:21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</row>
    <row r="1436" spans="1:21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</row>
    <row r="1437" spans="1:21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</row>
    <row r="1438" spans="1:21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</row>
    <row r="1439" spans="1:21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</row>
    <row r="1440" spans="1:21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</row>
    <row r="1441" spans="1:2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</row>
    <row r="1442" spans="1:21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</row>
    <row r="1443" spans="1:21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</row>
    <row r="1444" spans="1:21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</row>
    <row r="1445" spans="1:21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</row>
    <row r="1446" spans="1:21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</row>
    <row r="1447" spans="1:21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</row>
    <row r="1448" spans="1:21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</row>
    <row r="1449" spans="1:21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</row>
    <row r="1450" spans="1:21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</row>
    <row r="1451" spans="1:2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</row>
    <row r="1452" spans="1:21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</row>
    <row r="1453" spans="1:21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</row>
    <row r="1454" spans="1:21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</row>
    <row r="1455" spans="1:21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</row>
    <row r="1456" spans="1:21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</row>
    <row r="1457" spans="1:21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</row>
    <row r="1458" spans="1:21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</row>
    <row r="1459" spans="1:21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</row>
    <row r="1460" spans="1:21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</row>
    <row r="1461" spans="1:2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</row>
    <row r="1462" spans="1:21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</row>
    <row r="1463" spans="1:21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</row>
    <row r="1464" spans="1:21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</row>
    <row r="1465" spans="1:21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</row>
    <row r="1466" spans="1:21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</row>
    <row r="1467" spans="1:21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</row>
    <row r="1468" spans="1:21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</row>
    <row r="1469" spans="1:21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</row>
    <row r="1470" spans="1:21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</row>
    <row r="1471" spans="1:2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</row>
    <row r="1472" spans="1:21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</row>
    <row r="1473" spans="1:21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</row>
    <row r="1474" spans="1:21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</row>
    <row r="1475" spans="1:21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</row>
    <row r="1476" spans="1:21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</row>
    <row r="1477" spans="1:21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</row>
    <row r="1478" spans="1:21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</row>
    <row r="1479" spans="1:21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</row>
    <row r="1480" spans="1:21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</row>
    <row r="1481" spans="1:2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</row>
    <row r="1482" spans="1:21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</row>
    <row r="1483" spans="1:21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</row>
    <row r="1484" spans="1:21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</row>
    <row r="1485" spans="1:21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</row>
    <row r="1486" spans="1:21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</row>
    <row r="1487" spans="1:21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</row>
    <row r="1488" spans="1:21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</row>
    <row r="1489" spans="1:21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</row>
    <row r="1490" spans="1:21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</row>
    <row r="1491" spans="1:2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</row>
    <row r="1492" spans="1:21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</row>
    <row r="1493" spans="1:21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</row>
    <row r="1494" spans="1:21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</row>
    <row r="1495" spans="1:21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</row>
    <row r="1496" spans="1:21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</row>
    <row r="1497" spans="1:21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</row>
    <row r="1498" spans="1:21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</row>
    <row r="1499" spans="1:21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</row>
    <row r="1500" spans="1:21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</row>
    <row r="1501" spans="1:2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</row>
    <row r="1502" spans="1:21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</row>
    <row r="1503" spans="1:21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</row>
    <row r="1504" spans="1:21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</row>
    <row r="1505" spans="1:21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</row>
    <row r="1506" spans="1:21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</row>
    <row r="1507" spans="1:21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</row>
    <row r="1508" spans="1:21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</row>
    <row r="1509" spans="1:21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</row>
    <row r="1510" spans="1:21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</row>
    <row r="1511" spans="1:2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</row>
    <row r="1512" spans="1:21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</row>
    <row r="1513" spans="1:21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</row>
    <row r="1514" spans="1:21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</row>
    <row r="1515" spans="1:21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</row>
    <row r="1516" spans="1:21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</row>
    <row r="1517" spans="1:21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</row>
    <row r="1518" spans="1:21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</row>
    <row r="1519" spans="1:21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</row>
    <row r="1520" spans="1:21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</row>
    <row r="1521" spans="1: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</row>
    <row r="1522" spans="1:21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</row>
    <row r="1523" spans="1:21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</row>
    <row r="1524" spans="1:21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</row>
    <row r="1525" spans="1:21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</row>
    <row r="1526" spans="1:21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</row>
    <row r="1527" spans="1:21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</row>
    <row r="1528" spans="1:21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</row>
    <row r="1529" spans="1:21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</row>
    <row r="1530" spans="1:21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</row>
    <row r="1531" spans="1:2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</row>
    <row r="1532" spans="1:21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</row>
    <row r="1533" spans="1:21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</row>
    <row r="1534" spans="1:21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</row>
    <row r="1535" spans="1:21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</row>
    <row r="1536" spans="1:21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</row>
    <row r="1537" spans="1:21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</row>
    <row r="1538" spans="1:21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</row>
    <row r="1539" spans="1:21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</row>
    <row r="1540" spans="1:21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</row>
    <row r="1541" spans="1:2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</row>
    <row r="1542" spans="1:21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</row>
    <row r="1543" spans="1:21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</row>
    <row r="1544" spans="1:21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</row>
    <row r="1545" spans="1:21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</row>
    <row r="1546" spans="1:21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</row>
    <row r="1547" spans="1:21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</row>
    <row r="1548" spans="1:21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</row>
    <row r="1549" spans="1:21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</row>
    <row r="1550" spans="1:21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</row>
    <row r="1551" spans="1:2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</row>
    <row r="1552" spans="1:21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</row>
    <row r="1553" spans="1:21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</row>
    <row r="1554" spans="1:21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</row>
    <row r="1555" spans="1:21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</row>
    <row r="1556" spans="1:21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</row>
    <row r="1557" spans="1:21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</row>
    <row r="1558" spans="1:21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</row>
    <row r="1559" spans="1:21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</row>
    <row r="1560" spans="1:21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</row>
    <row r="1561" spans="1:2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</row>
    <row r="1562" spans="1:21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</row>
    <row r="1563" spans="1:21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</row>
    <row r="1564" spans="1:21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</row>
    <row r="1565" spans="1:21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</row>
    <row r="1566" spans="1:21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</row>
    <row r="1567" spans="1:21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</row>
    <row r="1568" spans="1:21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</row>
    <row r="1569" spans="1:21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</row>
    <row r="1570" spans="1:21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</row>
    <row r="1571" spans="1:2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</row>
    <row r="1572" spans="1:21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</row>
    <row r="1573" spans="1:21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</row>
    <row r="1574" spans="1:21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</row>
    <row r="1575" spans="1:21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</row>
    <row r="1576" spans="1:21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</row>
    <row r="1577" spans="1:21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</row>
    <row r="1578" spans="1:21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</row>
    <row r="1579" spans="1:21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</row>
    <row r="1580" spans="1:21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</row>
    <row r="1581" spans="1:2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</row>
    <row r="1582" spans="1:21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</row>
    <row r="1583" spans="1:21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</row>
    <row r="1584" spans="1:21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</row>
    <row r="1585" spans="1:21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</row>
    <row r="1586" spans="1:21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</row>
    <row r="1587" spans="1:21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</row>
    <row r="1588" spans="1:21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</row>
    <row r="1589" spans="1:21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</row>
    <row r="1590" spans="1:21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</row>
    <row r="1591" spans="1:2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</row>
    <row r="1592" spans="1:21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</row>
    <row r="1593" spans="1:21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</row>
    <row r="1594" spans="1:21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</row>
    <row r="1595" spans="1:21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</row>
    <row r="1596" spans="1:21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</row>
    <row r="1597" spans="1:21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</row>
    <row r="1598" spans="1:21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</row>
    <row r="1599" spans="1:21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</row>
    <row r="1600" spans="1:21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</row>
    <row r="1601" spans="1:2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</row>
    <row r="1602" spans="1:21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</row>
    <row r="1603" spans="1:21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</row>
    <row r="1604" spans="1:21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</row>
    <row r="1605" spans="1:21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</row>
    <row r="1606" spans="1:21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</row>
    <row r="1607" spans="1:21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</row>
    <row r="1608" spans="1:21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</row>
    <row r="1609" spans="1:21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</row>
    <row r="1610" spans="1:21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</row>
    <row r="1611" spans="1:2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</row>
  </sheetData>
  <autoFilter ref="W1:AA2" xr:uid="{00000000-0009-0000-0000-000000000000}"/>
  <conditionalFormatting sqref="A1091:A1048576">
    <cfRule type="containsText" dxfId="571" priority="351" operator="containsText" text="NÃO BLOQUEADA">
      <formula>NOT(ISERROR(SEARCH("NÃO BLOQUEADA",A1091)))</formula>
    </cfRule>
    <cfRule type="containsText" dxfId="570" priority="352" operator="containsText" text="BLOQUEADA">
      <formula>NOT(ISERROR(SEARCH("BLOQUEADA",A1091)))</formula>
    </cfRule>
  </conditionalFormatting>
  <conditionalFormatting sqref="A1">
    <cfRule type="containsText" dxfId="569" priority="106" operator="containsText" text="NÃO BLOQUEADA">
      <formula>NOT(ISERROR(SEARCH("NÃO BLOQUEADA",A1)))</formula>
    </cfRule>
    <cfRule type="containsText" dxfId="568" priority="107" operator="containsText" text="BLOQUEADA">
      <formula>NOT(ISERROR(SEARCH("BLOQUEADA",A1)))</formula>
    </cfRule>
  </conditionalFormatting>
  <conditionalFormatting sqref="C4:F1090 E3:F3 E2">
    <cfRule type="containsText" dxfId="567" priority="90" operator="containsText" text="CONCLUÍDO">
      <formula>NOT(ISERROR(SEARCH("CONCLUÍDO",C2)))</formula>
    </cfRule>
    <cfRule type="cellIs" dxfId="566" priority="91" operator="greaterThan">
      <formula>C2="CONCLUÍDO"</formula>
    </cfRule>
  </conditionalFormatting>
  <conditionalFormatting sqref="C4:F1090 E3:F3 E2">
    <cfRule type="containsText" dxfId="565" priority="89" operator="containsText" text="EM ANÁLISE">
      <formula>NOT(ISERROR(SEARCH("EM ANÁLISE",C2)))</formula>
    </cfRule>
  </conditionalFormatting>
  <conditionalFormatting sqref="C4:F1090 E3:F3 E2">
    <cfRule type="containsText" dxfId="564" priority="88" operator="containsText" text="PENDENTE">
      <formula>NOT(ISERROR(SEARCH("PENDENTE",C2)))</formula>
    </cfRule>
  </conditionalFormatting>
  <conditionalFormatting sqref="C4:F1090 E3:F3 E2">
    <cfRule type="expression" dxfId="563" priority="87">
      <formula>$A2="BLOQUEADA"</formula>
    </cfRule>
  </conditionalFormatting>
  <conditionalFormatting sqref="C4:F1090 E3:F3 E2">
    <cfRule type="expression" dxfId="562" priority="86">
      <formula>$B2="EM ANÁLISE"</formula>
    </cfRule>
  </conditionalFormatting>
  <conditionalFormatting sqref="C4:F1090 E3:F3 E2">
    <cfRule type="expression" dxfId="561" priority="84">
      <formula>$B2="PENDENTE"</formula>
    </cfRule>
    <cfRule type="expression" dxfId="560" priority="85">
      <formula>$B2="EM ANÁLISE"</formula>
    </cfRule>
  </conditionalFormatting>
  <conditionalFormatting sqref="C4:F1090 E3:F3 E2">
    <cfRule type="expression" dxfId="559" priority="83">
      <formula>$B2="PENDENTE"</formula>
    </cfRule>
  </conditionalFormatting>
  <conditionalFormatting sqref="C4:F1090 E3:F3 E2">
    <cfRule type="expression" dxfId="558" priority="81">
      <formula>$B2="PENDENTE"</formula>
    </cfRule>
    <cfRule type="expression" dxfId="557" priority="82">
      <formula>$B2="PENDENTE"</formula>
    </cfRule>
  </conditionalFormatting>
  <conditionalFormatting sqref="C4:F1090 E3:F3 E2">
    <cfRule type="expression" dxfId="556" priority="80">
      <formula>$B2="CONCLUÍDO"</formula>
    </cfRule>
  </conditionalFormatting>
  <conditionalFormatting sqref="C4:F1090 E3:F3 E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90">
    <cfRule type="containsText" dxfId="555" priority="77" operator="containsText" text="CONCLUÍDO">
      <formula>NOT(ISERROR(SEARCH("CONCLUÍDO",B2)))</formula>
    </cfRule>
    <cfRule type="cellIs" dxfId="554" priority="78" operator="greaterThan">
      <formula>B2="CONCLUÍDO"</formula>
    </cfRule>
  </conditionalFormatting>
  <conditionalFormatting sqref="B2:B1090">
    <cfRule type="containsText" dxfId="553" priority="76" operator="containsText" text="EM ANÁLISE">
      <formula>NOT(ISERROR(SEARCH("EM ANÁLISE",B2)))</formula>
    </cfRule>
  </conditionalFormatting>
  <conditionalFormatting sqref="B2:B1090">
    <cfRule type="containsText" dxfId="552" priority="75" operator="containsText" text="PENDENTE">
      <formula>NOT(ISERROR(SEARCH("PENDENTE",B2)))</formula>
    </cfRule>
  </conditionalFormatting>
  <conditionalFormatting sqref="B2:B1090">
    <cfRule type="expression" dxfId="551" priority="74">
      <formula>$A2="BLOQUEADA"</formula>
    </cfRule>
  </conditionalFormatting>
  <conditionalFormatting sqref="B2:B1090">
    <cfRule type="expression" dxfId="550" priority="73">
      <formula>$B2="EM ANÁLISE"</formula>
    </cfRule>
  </conditionalFormatting>
  <conditionalFormatting sqref="B2:B1090">
    <cfRule type="expression" dxfId="549" priority="71">
      <formula>$B2="PENDENTE"</formula>
    </cfRule>
    <cfRule type="expression" dxfId="548" priority="72">
      <formula>$B2="EM ANÁLISE"</formula>
    </cfRule>
  </conditionalFormatting>
  <conditionalFormatting sqref="B2:B1090">
    <cfRule type="expression" dxfId="547" priority="70">
      <formula>$B2="PENDENTE"</formula>
    </cfRule>
  </conditionalFormatting>
  <conditionalFormatting sqref="B2:B1090">
    <cfRule type="expression" dxfId="546" priority="68">
      <formula>$B2="PENDENTE"</formula>
    </cfRule>
    <cfRule type="expression" dxfId="545" priority="69">
      <formula>$B2="PENDENTE"</formula>
    </cfRule>
  </conditionalFormatting>
  <conditionalFormatting sqref="B2:B1090">
    <cfRule type="expression" dxfId="544" priority="67">
      <formula>$B2="CONCLUÍDO"</formula>
    </cfRule>
  </conditionalFormatting>
  <conditionalFormatting sqref="B2:B10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1090 N2:U1090 I2:L1090 E3:F3 B2:B3 E2">
    <cfRule type="expression" dxfId="543" priority="66">
      <formula>$A2="BLOQUEADA"</formula>
    </cfRule>
  </conditionalFormatting>
  <conditionalFormatting sqref="B4:F1090 N2:U1090 I2:L1090 E3:F3 B2:B3 E2">
    <cfRule type="expression" dxfId="542" priority="65">
      <formula>$B2="EM ANÁLISE"</formula>
    </cfRule>
  </conditionalFormatting>
  <conditionalFormatting sqref="B4:F1090 N2:U1090 I2:L1090 E3:F3 B2:B3 E2">
    <cfRule type="expression" dxfId="541" priority="63">
      <formula>$B2="PENDENTE"</formula>
    </cfRule>
    <cfRule type="expression" dxfId="540" priority="64">
      <formula>$B2="EM ANÁLISE"</formula>
    </cfRule>
  </conditionalFormatting>
  <conditionalFormatting sqref="B4:F1090 N2:U1090 I2:L1090 E3:F3 B2:B3 E2">
    <cfRule type="expression" dxfId="539" priority="62">
      <formula>$B2="PENDENTE"</formula>
    </cfRule>
  </conditionalFormatting>
  <conditionalFormatting sqref="B4:F1090 N2:U1090 I2:L1090 E3:F3 B2:B3 E2">
    <cfRule type="expression" dxfId="538" priority="61">
      <formula>$B2="CONCLUÍDO"</formula>
    </cfRule>
  </conditionalFormatting>
  <conditionalFormatting sqref="N2:O1090">
    <cfRule type="expression" dxfId="537" priority="60">
      <formula>$A2="BLOQUEADA"</formula>
    </cfRule>
  </conditionalFormatting>
  <conditionalFormatting sqref="N2:O1090">
    <cfRule type="expression" dxfId="536" priority="59">
      <formula>$B2="EM ANÁLISE"</formula>
    </cfRule>
  </conditionalFormatting>
  <conditionalFormatting sqref="N2:O1090">
    <cfRule type="expression" dxfId="535" priority="57">
      <formula>$B2="PENDENTE"</formula>
    </cfRule>
    <cfRule type="expression" dxfId="534" priority="58">
      <formula>$B2="EM ANÁLISE"</formula>
    </cfRule>
  </conditionalFormatting>
  <conditionalFormatting sqref="N2:O1090">
    <cfRule type="expression" dxfId="533" priority="56">
      <formula>$B2="PENDENTE"</formula>
    </cfRule>
  </conditionalFormatting>
  <conditionalFormatting sqref="N2:O1090">
    <cfRule type="expression" dxfId="532" priority="55">
      <formula>$B2="CONCLUÍDO"</formula>
    </cfRule>
  </conditionalFormatting>
  <conditionalFormatting sqref="Q2:R1090">
    <cfRule type="expression" dxfId="531" priority="54">
      <formula>$A2="BLOQUEADA"</formula>
    </cfRule>
  </conditionalFormatting>
  <conditionalFormatting sqref="Q2:R1090">
    <cfRule type="expression" dxfId="530" priority="53">
      <formula>$B2="EM ANÁLISE"</formula>
    </cfRule>
  </conditionalFormatting>
  <conditionalFormatting sqref="Q2:R1090">
    <cfRule type="expression" dxfId="529" priority="51">
      <formula>$B2="PENDENTE"</formula>
    </cfRule>
    <cfRule type="expression" dxfId="528" priority="52">
      <formula>$B2="EM ANÁLISE"</formula>
    </cfRule>
  </conditionalFormatting>
  <conditionalFormatting sqref="Q2:R1090">
    <cfRule type="expression" dxfId="527" priority="50">
      <formula>$B2="PENDENTE"</formula>
    </cfRule>
  </conditionalFormatting>
  <conditionalFormatting sqref="Q2:R1090">
    <cfRule type="expression" dxfId="526" priority="49">
      <formula>$B2="CONCLUÍDO"</formula>
    </cfRule>
  </conditionalFormatting>
  <conditionalFormatting sqref="P2:P1090">
    <cfRule type="expression" dxfId="525" priority="48">
      <formula>$A2="BLOQUEADA"</formula>
    </cfRule>
  </conditionalFormatting>
  <conditionalFormatting sqref="P2:P1090">
    <cfRule type="expression" dxfId="524" priority="47">
      <formula>$B2="EM ANÁLISE"</formula>
    </cfRule>
  </conditionalFormatting>
  <conditionalFormatting sqref="P2:P1090">
    <cfRule type="expression" dxfId="523" priority="45">
      <formula>$B2="PENDENTE"</formula>
    </cfRule>
    <cfRule type="expression" dxfId="522" priority="46">
      <formula>$B2="EM ANÁLISE"</formula>
    </cfRule>
  </conditionalFormatting>
  <conditionalFormatting sqref="P2:P1090">
    <cfRule type="expression" dxfId="521" priority="44">
      <formula>$B2="PENDENTE"</formula>
    </cfRule>
  </conditionalFormatting>
  <conditionalFormatting sqref="P2:P1090">
    <cfRule type="expression" dxfId="520" priority="43">
      <formula>$B2="CONCLUÍDO"</formula>
    </cfRule>
  </conditionalFormatting>
  <conditionalFormatting sqref="M2:M1090">
    <cfRule type="expression" dxfId="519" priority="42">
      <formula>$A2="BLOQUEADA"</formula>
    </cfRule>
  </conditionalFormatting>
  <conditionalFormatting sqref="M2:M1090">
    <cfRule type="expression" dxfId="518" priority="41">
      <formula>$B2="EM ANÁLISE"</formula>
    </cfRule>
  </conditionalFormatting>
  <conditionalFormatting sqref="M2:M1090">
    <cfRule type="expression" dxfId="517" priority="39">
      <formula>$B2="PENDENTE"</formula>
    </cfRule>
    <cfRule type="expression" dxfId="516" priority="40">
      <formula>$B2="EM ANÁLISE"</formula>
    </cfRule>
  </conditionalFormatting>
  <conditionalFormatting sqref="M2:M1090">
    <cfRule type="expression" dxfId="515" priority="38">
      <formula>$B2="PENDENTE"</formula>
    </cfRule>
  </conditionalFormatting>
  <conditionalFormatting sqref="M2:M1090">
    <cfRule type="expression" dxfId="514" priority="37">
      <formula>$B2="CONCLUÍDO"</formula>
    </cfRule>
  </conditionalFormatting>
  <conditionalFormatting sqref="G2:H1090">
    <cfRule type="expression" dxfId="513" priority="36">
      <formula>$A2="BLOQUEADA"</formula>
    </cfRule>
  </conditionalFormatting>
  <conditionalFormatting sqref="G2:H1090">
    <cfRule type="expression" dxfId="512" priority="35">
      <formula>$B2="EM ANÁLISE"</formula>
    </cfRule>
  </conditionalFormatting>
  <conditionalFormatting sqref="G2:H1090">
    <cfRule type="expression" dxfId="511" priority="33">
      <formula>$B2="PENDENTE"</formula>
    </cfRule>
    <cfRule type="expression" dxfId="510" priority="34">
      <formula>$B2="EM ANÁLISE"</formula>
    </cfRule>
  </conditionalFormatting>
  <conditionalFormatting sqref="G2:H1090">
    <cfRule type="expression" dxfId="509" priority="32">
      <formula>$B2="PENDENTE"</formula>
    </cfRule>
  </conditionalFormatting>
  <conditionalFormatting sqref="G2:H1090">
    <cfRule type="expression" dxfId="508" priority="31">
      <formula>$B2="CONCLUÍDO"</formula>
    </cfRule>
  </conditionalFormatting>
  <conditionalFormatting sqref="A2:A1090">
    <cfRule type="containsText" dxfId="507" priority="28" operator="containsText" text="CONCLUÍDO">
      <formula>NOT(ISERROR(SEARCH("CONCLUÍDO",A2)))</formula>
    </cfRule>
    <cfRule type="cellIs" dxfId="506" priority="29" operator="greaterThan">
      <formula>A2="CONCLUÍDO"</formula>
    </cfRule>
  </conditionalFormatting>
  <conditionalFormatting sqref="A2:A1090">
    <cfRule type="containsText" dxfId="505" priority="27" operator="containsText" text="EM ANÁLISE">
      <formula>NOT(ISERROR(SEARCH("EM ANÁLISE",A2)))</formula>
    </cfRule>
  </conditionalFormatting>
  <conditionalFormatting sqref="A2:A1090">
    <cfRule type="containsText" dxfId="504" priority="26" operator="containsText" text="PENDENTE">
      <formula>NOT(ISERROR(SEARCH("PENDENTE",A2)))</formula>
    </cfRule>
  </conditionalFormatting>
  <conditionalFormatting sqref="A2:A1090">
    <cfRule type="expression" dxfId="503" priority="25">
      <formula>$A2="BLOQUEADA"</formula>
    </cfRule>
  </conditionalFormatting>
  <conditionalFormatting sqref="A2:A1090">
    <cfRule type="expression" dxfId="502" priority="24">
      <formula>$B2="EM ANÁLISE"</formula>
    </cfRule>
  </conditionalFormatting>
  <conditionalFormatting sqref="A2:A1090">
    <cfRule type="expression" dxfId="501" priority="22">
      <formula>$B2="PENDENTE"</formula>
    </cfRule>
    <cfRule type="expression" dxfId="500" priority="23">
      <formula>$B2="EM ANÁLISE"</formula>
    </cfRule>
  </conditionalFormatting>
  <conditionalFormatting sqref="A2:A1090">
    <cfRule type="expression" dxfId="499" priority="21">
      <formula>$B2="PENDENTE"</formula>
    </cfRule>
  </conditionalFormatting>
  <conditionalFormatting sqref="A2:A1090">
    <cfRule type="expression" dxfId="498" priority="20">
      <formula>$B2="CONCLUÍDO"</formula>
    </cfRule>
  </conditionalFormatting>
  <conditionalFormatting sqref="A2:A10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ntainsText" dxfId="497" priority="17" operator="containsText" text="CONCLUÍDO">
      <formula>NOT(ISERROR(SEARCH("CONCLUÍDO",C2)))</formula>
    </cfRule>
    <cfRule type="cellIs" dxfId="496" priority="18" operator="greaterThan">
      <formula>C2="CONCLUÍDO"</formula>
    </cfRule>
  </conditionalFormatting>
  <conditionalFormatting sqref="C2:C12">
    <cfRule type="containsText" dxfId="495" priority="16" operator="containsText" text="EM ANÁLISE">
      <formula>NOT(ISERROR(SEARCH("EM ANÁLISE",C2)))</formula>
    </cfRule>
  </conditionalFormatting>
  <conditionalFormatting sqref="C2:C12">
    <cfRule type="containsText" dxfId="494" priority="15" operator="containsText" text="PENDENTE">
      <formula>NOT(ISERROR(SEARCH("PENDENTE",C2)))</formula>
    </cfRule>
  </conditionalFormatting>
  <conditionalFormatting sqref="C2:C12">
    <cfRule type="expression" dxfId="493" priority="14">
      <formula>$A2="BLOQUEADA"</formula>
    </cfRule>
  </conditionalFormatting>
  <conditionalFormatting sqref="C2:C12">
    <cfRule type="expression" dxfId="492" priority="13">
      <formula>$B2="EM ANÁLISE"</formula>
    </cfRule>
  </conditionalFormatting>
  <conditionalFormatting sqref="C2:C12">
    <cfRule type="expression" dxfId="491" priority="11">
      <formula>$B2="PENDENTE"</formula>
    </cfRule>
    <cfRule type="expression" dxfId="490" priority="12">
      <formula>$B2="EM ANÁLISE"</formula>
    </cfRule>
  </conditionalFormatting>
  <conditionalFormatting sqref="C2:C12">
    <cfRule type="expression" dxfId="489" priority="10">
      <formula>$B2="PENDENTE"</formula>
    </cfRule>
  </conditionalFormatting>
  <conditionalFormatting sqref="C2:C12">
    <cfRule type="expression" dxfId="488" priority="8">
      <formula>$B2="PENDENTE"</formula>
    </cfRule>
    <cfRule type="expression" dxfId="487" priority="9">
      <formula>$B2="PENDENTE"</formula>
    </cfRule>
  </conditionalFormatting>
  <conditionalFormatting sqref="C2:C12">
    <cfRule type="expression" dxfId="486" priority="7">
      <formula>$B2="CONCLUÍDO"</formula>
    </cfRule>
  </conditionalFormatting>
  <conditionalFormatting sqref="C2:C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expression" dxfId="485" priority="6">
      <formula>$A2="BLOQUEADA"</formula>
    </cfRule>
  </conditionalFormatting>
  <conditionalFormatting sqref="C2:C12">
    <cfRule type="expression" dxfId="484" priority="5">
      <formula>$B2="EM ANÁLISE"</formula>
    </cfRule>
  </conditionalFormatting>
  <conditionalFormatting sqref="C2:C12">
    <cfRule type="expression" dxfId="483" priority="3">
      <formula>$B2="PENDENTE"</formula>
    </cfRule>
    <cfRule type="expression" dxfId="482" priority="4">
      <formula>$B2="EM ANÁLISE"</formula>
    </cfRule>
  </conditionalFormatting>
  <conditionalFormatting sqref="C2:C12">
    <cfRule type="expression" dxfId="481" priority="2">
      <formula>$B2="PENDENTE"</formula>
    </cfRule>
  </conditionalFormatting>
  <conditionalFormatting sqref="C2:C12">
    <cfRule type="expression" dxfId="480" priority="1">
      <formula>$B2="CONCLUÍDO"</formula>
    </cfRule>
  </conditionalFormatting>
  <dataValidations count="8">
    <dataValidation type="list" allowBlank="1" showInputMessage="1" showErrorMessage="1" sqref="B2:B1090" xr:uid="{FF30AE2B-B338-4998-A564-1DCD230A4833}">
      <formula1>"CONCLUÍDO,EM ANÁLISE,PENDENTE"</formula1>
    </dataValidation>
    <dataValidation type="list" allowBlank="1" showInputMessage="1" showErrorMessage="1" sqref="S2:S1090" xr:uid="{76ECAE82-5496-4C55-9A04-302BD82774F7}">
      <formula1>"Yasmin, Fernanda, Daniel, Samuel, Victor Hugo, Nathan, Davidson"</formula1>
    </dataValidation>
    <dataValidation type="list" allowBlank="1" showInputMessage="1" showErrorMessage="1" sqref="R2:R1090" xr:uid="{A287818F-2F32-41A4-A64F-D004EECBC06E}">
      <formula1>"-,AFYA,ÂNIMA,COGNA,CRUZEIRO DO SUL,SER EDUCACIONAL,SODEXO"</formula1>
    </dataValidation>
    <dataValidation type="list" allowBlank="1" showInputMessage="1" showErrorMessage="1" sqref="M2:M1090" xr:uid="{8DB24F68-5FE0-41EB-9879-E33F9E899DB9}">
      <formula1>"COMPLETO,INCOMPLETO"</formula1>
    </dataValidation>
    <dataValidation type="list" allowBlank="1" showInputMessage="1" showErrorMessage="1" sqref="Q2:Q1090" xr:uid="{FBFF8E06-23D7-49EC-9E4E-7084D2C88DD0}">
      <formula1>"Gratuito,Oneroso,Contrapartida"</formula1>
    </dataValidation>
    <dataValidation type="list" allowBlank="1" showInputMessage="1" showErrorMessage="1" sqref="N2:P1090 G2:H1090" xr:uid="{9F3CC691-4596-422F-8AD5-07F18A8D6170}">
      <formula1>"SIM,NÃO"</formula1>
    </dataValidation>
    <dataValidation type="list" allowBlank="1" showInputMessage="1" showErrorMessage="1" sqref="A2:A1090" xr:uid="{733E8BB8-7B22-49AE-B9B2-E01010394B7D}">
      <formula1>",BLOQUEADA,NÃO BLOQUEADA"</formula1>
    </dataValidation>
    <dataValidation type="list" allowBlank="1" sqref="M1091:S1611 G1091:H1611 A1091:B1611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56"/>
  <sheetViews>
    <sheetView zoomScale="55" zoomScaleNormal="55" workbookViewId="0">
      <pane ySplit="1" topLeftCell="A2" activePane="bottomLeft" state="frozen"/>
      <selection pane="bottomLeft" activeCell="B3" sqref="B3"/>
    </sheetView>
  </sheetViews>
  <sheetFormatPr defaultColWidth="28.28515625" defaultRowHeight="14.25"/>
  <cols>
    <col min="1" max="1" width="14.42578125" style="3" customWidth="1"/>
    <col min="2" max="2" width="12.140625" style="3" bestFit="1" customWidth="1"/>
    <col min="3" max="3" width="6.5703125" style="3" bestFit="1" customWidth="1"/>
    <col min="4" max="4" width="24.140625" style="3" bestFit="1" customWidth="1"/>
    <col min="5" max="5" width="11.7109375" style="3" bestFit="1" customWidth="1"/>
    <col min="6" max="6" width="80.28515625" style="3" customWidth="1"/>
    <col min="7" max="7" width="10.5703125" style="3" bestFit="1" customWidth="1"/>
    <col min="8" max="8" width="19.42578125" style="3" bestFit="1" customWidth="1"/>
    <col min="9" max="9" width="12.28515625" style="3" bestFit="1" customWidth="1"/>
    <col min="10" max="10" width="11.140625" style="3" bestFit="1" customWidth="1"/>
    <col min="11" max="11" width="13" style="3" bestFit="1" customWidth="1"/>
    <col min="12" max="12" width="17" style="3" bestFit="1" customWidth="1"/>
    <col min="13" max="13" width="19.140625" style="3" bestFit="1" customWidth="1"/>
    <col min="14" max="14" width="24.28515625" style="3" customWidth="1"/>
    <col min="15" max="15" width="13.42578125" style="3" bestFit="1" customWidth="1"/>
    <col min="16" max="16" width="22" style="3" bestFit="1" customWidth="1"/>
    <col min="17" max="17" width="13" style="3" bestFit="1" customWidth="1"/>
    <col min="18" max="18" width="7.7109375" style="3" bestFit="1" customWidth="1"/>
    <col min="19" max="19" width="15.28515625" style="3" bestFit="1" customWidth="1"/>
    <col min="20" max="20" width="16.5703125" style="3" bestFit="1" customWidth="1"/>
    <col min="21" max="21" width="14.28515625" style="3" customWidth="1"/>
    <col min="22" max="22" width="24.140625" style="3" bestFit="1" customWidth="1"/>
    <col min="23" max="23" width="20.5703125" style="3" bestFit="1" customWidth="1"/>
    <col min="24" max="24" width="25" style="3" bestFit="1" customWidth="1"/>
    <col min="25" max="25" width="17.85546875" style="3" bestFit="1" customWidth="1"/>
    <col min="26" max="49" width="28.28515625" style="3" customWidth="1"/>
    <col min="50" max="16384" width="28.28515625" style="3"/>
  </cols>
  <sheetData>
    <row r="1" spans="1:27" ht="27" customHeight="1">
      <c r="A1" s="40" t="s">
        <v>0</v>
      </c>
      <c r="B1" s="4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W1" s="13" t="s">
        <v>21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 ht="15" customHeight="1">
      <c r="A2" s="44"/>
      <c r="B2" s="44" t="s">
        <v>26</v>
      </c>
      <c r="C2" s="7" t="s">
        <v>45</v>
      </c>
      <c r="D2" s="7" t="s">
        <v>46</v>
      </c>
      <c r="E2" s="44">
        <v>9199</v>
      </c>
      <c r="F2" s="44" t="s">
        <v>47</v>
      </c>
      <c r="G2" s="44" t="s">
        <v>30</v>
      </c>
      <c r="H2" s="44" t="s">
        <v>30</v>
      </c>
      <c r="I2" s="44">
        <v>3</v>
      </c>
      <c r="J2" s="44">
        <v>80</v>
      </c>
      <c r="K2" s="44">
        <v>4090</v>
      </c>
      <c r="L2" s="44">
        <v>3528</v>
      </c>
      <c r="M2" s="44" t="s">
        <v>31</v>
      </c>
      <c r="N2" s="44" t="s">
        <v>30</v>
      </c>
      <c r="O2" s="44" t="s">
        <v>30</v>
      </c>
      <c r="P2" s="44" t="s">
        <v>30</v>
      </c>
      <c r="Q2" s="44" t="s">
        <v>48</v>
      </c>
      <c r="R2" s="44"/>
      <c r="S2" s="44" t="s">
        <v>49</v>
      </c>
      <c r="T2" s="44"/>
      <c r="U2" s="44"/>
      <c r="W2" s="6" t="s">
        <v>46</v>
      </c>
      <c r="X2" s="8">
        <f>VLOOKUP(D2,'BASE DE DADOS'!K:N,4,FALSE)</f>
        <v>3528</v>
      </c>
      <c r="Y2" s="2">
        <f>SUMIF(AM!D:D,#REF!,AM!K:K)</f>
        <v>0</v>
      </c>
      <c r="Z2" s="10">
        <f>Y2/X2</f>
        <v>0</v>
      </c>
      <c r="AA2" s="2">
        <f>IF(X2-Y2&lt;0, "ULTRAPASSOU " &amp; ABS(X2-Y2),X2 -Y2)</f>
        <v>3528</v>
      </c>
    </row>
    <row r="3" spans="1:27" ht="15">
      <c r="A3" s="44"/>
      <c r="B3" s="44" t="s">
        <v>26</v>
      </c>
      <c r="C3" s="7" t="s">
        <v>45</v>
      </c>
      <c r="D3" s="7" t="s">
        <v>50</v>
      </c>
      <c r="E3" s="44">
        <v>47235</v>
      </c>
      <c r="F3" s="44" t="s">
        <v>51</v>
      </c>
      <c r="G3" s="44" t="s">
        <v>30</v>
      </c>
      <c r="H3" s="44" t="s">
        <v>30</v>
      </c>
      <c r="I3" s="44">
        <v>1</v>
      </c>
      <c r="J3" s="44">
        <v>15</v>
      </c>
      <c r="K3" s="44">
        <v>600</v>
      </c>
      <c r="L3" s="44"/>
      <c r="M3" s="44" t="s">
        <v>31</v>
      </c>
      <c r="N3" s="44" t="s">
        <v>30</v>
      </c>
      <c r="O3" s="44" t="s">
        <v>30</v>
      </c>
      <c r="P3" s="44" t="s">
        <v>30</v>
      </c>
      <c r="Q3" s="44" t="s">
        <v>48</v>
      </c>
      <c r="R3" s="44"/>
      <c r="S3" s="44" t="s">
        <v>49</v>
      </c>
      <c r="T3" s="44"/>
      <c r="U3" s="44"/>
    </row>
    <row r="4" spans="1:27" ht="15" customHeight="1">
      <c r="A4" s="44"/>
      <c r="B4" s="44" t="s">
        <v>26</v>
      </c>
      <c r="C4" s="7" t="s">
        <v>45</v>
      </c>
      <c r="D4" s="7" t="s">
        <v>52</v>
      </c>
      <c r="E4" s="44">
        <v>58714</v>
      </c>
      <c r="F4" s="44" t="s">
        <v>53</v>
      </c>
      <c r="G4" s="44" t="s">
        <v>30</v>
      </c>
      <c r="H4" s="44" t="s">
        <v>30</v>
      </c>
      <c r="I4" s="44">
        <v>1</v>
      </c>
      <c r="J4" s="44">
        <v>20</v>
      </c>
      <c r="K4" s="44">
        <v>700</v>
      </c>
      <c r="L4" s="44"/>
      <c r="M4" s="44" t="s">
        <v>31</v>
      </c>
      <c r="N4" s="44" t="s">
        <v>30</v>
      </c>
      <c r="O4" s="44" t="s">
        <v>30</v>
      </c>
      <c r="P4" s="44" t="s">
        <v>30</v>
      </c>
      <c r="Q4" s="44" t="s">
        <v>32</v>
      </c>
      <c r="R4" s="44"/>
      <c r="S4" s="44" t="s">
        <v>49</v>
      </c>
      <c r="T4" s="44"/>
      <c r="U4" s="44"/>
      <c r="W4" s="16" t="s">
        <v>37</v>
      </c>
      <c r="X4" s="19">
        <f>X2</f>
        <v>3528</v>
      </c>
      <c r="Y4" s="19">
        <f>Y2</f>
        <v>0</v>
      </c>
      <c r="Z4" s="14">
        <f>Z2</f>
        <v>0</v>
      </c>
      <c r="AA4" s="19">
        <f>AA2</f>
        <v>3528</v>
      </c>
    </row>
    <row r="5" spans="1:27" ht="15">
      <c r="A5" s="44"/>
      <c r="B5" s="44"/>
      <c r="C5" s="7" t="s">
        <v>45</v>
      </c>
      <c r="D5" s="7" t="s">
        <v>54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7" ht="15" customHeight="1">
      <c r="A6" s="44"/>
      <c r="B6" s="44"/>
      <c r="C6" s="7" t="s">
        <v>45</v>
      </c>
      <c r="D6" s="7" t="s">
        <v>55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7" ht="15" customHeight="1">
      <c r="A7" s="44"/>
      <c r="B7" s="44"/>
      <c r="C7" s="7" t="s">
        <v>45</v>
      </c>
      <c r="D7" s="7" t="s">
        <v>56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27" ht="15">
      <c r="A8" s="44"/>
      <c r="B8" s="44"/>
      <c r="C8" s="7" t="s">
        <v>45</v>
      </c>
      <c r="D8" s="7" t="s">
        <v>57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7" ht="15">
      <c r="A9" s="44"/>
      <c r="B9" s="44"/>
      <c r="C9" s="7" t="s">
        <v>45</v>
      </c>
      <c r="D9" s="7" t="s">
        <v>58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7" ht="15">
      <c r="A10" s="44"/>
      <c r="B10" s="44"/>
      <c r="C10" s="7" t="s">
        <v>45</v>
      </c>
      <c r="D10" s="7" t="s">
        <v>59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7" ht="15">
      <c r="A11" s="44"/>
      <c r="B11" s="44"/>
      <c r="C11" s="7" t="s">
        <v>45</v>
      </c>
      <c r="D11" s="7" t="s">
        <v>60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7" ht="15">
      <c r="A12" s="44"/>
      <c r="B12" s="44"/>
      <c r="C12" s="7" t="s">
        <v>45</v>
      </c>
      <c r="D12" s="7" t="s">
        <v>61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7" ht="15">
      <c r="A13" s="44"/>
      <c r="B13" s="44"/>
      <c r="C13" s="7" t="s">
        <v>45</v>
      </c>
      <c r="D13" s="7" t="s">
        <v>62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7" ht="15">
      <c r="A14" s="44"/>
      <c r="B14" s="44"/>
      <c r="C14" s="7" t="s">
        <v>45</v>
      </c>
      <c r="D14" s="7" t="s">
        <v>63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7" ht="15">
      <c r="A15" s="44"/>
      <c r="B15" s="44"/>
      <c r="C15" s="7" t="s">
        <v>45</v>
      </c>
      <c r="D15" s="7" t="s">
        <v>64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7" ht="15">
      <c r="A16" s="44"/>
      <c r="B16" s="44"/>
      <c r="C16" s="7" t="s">
        <v>45</v>
      </c>
      <c r="D16" s="7" t="s">
        <v>65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ht="15">
      <c r="A17" s="44"/>
      <c r="B17" s="44"/>
      <c r="C17" s="7" t="s">
        <v>45</v>
      </c>
      <c r="D17" s="7" t="s">
        <v>66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ht="15">
      <c r="A18" s="44"/>
      <c r="B18" s="44"/>
      <c r="C18" s="7" t="s">
        <v>45</v>
      </c>
      <c r="D18" s="7" t="s">
        <v>67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15">
      <c r="A19" s="44"/>
      <c r="B19" s="44"/>
      <c r="C19" s="7" t="s">
        <v>45</v>
      </c>
      <c r="D19" s="7" t="s">
        <v>68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ht="15">
      <c r="A20" s="44"/>
      <c r="B20" s="44"/>
      <c r="C20" s="7" t="s">
        <v>45</v>
      </c>
      <c r="D20" s="7" t="s">
        <v>69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ht="15">
      <c r="A21" s="44"/>
      <c r="B21" s="44"/>
      <c r="C21" s="7" t="s">
        <v>45</v>
      </c>
      <c r="D21" s="7" t="s">
        <v>70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ht="15">
      <c r="A22" s="44"/>
      <c r="B22" s="44"/>
      <c r="C22" s="7" t="s">
        <v>45</v>
      </c>
      <c r="D22" s="7" t="s">
        <v>71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ht="15">
      <c r="A23" s="44"/>
      <c r="B23" s="44"/>
      <c r="C23" s="7" t="s">
        <v>45</v>
      </c>
      <c r="D23" s="7" t="s">
        <v>72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ht="15">
      <c r="A24" s="44"/>
      <c r="B24" s="44"/>
      <c r="C24" s="7" t="s">
        <v>45</v>
      </c>
      <c r="D24" s="7" t="s">
        <v>73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ht="15">
      <c r="A25" s="44"/>
      <c r="B25" s="44"/>
      <c r="C25" s="7" t="s">
        <v>45</v>
      </c>
      <c r="D25" s="7" t="s">
        <v>74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ht="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ht="1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ht="1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ht="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ht="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ht="1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ht="1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ht="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ht="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ht="1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ht="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ht="1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ht="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ht="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ht="1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ht="1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ht="1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ht="1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ht="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ht="1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ht="1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ht="1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ht="1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ht="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ht="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ht="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1:21" ht="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1:21" ht="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1:21" ht="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1:21" ht="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1:21" ht="1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1:21" ht="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 ht="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 ht="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1:21" ht="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1:21" ht="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1:21" ht="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1:21" ht="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1:21" ht="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1:21" ht="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1:21" ht="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1:21" ht="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 ht="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 ht="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1:21" ht="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ht="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 ht="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 ht="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 ht="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 ht="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 ht="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 ht="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 ht="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 ht="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 ht="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 ht="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 ht="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 ht="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ht="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 ht="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 ht="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 ht="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 ht="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 ht="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 ht="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ht="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 ht="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 ht="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 ht="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 ht="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 ht="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 ht="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 ht="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 ht="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 ht="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 ht="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 ht="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 ht="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 ht="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 ht="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 ht="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 ht="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 ht="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 ht="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 ht="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 ht="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 ht="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 ht="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 ht="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 ht="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 ht="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 ht="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 ht="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 ht="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 ht="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 ht="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 ht="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 ht="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 ht="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 ht="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 ht="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 ht="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 ht="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 ht="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 ht="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 ht="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 ht="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 ht="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 ht="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 ht="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 ht="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 ht="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 ht="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 ht="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 ht="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 ht="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 ht="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 ht="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 ht="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 ht="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 ht="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 ht="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 ht="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 ht="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 ht="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 ht="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 ht="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 ht="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 ht="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ht="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 ht="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 ht="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 ht="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 ht="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 ht="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 ht="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 ht="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 ht="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 ht="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 ht="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 ht="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 ht="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 ht="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ht="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ht="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ht="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ht="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ht="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ht="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ht="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ht="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ht="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ht="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ht="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ht="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ht="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ht="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ht="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ht="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ht="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ht="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 ht="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 ht="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 ht="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 ht="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 ht="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 ht="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 ht="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 ht="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 ht="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 ht="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 ht="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 ht="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 ht="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 ht="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 ht="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 ht="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 ht="1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 ht="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 ht="1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 ht="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 ht="1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 ht="1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 ht="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 ht="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 ht="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 ht="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 ht="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ht="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ht="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ht="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ht="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ht="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ht="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ht="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ht="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ht="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ht="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ht="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ht="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ht="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ht="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ht="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ht="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ht="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ht="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ht="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ht="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ht="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ht="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 ht="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 ht="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 ht="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 ht="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 ht="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 ht="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 ht="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 ht="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 ht="1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 ht="1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 ht="1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 ht="1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1:2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1:2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1:2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1:2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1:2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1:2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1:2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1:2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1:2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1:2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1:2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1:2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1:2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1:2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1:2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1:2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1:2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1:2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1:2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1:2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1:2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1:2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1:2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1:2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1:2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1:2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1:2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1:2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1:2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1:2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1:2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1:2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1:2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1:2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1:2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1:2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1:2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1:2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1:2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1:2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1:2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 ht="1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 ht="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 ht="1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 ht="1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 ht="1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1:2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1:2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1:2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1:2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1:2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1:2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1:2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1:2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1:2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1:2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1:2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1:2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1:2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</row>
    <row r="840" spans="1:2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</row>
    <row r="841" spans="1:2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</row>
    <row r="842" spans="1:2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</row>
    <row r="843" spans="1:2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</row>
    <row r="844" spans="1:2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</row>
    <row r="845" spans="1:2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</row>
    <row r="846" spans="1:2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</row>
    <row r="847" spans="1:2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</row>
    <row r="848" spans="1:2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</row>
    <row r="849" spans="1:2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</row>
    <row r="850" spans="1:2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</row>
    <row r="851" spans="1:2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</row>
    <row r="852" spans="1:2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</row>
    <row r="853" spans="1:2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</row>
    <row r="854" spans="1:2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</row>
    <row r="855" spans="1:2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</row>
    <row r="856" spans="1:2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</row>
    <row r="857" spans="1:2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</row>
    <row r="858" spans="1:2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</row>
    <row r="859" spans="1:2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</row>
    <row r="860" spans="1:2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</row>
    <row r="861" spans="1:2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</row>
    <row r="862" spans="1:2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</row>
    <row r="863" spans="1:2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</row>
    <row r="864" spans="1:2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</row>
    <row r="865" spans="1:2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</row>
    <row r="866" spans="1:2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</row>
    <row r="867" spans="1:2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</row>
    <row r="868" spans="1:2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</row>
    <row r="869" spans="1:2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</row>
    <row r="870" spans="1:2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</row>
    <row r="871" spans="1:2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</row>
    <row r="872" spans="1:2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</row>
    <row r="873" spans="1:2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</row>
    <row r="874" spans="1:2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</row>
    <row r="875" spans="1:2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</row>
    <row r="876" spans="1:2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</row>
    <row r="877" spans="1:2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</row>
    <row r="878" spans="1:2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</row>
    <row r="879" spans="1:2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</row>
    <row r="880" spans="1:2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1:2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1:2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1:2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1:2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1:2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1:2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1:2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1:2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1:2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1:2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1:2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1:2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1:2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1:2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1:2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1:2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1:2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1:2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1:2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 ht="1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 ht="1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1:21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1:21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1:21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090" spans="1:21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</row>
    <row r="1166" ht="15" customHeight="1"/>
    <row r="1167" ht="15" customHeight="1"/>
    <row r="1398" ht="15" customHeight="1"/>
    <row r="1399" ht="15" customHeight="1"/>
    <row r="1410" spans="1:21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</row>
    <row r="1411" spans="1:2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</row>
    <row r="1412" spans="1:21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</row>
    <row r="1413" spans="1:21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</row>
    <row r="1414" spans="1:21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</row>
    <row r="1415" spans="1:21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</row>
    <row r="1416" spans="1:21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</row>
    <row r="1417" spans="1:21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</row>
    <row r="1418" spans="1:21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</row>
    <row r="1419" spans="1:21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</row>
    <row r="1420" spans="1:21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</row>
    <row r="1421" spans="1: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</row>
    <row r="1422" spans="1:21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</row>
    <row r="1423" spans="1:21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</row>
    <row r="1424" spans="1:21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</row>
    <row r="1425" spans="1:21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</row>
    <row r="1426" spans="1:21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</row>
    <row r="1427" spans="1:21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</row>
    <row r="1428" spans="1:21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</row>
    <row r="1429" spans="1:21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</row>
    <row r="1430" spans="1:21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</row>
    <row r="1431" spans="1:2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</row>
    <row r="1432" spans="1:21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</row>
    <row r="1433" spans="1:21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</row>
    <row r="1434" spans="1:21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</row>
    <row r="1435" spans="1:21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</row>
    <row r="1436" spans="1:21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</row>
    <row r="1437" spans="1:21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</row>
    <row r="1438" spans="1:21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</row>
    <row r="1439" spans="1:21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</row>
    <row r="1440" spans="1:21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</row>
    <row r="1441" spans="1:2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</row>
    <row r="1442" spans="1:21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</row>
    <row r="1443" spans="1:21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</row>
    <row r="1444" spans="1:21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</row>
    <row r="1445" spans="1:21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</row>
    <row r="1446" spans="1:21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</row>
    <row r="1447" spans="1:21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</row>
    <row r="1448" spans="1:21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</row>
    <row r="1449" spans="1:21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</row>
    <row r="1450" spans="1:21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</row>
    <row r="1451" spans="1:2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</row>
    <row r="1452" spans="1:21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</row>
    <row r="1453" spans="1:21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</row>
    <row r="1454" spans="1:21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</row>
    <row r="1455" spans="1:21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</row>
    <row r="1456" spans="1:21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</row>
    <row r="1457" spans="1:21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</row>
    <row r="1458" spans="1:21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</row>
    <row r="1459" spans="1:21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</row>
    <row r="1460" spans="1:21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</row>
    <row r="1461" spans="1:2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</row>
    <row r="1462" spans="1:21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</row>
    <row r="1463" spans="1:21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</row>
    <row r="1464" spans="1:21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</row>
    <row r="1465" spans="1:21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</row>
    <row r="1466" spans="1:21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</row>
    <row r="1467" spans="1:21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</row>
    <row r="1468" spans="1:21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</row>
    <row r="1469" spans="1:21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</row>
    <row r="1470" spans="1:21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</row>
    <row r="1471" spans="1:2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</row>
    <row r="1472" spans="1:21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</row>
    <row r="1473" spans="1:21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</row>
    <row r="1474" spans="1:21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</row>
    <row r="1475" spans="1:21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</row>
    <row r="1476" spans="1:21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</row>
    <row r="1477" spans="1:21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</row>
    <row r="1478" spans="1:21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</row>
    <row r="1479" spans="1:21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</row>
    <row r="1480" spans="1:21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</row>
    <row r="1481" spans="1:2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</row>
    <row r="1482" spans="1:21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</row>
    <row r="1483" spans="1:21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</row>
    <row r="1484" spans="1:21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</row>
    <row r="1485" spans="1:21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</row>
    <row r="1486" spans="1:21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</row>
    <row r="1487" spans="1:21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</row>
    <row r="1488" spans="1:21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</row>
    <row r="1489" spans="1:21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</row>
    <row r="1490" spans="1:21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</row>
    <row r="1491" spans="1:2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</row>
    <row r="1492" spans="1:21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</row>
    <row r="1493" spans="1:21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</row>
    <row r="1494" spans="1:21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</row>
    <row r="1495" spans="1:21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</row>
    <row r="1496" spans="1:21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</row>
    <row r="1497" spans="1:21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</row>
    <row r="1498" spans="1:21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</row>
    <row r="1499" spans="1:21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</row>
    <row r="1500" spans="1:21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</row>
    <row r="1501" spans="1:2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</row>
    <row r="1502" spans="1:21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</row>
    <row r="1503" spans="1:21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</row>
    <row r="1504" spans="1:21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</row>
    <row r="1505" spans="1:21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</row>
    <row r="1506" spans="1:21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</row>
    <row r="1507" spans="1:21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</row>
    <row r="1508" spans="1:21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</row>
    <row r="1509" spans="1:21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</row>
    <row r="1510" spans="1:21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</row>
    <row r="1511" spans="1:2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</row>
    <row r="1512" spans="1:21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</row>
    <row r="1513" spans="1:21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</row>
    <row r="1514" spans="1:21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</row>
    <row r="1515" spans="1:21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</row>
    <row r="1516" spans="1:21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</row>
    <row r="1517" spans="1:21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</row>
    <row r="1518" spans="1:21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</row>
    <row r="1519" spans="1:21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</row>
    <row r="1520" spans="1:21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</row>
    <row r="1521" spans="1: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</row>
    <row r="1522" spans="1:21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</row>
    <row r="1523" spans="1:21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</row>
    <row r="1524" spans="1:21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</row>
    <row r="1525" spans="1:21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</row>
    <row r="1526" spans="1:21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</row>
    <row r="1527" spans="1:21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</row>
    <row r="1528" spans="1:21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</row>
    <row r="1529" spans="1:21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</row>
    <row r="1530" spans="1:21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</row>
    <row r="1531" spans="1:2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</row>
    <row r="1532" spans="1:21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</row>
    <row r="1533" spans="1:21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</row>
    <row r="1534" spans="1:21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</row>
    <row r="1535" spans="1:21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</row>
    <row r="1536" spans="1:21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</row>
    <row r="1537" spans="1:21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</row>
    <row r="1538" spans="1:21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</row>
    <row r="1539" spans="1:21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</row>
    <row r="1540" spans="1:21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</row>
    <row r="1541" spans="1:2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</row>
    <row r="1542" spans="1:21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</row>
    <row r="1543" spans="1:21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</row>
    <row r="1544" spans="1:21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</row>
    <row r="1545" spans="1:21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</row>
    <row r="1546" spans="1:21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</row>
    <row r="1547" spans="1:21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</row>
    <row r="1548" spans="1:21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</row>
    <row r="1549" spans="1:21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</row>
    <row r="1550" spans="1:21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</row>
    <row r="1551" spans="1:2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</row>
    <row r="1552" spans="1:21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</row>
    <row r="1553" spans="1:21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</row>
    <row r="1554" spans="1:21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</row>
    <row r="1555" spans="1:21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</row>
    <row r="1556" spans="1:21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</row>
    <row r="1557" spans="1:21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</row>
    <row r="1558" spans="1:21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</row>
    <row r="1559" spans="1:21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</row>
    <row r="1560" spans="1:21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</row>
    <row r="1561" spans="1:2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</row>
    <row r="1562" spans="1:21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</row>
    <row r="1563" spans="1:21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</row>
    <row r="1564" spans="1:21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</row>
    <row r="1565" spans="1:21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</row>
    <row r="1566" spans="1:21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</row>
    <row r="1567" spans="1:21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</row>
    <row r="1568" spans="1:21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</row>
    <row r="1569" spans="1:21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</row>
    <row r="1570" spans="1:21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</row>
    <row r="1571" spans="1:2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</row>
    <row r="1572" spans="1:21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</row>
    <row r="1573" spans="1:21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</row>
    <row r="1574" spans="1:21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</row>
    <row r="1575" spans="1:21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</row>
    <row r="1576" spans="1:21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</row>
    <row r="1577" spans="1:21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</row>
    <row r="1578" spans="1:21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</row>
    <row r="1579" spans="1:21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</row>
    <row r="1580" spans="1:21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</row>
    <row r="1581" spans="1:2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</row>
    <row r="1582" spans="1:21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</row>
    <row r="1583" spans="1:21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</row>
    <row r="1584" spans="1:21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</row>
    <row r="1585" spans="1:21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</row>
    <row r="1586" spans="1:21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</row>
    <row r="1587" spans="1:21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</row>
    <row r="1588" spans="1:21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</row>
    <row r="1589" spans="1:21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</row>
    <row r="1590" spans="1:21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</row>
    <row r="1591" spans="1:2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</row>
    <row r="1592" spans="1:21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</row>
    <row r="1593" spans="1:21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</row>
    <row r="1594" spans="1:21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</row>
    <row r="1595" spans="1:21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</row>
    <row r="1596" spans="1:21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</row>
    <row r="1597" spans="1:21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</row>
    <row r="1598" spans="1:21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</row>
    <row r="1599" spans="1:21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</row>
    <row r="1600" spans="1:21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</row>
    <row r="1601" spans="1:2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</row>
    <row r="1602" spans="1:21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</row>
    <row r="1603" spans="1:21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</row>
    <row r="1604" spans="1:21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</row>
    <row r="1605" spans="1:21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</row>
    <row r="1606" spans="1:21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</row>
    <row r="1607" spans="1:21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</row>
    <row r="1608" spans="1:21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</row>
    <row r="1609" spans="1:21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</row>
    <row r="1610" spans="1:21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</row>
    <row r="1611" spans="1:2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</row>
    <row r="1612" spans="1:21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</row>
    <row r="1613" spans="1:21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</row>
    <row r="1614" spans="1:21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</row>
    <row r="1615" spans="1:21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</row>
    <row r="1616" spans="1:21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</row>
    <row r="1617" spans="1:21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</row>
    <row r="1618" spans="1:21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</row>
    <row r="1619" spans="1:21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</row>
    <row r="1620" spans="1:21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</row>
    <row r="1621" spans="1: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</row>
    <row r="1622" spans="1:21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</row>
    <row r="1623" spans="1:21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</row>
    <row r="1624" spans="1:21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</row>
    <row r="1625" spans="1:21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</row>
    <row r="1626" spans="1:21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</row>
    <row r="1627" spans="1:21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</row>
    <row r="1628" spans="1:21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</row>
    <row r="1629" spans="1:21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</row>
    <row r="1630" spans="1:21" ht="15" customHeight="1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</row>
    <row r="1631" spans="1:21" ht="15" customHeight="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</row>
    <row r="1632" spans="1:21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</row>
    <row r="1633" spans="1:21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</row>
    <row r="1634" spans="1:21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</row>
    <row r="1635" spans="1:21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</row>
    <row r="1636" spans="1:21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</row>
    <row r="1637" spans="1:21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</row>
    <row r="1638" spans="1:21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</row>
    <row r="1639" spans="1:21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</row>
    <row r="1640" spans="1:21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</row>
    <row r="1641" spans="1:2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</row>
    <row r="1642" spans="1:21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</row>
    <row r="1643" spans="1:21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</row>
    <row r="1644" spans="1:21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</row>
    <row r="1645" spans="1:21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</row>
    <row r="1646" spans="1:21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</row>
    <row r="1647" spans="1:21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</row>
    <row r="1648" spans="1:21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</row>
    <row r="1649" spans="1:21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</row>
    <row r="1650" spans="1:21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</row>
    <row r="1651" spans="1:2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</row>
    <row r="1652" spans="1:21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</row>
    <row r="1653" spans="1:21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</row>
    <row r="1654" spans="1:21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</row>
    <row r="1655" spans="1:21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</row>
    <row r="1656" spans="1:21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</row>
    <row r="1657" spans="1:21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</row>
    <row r="1658" spans="1:21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</row>
    <row r="1659" spans="1:21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</row>
    <row r="1660" spans="1:21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</row>
    <row r="1661" spans="1:2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</row>
    <row r="1662" spans="1:21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</row>
    <row r="1663" spans="1:21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</row>
    <row r="1664" spans="1:21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</row>
    <row r="1665" spans="1:21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</row>
    <row r="1666" spans="1:21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</row>
    <row r="1667" spans="1:21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</row>
    <row r="1668" spans="1:21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</row>
    <row r="1669" spans="1:21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</row>
    <row r="1670" spans="1:21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</row>
    <row r="1671" spans="1:2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</row>
    <row r="1672" spans="1:21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</row>
    <row r="1673" spans="1:21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</row>
    <row r="1674" spans="1:21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</row>
    <row r="1675" spans="1:21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</row>
    <row r="1676" spans="1:21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</row>
    <row r="1677" spans="1:21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</row>
    <row r="1678" spans="1:21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</row>
    <row r="1679" spans="1:21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</row>
    <row r="1680" spans="1:21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</row>
    <row r="1681" spans="1:2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</row>
    <row r="1682" spans="1:21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</row>
    <row r="1683" spans="1:21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</row>
    <row r="1684" spans="1:21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</row>
    <row r="1685" spans="1:21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</row>
    <row r="1686" spans="1:21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</row>
    <row r="1687" spans="1:21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</row>
    <row r="1688" spans="1:21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</row>
    <row r="1689" spans="1:21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</row>
    <row r="1690" spans="1:21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</row>
    <row r="1691" spans="1:2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</row>
    <row r="1692" spans="1:21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</row>
    <row r="1693" spans="1:21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</row>
    <row r="1694" spans="1:21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</row>
    <row r="1695" spans="1:21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</row>
    <row r="1696" spans="1:21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</row>
    <row r="1697" spans="1:21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</row>
    <row r="1698" spans="1:21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</row>
    <row r="1699" spans="1:21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</row>
    <row r="1700" spans="1:21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</row>
    <row r="1701" spans="1:2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</row>
    <row r="1702" spans="1:21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</row>
    <row r="1703" spans="1:21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</row>
    <row r="1704" spans="1:21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</row>
    <row r="1705" spans="1:21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</row>
    <row r="1706" spans="1:21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</row>
    <row r="1707" spans="1:21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</row>
    <row r="1708" spans="1:21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</row>
    <row r="1709" spans="1:21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</row>
    <row r="1710" spans="1:21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</row>
    <row r="1711" spans="1:2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</row>
    <row r="1712" spans="1:21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</row>
    <row r="1713" spans="1:21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</row>
    <row r="1714" spans="1:21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</row>
    <row r="1715" spans="1:21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</row>
    <row r="1716" spans="1:21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</row>
    <row r="1717" spans="1:21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</row>
    <row r="1718" spans="1:21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</row>
    <row r="1719" spans="1:21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</row>
    <row r="1720" spans="1:21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</row>
    <row r="1721" spans="1: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</row>
    <row r="1722" spans="1:21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</row>
    <row r="1723" spans="1:21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</row>
    <row r="1724" spans="1:21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</row>
    <row r="1725" spans="1:21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</row>
    <row r="1726" spans="1:21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</row>
    <row r="1727" spans="1:21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</row>
    <row r="1728" spans="1:21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</row>
    <row r="1729" spans="1:21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</row>
    <row r="1730" spans="1:21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</row>
    <row r="1731" spans="1:2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</row>
    <row r="1732" spans="1:21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</row>
    <row r="1733" spans="1:21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</row>
    <row r="1734" spans="1:21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</row>
    <row r="1735" spans="1:21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</row>
    <row r="1736" spans="1:21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</row>
    <row r="1737" spans="1:21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</row>
    <row r="1738" spans="1:21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</row>
    <row r="1739" spans="1:21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</row>
    <row r="1740" spans="1:21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</row>
    <row r="1741" spans="1:2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</row>
    <row r="1742" spans="1:21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</row>
    <row r="1743" spans="1:21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</row>
    <row r="1744" spans="1:21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</row>
    <row r="1745" spans="1:21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</row>
    <row r="1746" spans="1:21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</row>
    <row r="1747" spans="1:21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</row>
    <row r="1748" spans="1:21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</row>
    <row r="1749" spans="1:21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</row>
    <row r="1750" spans="1:21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</row>
    <row r="1751" spans="1:2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</row>
    <row r="1752" spans="1:21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</row>
    <row r="1753" spans="1:21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</row>
    <row r="1754" spans="1:21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</row>
    <row r="1755" spans="1:21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</row>
    <row r="1756" spans="1:21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</row>
    <row r="1757" spans="1:21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</row>
    <row r="1758" spans="1:21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</row>
    <row r="1759" spans="1:21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</row>
    <row r="1760" spans="1:21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</row>
    <row r="1761" spans="1:2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</row>
    <row r="1762" spans="1:21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</row>
    <row r="1763" spans="1:21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</row>
    <row r="1764" spans="1:21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</row>
    <row r="1765" spans="1:21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</row>
    <row r="1766" spans="1:21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</row>
    <row r="1767" spans="1:21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</row>
    <row r="1768" spans="1:21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</row>
    <row r="1769" spans="1:21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</row>
    <row r="1770" spans="1:21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</row>
    <row r="1771" spans="1:2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</row>
    <row r="1772" spans="1:21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</row>
    <row r="1773" spans="1:21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</row>
    <row r="1774" spans="1:21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</row>
    <row r="1775" spans="1:21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</row>
    <row r="1776" spans="1:21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</row>
    <row r="1777" spans="1:21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</row>
    <row r="1778" spans="1:21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</row>
    <row r="1779" spans="1:21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</row>
    <row r="1780" spans="1:21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</row>
    <row r="1781" spans="1:2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</row>
    <row r="1782" spans="1:21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</row>
    <row r="1783" spans="1:21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</row>
    <row r="1784" spans="1:21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</row>
    <row r="1785" spans="1:21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</row>
    <row r="1786" spans="1:21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</row>
    <row r="1787" spans="1:21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</row>
    <row r="1788" spans="1:21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</row>
    <row r="1789" spans="1:21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</row>
    <row r="1790" spans="1:21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</row>
    <row r="1791" spans="1:2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</row>
    <row r="1792" spans="1:21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</row>
    <row r="1793" spans="1:21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</row>
    <row r="1794" spans="1:21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</row>
    <row r="1795" spans="1:21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</row>
    <row r="1796" spans="1:21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</row>
    <row r="1797" spans="1:21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</row>
    <row r="1798" spans="1:21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</row>
    <row r="1799" spans="1:21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</row>
    <row r="1800" spans="1:21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</row>
    <row r="1801" spans="1:2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</row>
    <row r="1802" spans="1:21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</row>
    <row r="1803" spans="1:21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</row>
    <row r="1804" spans="1:21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</row>
    <row r="1805" spans="1:21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</row>
    <row r="1806" spans="1:21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</row>
    <row r="1807" spans="1:21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</row>
    <row r="1808" spans="1:21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</row>
    <row r="1809" spans="1:21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</row>
    <row r="1810" spans="1:21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</row>
    <row r="1811" spans="1:2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</row>
    <row r="1812" spans="1:21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</row>
    <row r="1813" spans="1:21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</row>
    <row r="1814" spans="1:21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</row>
    <row r="1815" spans="1:21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</row>
    <row r="1816" spans="1:21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</row>
    <row r="1817" spans="1:21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</row>
    <row r="1818" spans="1:21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</row>
    <row r="1819" spans="1:21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</row>
    <row r="1820" spans="1:21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</row>
    <row r="1821" spans="1: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</row>
    <row r="1822" spans="1:21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</row>
    <row r="1823" spans="1:21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</row>
    <row r="1824" spans="1:21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</row>
    <row r="1825" spans="1:21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</row>
    <row r="1826" spans="1:21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</row>
    <row r="1827" spans="1:21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</row>
    <row r="1828" spans="1:21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</row>
    <row r="1829" spans="1:21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</row>
    <row r="1830" spans="1:21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</row>
    <row r="1831" spans="1:2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</row>
    <row r="1832" spans="1:21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</row>
    <row r="1833" spans="1:21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</row>
    <row r="1834" spans="1:21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</row>
    <row r="1835" spans="1:21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</row>
    <row r="1836" spans="1:21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</row>
    <row r="1837" spans="1:21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</row>
    <row r="1838" spans="1:21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</row>
    <row r="1839" spans="1:21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</row>
    <row r="1840" spans="1:21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</row>
    <row r="1841" spans="1:2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</row>
    <row r="1842" spans="1:21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</row>
    <row r="1843" spans="1:21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</row>
    <row r="1844" spans="1:21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</row>
    <row r="1845" spans="1:21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</row>
    <row r="1846" spans="1:21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</row>
    <row r="1847" spans="1:21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</row>
    <row r="1848" spans="1:21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</row>
    <row r="1849" spans="1:21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</row>
    <row r="1850" spans="1:21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</row>
    <row r="1851" spans="1:2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</row>
    <row r="1852" spans="1:21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</row>
    <row r="1853" spans="1:21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</row>
    <row r="1854" spans="1:21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</row>
    <row r="1855" spans="1:21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</row>
    <row r="1856" spans="1:21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</row>
    <row r="1857" spans="1:21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</row>
    <row r="1858" spans="1:21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</row>
    <row r="1859" spans="1:21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</row>
    <row r="1860" spans="1:21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</row>
    <row r="1861" spans="1:2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</row>
    <row r="1862" spans="1:21" ht="15" customHeight="1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</row>
    <row r="1863" spans="1:21" ht="15" customHeight="1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</row>
    <row r="1864" spans="1:21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</row>
    <row r="1865" spans="1:21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</row>
    <row r="1866" spans="1:21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</row>
    <row r="1867" spans="1:21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</row>
    <row r="1868" spans="1:21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</row>
    <row r="1869" spans="1:21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</row>
    <row r="1870" spans="1:21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</row>
    <row r="1871" spans="1:2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</row>
    <row r="1872" spans="1:21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</row>
    <row r="1873" spans="1:21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</row>
    <row r="1874" spans="1:21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</row>
    <row r="1875" spans="1:21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</row>
    <row r="1876" spans="1:21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</row>
    <row r="1877" spans="1:21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</row>
    <row r="1878" spans="1:21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</row>
    <row r="1879" spans="1:21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</row>
    <row r="1880" spans="1:21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</row>
    <row r="1881" spans="1:2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</row>
    <row r="1882" spans="1:21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</row>
    <row r="1883" spans="1:21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</row>
    <row r="1884" spans="1:21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</row>
    <row r="1885" spans="1:21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</row>
    <row r="1886" spans="1:21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</row>
    <row r="1887" spans="1:21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</row>
    <row r="1888" spans="1:21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</row>
    <row r="1889" spans="1:21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</row>
    <row r="1890" spans="1:21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</row>
    <row r="1891" spans="1:2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</row>
    <row r="1892" spans="1:21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</row>
    <row r="1893" spans="1:21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</row>
    <row r="1894" spans="1:21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</row>
    <row r="1895" spans="1:21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</row>
    <row r="1896" spans="1:21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</row>
    <row r="1897" spans="1:21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</row>
    <row r="1898" spans="1:21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</row>
    <row r="1899" spans="1:21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</row>
    <row r="1900" spans="1:21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</row>
    <row r="1901" spans="1:2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</row>
    <row r="1902" spans="1:21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</row>
    <row r="1903" spans="1:21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</row>
    <row r="1904" spans="1:21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</row>
    <row r="1905" spans="1:21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</row>
    <row r="1906" spans="1:21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3"/>
      <c r="S1906" s="43"/>
      <c r="T1906" s="43"/>
      <c r="U1906" s="43"/>
    </row>
    <row r="1907" spans="1:21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3"/>
      <c r="S1907" s="43"/>
      <c r="T1907" s="43"/>
      <c r="U1907" s="43"/>
    </row>
    <row r="1908" spans="1:21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3"/>
      <c r="S1908" s="43"/>
      <c r="T1908" s="43"/>
      <c r="U1908" s="43"/>
    </row>
    <row r="1909" spans="1:21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3"/>
      <c r="S1909" s="43"/>
      <c r="T1909" s="43"/>
      <c r="U1909" s="43"/>
    </row>
    <row r="1910" spans="1:21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3"/>
      <c r="S1910" s="43"/>
      <c r="T1910" s="43"/>
      <c r="U1910" s="43"/>
    </row>
    <row r="1911" spans="1:2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3"/>
      <c r="S1911" s="43"/>
      <c r="T1911" s="43"/>
      <c r="U1911" s="43"/>
    </row>
    <row r="1912" spans="1:21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3"/>
      <c r="S1912" s="43"/>
      <c r="T1912" s="43"/>
      <c r="U1912" s="43"/>
    </row>
    <row r="1913" spans="1:21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3"/>
      <c r="S1913" s="43"/>
      <c r="T1913" s="43"/>
      <c r="U1913" s="43"/>
    </row>
    <row r="1914" spans="1:21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3"/>
      <c r="S1914" s="43"/>
      <c r="T1914" s="43"/>
      <c r="U1914" s="43"/>
    </row>
    <row r="1915" spans="1:21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3"/>
      <c r="S1915" s="43"/>
      <c r="T1915" s="43"/>
      <c r="U1915" s="43"/>
    </row>
    <row r="1916" spans="1:21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3"/>
      <c r="S1916" s="43"/>
      <c r="T1916" s="43"/>
      <c r="U1916" s="43"/>
    </row>
    <row r="1917" spans="1:21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3"/>
      <c r="S1917" s="43"/>
      <c r="T1917" s="43"/>
      <c r="U1917" s="43"/>
    </row>
    <row r="1918" spans="1:21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3"/>
      <c r="S1918" s="43"/>
      <c r="T1918" s="43"/>
      <c r="U1918" s="43"/>
    </row>
    <row r="1919" spans="1:21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3"/>
      <c r="S1919" s="43"/>
      <c r="T1919" s="43"/>
      <c r="U1919" s="43"/>
    </row>
    <row r="1920" spans="1:21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3"/>
      <c r="S1920" s="43"/>
      <c r="T1920" s="43"/>
      <c r="U1920" s="43"/>
    </row>
    <row r="1921" spans="1: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3"/>
      <c r="S1921" s="43"/>
      <c r="T1921" s="43"/>
      <c r="U1921" s="43"/>
    </row>
    <row r="1922" spans="1:21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3"/>
      <c r="S1922" s="43"/>
      <c r="T1922" s="43"/>
      <c r="U1922" s="43"/>
    </row>
    <row r="1923" spans="1:21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3"/>
      <c r="S1923" s="43"/>
      <c r="T1923" s="43"/>
      <c r="U1923" s="43"/>
    </row>
    <row r="1924" spans="1:21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3"/>
      <c r="S1924" s="43"/>
      <c r="T1924" s="43"/>
      <c r="U1924" s="43"/>
    </row>
    <row r="1925" spans="1:21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3"/>
      <c r="S1925" s="43"/>
      <c r="T1925" s="43"/>
      <c r="U1925" s="43"/>
    </row>
    <row r="1926" spans="1:21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</row>
    <row r="1927" spans="1:21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3"/>
      <c r="S1927" s="43"/>
      <c r="T1927" s="43"/>
      <c r="U1927" s="43"/>
    </row>
    <row r="1928" spans="1:21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3"/>
      <c r="S1928" s="43"/>
      <c r="T1928" s="43"/>
      <c r="U1928" s="43"/>
    </row>
    <row r="1929" spans="1:21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3"/>
      <c r="S1929" s="43"/>
      <c r="T1929" s="43"/>
      <c r="U1929" s="43"/>
    </row>
    <row r="1930" spans="1:21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3"/>
      <c r="S1930" s="43"/>
      <c r="T1930" s="43"/>
      <c r="U1930" s="43"/>
    </row>
    <row r="1931" spans="1:2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3"/>
      <c r="S1931" s="43"/>
      <c r="T1931" s="43"/>
      <c r="U1931" s="43"/>
    </row>
    <row r="1932" spans="1:21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3"/>
      <c r="S1932" s="43"/>
      <c r="T1932" s="43"/>
      <c r="U1932" s="43"/>
    </row>
    <row r="1933" spans="1:21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3"/>
      <c r="S1933" s="43"/>
      <c r="T1933" s="43"/>
      <c r="U1933" s="43"/>
    </row>
    <row r="1934" spans="1:21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3"/>
      <c r="S1934" s="43"/>
      <c r="T1934" s="43"/>
      <c r="U1934" s="43"/>
    </row>
    <row r="1935" spans="1:21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3"/>
      <c r="S1935" s="43"/>
      <c r="T1935" s="43"/>
      <c r="U1935" s="43"/>
    </row>
    <row r="1936" spans="1:21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3"/>
      <c r="S1936" s="43"/>
      <c r="T1936" s="43"/>
      <c r="U1936" s="43"/>
    </row>
    <row r="1937" spans="1:21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3"/>
      <c r="S1937" s="43"/>
      <c r="T1937" s="43"/>
      <c r="U1937" s="43"/>
    </row>
    <row r="1938" spans="1:21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3"/>
      <c r="S1938" s="43"/>
      <c r="T1938" s="43"/>
      <c r="U1938" s="43"/>
    </row>
    <row r="1939" spans="1:21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3"/>
      <c r="S1939" s="43"/>
      <c r="T1939" s="43"/>
      <c r="U1939" s="43"/>
    </row>
    <row r="1940" spans="1:21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3"/>
      <c r="S1940" s="43"/>
      <c r="T1940" s="43"/>
      <c r="U1940" s="43"/>
    </row>
    <row r="1941" spans="1:2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3"/>
      <c r="S1941" s="43"/>
      <c r="T1941" s="43"/>
      <c r="U1941" s="43"/>
    </row>
    <row r="1942" spans="1:21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3"/>
      <c r="S1942" s="43"/>
      <c r="T1942" s="43"/>
      <c r="U1942" s="43"/>
    </row>
    <row r="1943" spans="1:21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3"/>
      <c r="S1943" s="43"/>
      <c r="T1943" s="43"/>
      <c r="U1943" s="43"/>
    </row>
    <row r="1944" spans="1:21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3"/>
      <c r="S1944" s="43"/>
      <c r="T1944" s="43"/>
      <c r="U1944" s="43"/>
    </row>
    <row r="1945" spans="1:21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</row>
    <row r="1946" spans="1:21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3"/>
      <c r="S1946" s="43"/>
      <c r="T1946" s="43"/>
      <c r="U1946" s="43"/>
    </row>
    <row r="1947" spans="1:21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3"/>
      <c r="S1947" s="43"/>
      <c r="T1947" s="43"/>
      <c r="U1947" s="43"/>
    </row>
    <row r="1948" spans="1:21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3"/>
      <c r="S1948" s="43"/>
      <c r="T1948" s="43"/>
      <c r="U1948" s="43"/>
    </row>
    <row r="1949" spans="1:21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</row>
    <row r="1950" spans="1:21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3"/>
      <c r="S1950" s="43"/>
      <c r="T1950" s="43"/>
      <c r="U1950" s="43"/>
    </row>
    <row r="1951" spans="1:2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3"/>
      <c r="S1951" s="43"/>
      <c r="T1951" s="43"/>
      <c r="U1951" s="43"/>
    </row>
    <row r="1952" spans="1:21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3"/>
      <c r="S1952" s="43"/>
      <c r="T1952" s="43"/>
      <c r="U1952" s="43"/>
    </row>
    <row r="1953" spans="1:21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3"/>
      <c r="S1953" s="43"/>
      <c r="T1953" s="43"/>
      <c r="U1953" s="43"/>
    </row>
    <row r="1954" spans="1:21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3"/>
      <c r="S1954" s="43"/>
      <c r="T1954" s="43"/>
      <c r="U1954" s="43"/>
    </row>
    <row r="1955" spans="1:21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3"/>
      <c r="S1955" s="43"/>
      <c r="T1955" s="43"/>
      <c r="U1955" s="43"/>
    </row>
    <row r="1956" spans="1:21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3"/>
      <c r="S1956" s="43"/>
      <c r="T1956" s="43"/>
      <c r="U1956" s="43"/>
    </row>
    <row r="1957" spans="1:21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3"/>
      <c r="S1957" s="43"/>
      <c r="T1957" s="43"/>
      <c r="U1957" s="43"/>
    </row>
    <row r="1958" spans="1:21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3"/>
      <c r="S1958" s="43"/>
      <c r="T1958" s="43"/>
      <c r="U1958" s="43"/>
    </row>
    <row r="1959" spans="1:21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3"/>
      <c r="S1959" s="43"/>
      <c r="T1959" s="43"/>
      <c r="U1959" s="43"/>
    </row>
    <row r="1960" spans="1:21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3"/>
      <c r="S1960" s="43"/>
      <c r="T1960" s="43"/>
      <c r="U1960" s="43"/>
    </row>
    <row r="1961" spans="1:2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3"/>
      <c r="S1961" s="43"/>
      <c r="T1961" s="43"/>
      <c r="U1961" s="43"/>
    </row>
    <row r="1962" spans="1:21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3"/>
      <c r="S1962" s="43"/>
      <c r="T1962" s="43"/>
      <c r="U1962" s="43"/>
    </row>
    <row r="1963" spans="1:21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3"/>
      <c r="S1963" s="43"/>
      <c r="T1963" s="43"/>
      <c r="U1963" s="43"/>
    </row>
    <row r="1964" spans="1:21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3"/>
      <c r="S1964" s="43"/>
      <c r="T1964" s="43"/>
      <c r="U1964" s="43"/>
    </row>
    <row r="1965" spans="1:21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3"/>
      <c r="S1965" s="43"/>
      <c r="T1965" s="43"/>
      <c r="U1965" s="43"/>
    </row>
    <row r="1966" spans="1:21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3"/>
      <c r="S1966" s="43"/>
      <c r="T1966" s="43"/>
      <c r="U1966" s="43"/>
    </row>
    <row r="1967" spans="1:21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3"/>
      <c r="S1967" s="43"/>
      <c r="T1967" s="43"/>
      <c r="U1967" s="43"/>
    </row>
    <row r="1968" spans="1:21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3"/>
      <c r="S1968" s="43"/>
      <c r="T1968" s="43"/>
      <c r="U1968" s="43"/>
    </row>
    <row r="1969" spans="1:21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3"/>
      <c r="S1969" s="43"/>
      <c r="T1969" s="43"/>
      <c r="U1969" s="43"/>
    </row>
    <row r="1970" spans="1:21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3"/>
      <c r="S1970" s="43"/>
      <c r="T1970" s="43"/>
      <c r="U1970" s="43"/>
    </row>
    <row r="1971" spans="1:2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3"/>
      <c r="S1971" s="43"/>
      <c r="T1971" s="43"/>
      <c r="U1971" s="43"/>
    </row>
    <row r="1972" spans="1:21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3"/>
      <c r="S1972" s="43"/>
      <c r="T1972" s="43"/>
      <c r="U1972" s="43"/>
    </row>
    <row r="1973" spans="1:21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3"/>
      <c r="S1973" s="43"/>
      <c r="T1973" s="43"/>
      <c r="U1973" s="43"/>
    </row>
    <row r="1974" spans="1:21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3"/>
      <c r="S1974" s="43"/>
      <c r="T1974" s="43"/>
      <c r="U1974" s="43"/>
    </row>
    <row r="1975" spans="1:21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</row>
    <row r="1976" spans="1:21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3"/>
      <c r="S1976" s="43"/>
      <c r="T1976" s="43"/>
      <c r="U1976" s="43"/>
    </row>
    <row r="1977" spans="1:21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3"/>
      <c r="S1977" s="43"/>
      <c r="T1977" s="43"/>
      <c r="U1977" s="43"/>
    </row>
    <row r="1978" spans="1:21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3"/>
      <c r="S1978" s="43"/>
      <c r="T1978" s="43"/>
      <c r="U1978" s="43"/>
    </row>
    <row r="1979" spans="1:21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3"/>
      <c r="S1979" s="43"/>
      <c r="T1979" s="43"/>
      <c r="U1979" s="43"/>
    </row>
    <row r="1980" spans="1:21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3"/>
      <c r="S1980" s="43"/>
      <c r="T1980" s="43"/>
      <c r="U1980" s="43"/>
    </row>
    <row r="1981" spans="1:2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3"/>
      <c r="S1981" s="43"/>
      <c r="T1981" s="43"/>
      <c r="U1981" s="43"/>
    </row>
    <row r="1982" spans="1:21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3"/>
      <c r="S1982" s="43"/>
      <c r="T1982" s="43"/>
      <c r="U1982" s="43"/>
    </row>
    <row r="1983" spans="1:21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3"/>
      <c r="S1983" s="43"/>
      <c r="T1983" s="43"/>
      <c r="U1983" s="43"/>
    </row>
    <row r="1984" spans="1:21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3"/>
      <c r="S1984" s="43"/>
      <c r="T1984" s="43"/>
      <c r="U1984" s="43"/>
    </row>
    <row r="1985" spans="1:21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3"/>
      <c r="S1985" s="43"/>
      <c r="T1985" s="43"/>
      <c r="U1985" s="43"/>
    </row>
    <row r="1986" spans="1:21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3"/>
      <c r="S1986" s="43"/>
      <c r="T1986" s="43"/>
      <c r="U1986" s="43"/>
    </row>
    <row r="1987" spans="1:21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3"/>
      <c r="S1987" s="43"/>
      <c r="T1987" s="43"/>
      <c r="U1987" s="43"/>
    </row>
    <row r="1988" spans="1:21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3"/>
      <c r="S1988" s="43"/>
      <c r="T1988" s="43"/>
      <c r="U1988" s="43"/>
    </row>
    <row r="1989" spans="1:21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3"/>
      <c r="S1989" s="43"/>
      <c r="T1989" s="43"/>
      <c r="U1989" s="43"/>
    </row>
    <row r="1990" spans="1:21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</row>
    <row r="1991" spans="1:2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3"/>
      <c r="S1991" s="43"/>
      <c r="T1991" s="43"/>
      <c r="U1991" s="43"/>
    </row>
    <row r="1992" spans="1:21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3"/>
      <c r="S1992" s="43"/>
      <c r="T1992" s="43"/>
      <c r="U1992" s="43"/>
    </row>
    <row r="1993" spans="1:21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3"/>
      <c r="S1993" s="43"/>
      <c r="T1993" s="43"/>
      <c r="U1993" s="43"/>
    </row>
    <row r="1994" spans="1:21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3"/>
      <c r="S1994" s="43"/>
      <c r="T1994" s="43"/>
      <c r="U1994" s="43"/>
    </row>
    <row r="1995" spans="1:21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3"/>
      <c r="S1995" s="43"/>
      <c r="T1995" s="43"/>
      <c r="U1995" s="43"/>
    </row>
    <row r="1996" spans="1:21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3"/>
      <c r="S1996" s="43"/>
      <c r="T1996" s="43"/>
      <c r="U1996" s="43"/>
    </row>
    <row r="1997" spans="1:21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3"/>
      <c r="S1997" s="43"/>
      <c r="T1997" s="43"/>
      <c r="U1997" s="43"/>
    </row>
    <row r="1998" spans="1:21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3"/>
      <c r="S1998" s="43"/>
      <c r="T1998" s="43"/>
      <c r="U1998" s="43"/>
    </row>
    <row r="1999" spans="1:21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3"/>
      <c r="S1999" s="43"/>
      <c r="T1999" s="43"/>
      <c r="U1999" s="43"/>
    </row>
    <row r="2000" spans="1:21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3"/>
      <c r="S2000" s="43"/>
      <c r="T2000" s="43"/>
      <c r="U2000" s="43"/>
    </row>
    <row r="2001" spans="1:2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3"/>
      <c r="N2001" s="43"/>
      <c r="O2001" s="43"/>
      <c r="P2001" s="43"/>
      <c r="Q2001" s="43"/>
      <c r="R2001" s="43"/>
      <c r="S2001" s="43"/>
      <c r="T2001" s="43"/>
      <c r="U2001" s="43"/>
    </row>
    <row r="2002" spans="1:21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3"/>
      <c r="N2002" s="43"/>
      <c r="O2002" s="43"/>
      <c r="P2002" s="43"/>
      <c r="Q2002" s="43"/>
      <c r="R2002" s="43"/>
      <c r="S2002" s="43"/>
      <c r="T2002" s="43"/>
      <c r="U2002" s="43"/>
    </row>
    <row r="2003" spans="1:21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3"/>
      <c r="N2003" s="43"/>
      <c r="O2003" s="43"/>
      <c r="P2003" s="43"/>
      <c r="Q2003" s="43"/>
      <c r="R2003" s="43"/>
      <c r="S2003" s="43"/>
      <c r="T2003" s="43"/>
      <c r="U2003" s="43"/>
    </row>
    <row r="2004" spans="1:21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3"/>
      <c r="N2004" s="43"/>
      <c r="O2004" s="43"/>
      <c r="P2004" s="43"/>
      <c r="Q2004" s="43"/>
      <c r="R2004" s="43"/>
      <c r="S2004" s="43"/>
      <c r="T2004" s="43"/>
      <c r="U2004" s="43"/>
    </row>
    <row r="2005" spans="1:21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3"/>
      <c r="N2005" s="43"/>
      <c r="O2005" s="43"/>
      <c r="P2005" s="43"/>
      <c r="Q2005" s="43"/>
      <c r="R2005" s="43"/>
      <c r="S2005" s="43"/>
      <c r="T2005" s="43"/>
      <c r="U2005" s="43"/>
    </row>
    <row r="2006" spans="1:21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3"/>
      <c r="N2006" s="43"/>
      <c r="O2006" s="43"/>
      <c r="P2006" s="43"/>
      <c r="Q2006" s="43"/>
      <c r="R2006" s="43"/>
      <c r="S2006" s="43"/>
      <c r="T2006" s="43"/>
      <c r="U2006" s="43"/>
    </row>
    <row r="2007" spans="1:21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3"/>
      <c r="N2007" s="43"/>
      <c r="O2007" s="43"/>
      <c r="P2007" s="43"/>
      <c r="Q2007" s="43"/>
      <c r="R2007" s="43"/>
      <c r="S2007" s="43"/>
      <c r="T2007" s="43"/>
      <c r="U2007" s="43"/>
    </row>
    <row r="2008" spans="1:21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3"/>
      <c r="N2008" s="43"/>
      <c r="O2008" s="43"/>
      <c r="P2008" s="43"/>
      <c r="Q2008" s="43"/>
      <c r="R2008" s="43"/>
      <c r="S2008" s="43"/>
      <c r="T2008" s="43"/>
      <c r="U2008" s="43"/>
    </row>
    <row r="2009" spans="1:21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3"/>
      <c r="N2009" s="43"/>
      <c r="O2009" s="43"/>
      <c r="P2009" s="43"/>
      <c r="Q2009" s="43"/>
      <c r="R2009" s="43"/>
      <c r="S2009" s="43"/>
      <c r="T2009" s="43"/>
      <c r="U2009" s="43"/>
    </row>
    <row r="2010" spans="1:21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3"/>
      <c r="N2010" s="43"/>
      <c r="O2010" s="43"/>
      <c r="P2010" s="43"/>
      <c r="Q2010" s="43"/>
      <c r="R2010" s="43"/>
      <c r="S2010" s="43"/>
      <c r="T2010" s="43"/>
      <c r="U2010" s="43"/>
    </row>
    <row r="2011" spans="1:2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3"/>
      <c r="N2011" s="43"/>
      <c r="O2011" s="43"/>
      <c r="P2011" s="43"/>
      <c r="Q2011" s="43"/>
      <c r="R2011" s="43"/>
      <c r="S2011" s="43"/>
      <c r="T2011" s="43"/>
      <c r="U2011" s="43"/>
    </row>
    <row r="2012" spans="1:21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3"/>
      <c r="N2012" s="43"/>
      <c r="O2012" s="43"/>
      <c r="P2012" s="43"/>
      <c r="Q2012" s="43"/>
      <c r="R2012" s="43"/>
      <c r="S2012" s="43"/>
      <c r="T2012" s="43"/>
      <c r="U2012" s="43"/>
    </row>
    <row r="2013" spans="1:21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3"/>
      <c r="N2013" s="43"/>
      <c r="O2013" s="43"/>
      <c r="P2013" s="43"/>
      <c r="Q2013" s="43"/>
      <c r="R2013" s="43"/>
      <c r="S2013" s="43"/>
      <c r="T2013" s="43"/>
      <c r="U2013" s="43"/>
    </row>
    <row r="2014" spans="1:21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3"/>
      <c r="N2014" s="43"/>
      <c r="O2014" s="43"/>
      <c r="P2014" s="43"/>
      <c r="Q2014" s="43"/>
      <c r="R2014" s="43"/>
      <c r="S2014" s="43"/>
      <c r="T2014" s="43"/>
      <c r="U2014" s="43"/>
    </row>
    <row r="2015" spans="1:21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3"/>
      <c r="N2015" s="43"/>
      <c r="O2015" s="43"/>
      <c r="P2015" s="43"/>
      <c r="Q2015" s="43"/>
      <c r="R2015" s="43"/>
      <c r="S2015" s="43"/>
      <c r="T2015" s="43"/>
      <c r="U2015" s="43"/>
    </row>
    <row r="2016" spans="1:21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3"/>
      <c r="N2016" s="43"/>
      <c r="O2016" s="43"/>
      <c r="P2016" s="43"/>
      <c r="Q2016" s="43"/>
      <c r="R2016" s="43"/>
      <c r="S2016" s="43"/>
      <c r="T2016" s="43"/>
      <c r="U2016" s="43"/>
    </row>
    <row r="2017" spans="1:21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3"/>
      <c r="N2017" s="43"/>
      <c r="O2017" s="43"/>
      <c r="P2017" s="43"/>
      <c r="Q2017" s="43"/>
      <c r="R2017" s="43"/>
      <c r="S2017" s="43"/>
      <c r="T2017" s="43"/>
      <c r="U2017" s="43"/>
    </row>
    <row r="2018" spans="1:21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3"/>
      <c r="N2018" s="43"/>
      <c r="O2018" s="43"/>
      <c r="P2018" s="43"/>
      <c r="Q2018" s="43"/>
      <c r="R2018" s="43"/>
      <c r="S2018" s="43"/>
      <c r="T2018" s="43"/>
      <c r="U2018" s="43"/>
    </row>
    <row r="2019" spans="1:21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3"/>
      <c r="N2019" s="43"/>
      <c r="O2019" s="43"/>
      <c r="P2019" s="43"/>
      <c r="Q2019" s="43"/>
      <c r="R2019" s="43"/>
      <c r="S2019" s="43"/>
      <c r="T2019" s="43"/>
      <c r="U2019" s="43"/>
    </row>
    <row r="2020" spans="1:21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3"/>
      <c r="N2020" s="43"/>
      <c r="O2020" s="43"/>
      <c r="P2020" s="43"/>
      <c r="Q2020" s="43"/>
      <c r="R2020" s="43"/>
      <c r="S2020" s="43"/>
      <c r="T2020" s="43"/>
      <c r="U2020" s="43"/>
    </row>
    <row r="2021" spans="1: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3"/>
      <c r="N2021" s="43"/>
      <c r="O2021" s="43"/>
      <c r="P2021" s="43"/>
      <c r="Q2021" s="43"/>
      <c r="R2021" s="43"/>
      <c r="S2021" s="43"/>
      <c r="T2021" s="43"/>
      <c r="U2021" s="43"/>
    </row>
    <row r="2022" spans="1:21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3"/>
      <c r="N2022" s="43"/>
      <c r="O2022" s="43"/>
      <c r="P2022" s="43"/>
      <c r="Q2022" s="43"/>
      <c r="R2022" s="43"/>
      <c r="S2022" s="43"/>
      <c r="T2022" s="43"/>
      <c r="U2022" s="43"/>
    </row>
    <row r="2023" spans="1:21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3"/>
      <c r="N2023" s="43"/>
      <c r="O2023" s="43"/>
      <c r="P2023" s="43"/>
      <c r="Q2023" s="43"/>
      <c r="R2023" s="43"/>
      <c r="S2023" s="43"/>
      <c r="T2023" s="43"/>
      <c r="U2023" s="43"/>
    </row>
    <row r="2024" spans="1:21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3"/>
      <c r="N2024" s="43"/>
      <c r="O2024" s="43"/>
      <c r="P2024" s="43"/>
      <c r="Q2024" s="43"/>
      <c r="R2024" s="43"/>
      <c r="S2024" s="43"/>
      <c r="T2024" s="43"/>
      <c r="U2024" s="43"/>
    </row>
    <row r="2025" spans="1:21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3"/>
      <c r="N2025" s="43"/>
      <c r="O2025" s="43"/>
      <c r="P2025" s="43"/>
      <c r="Q2025" s="43"/>
      <c r="R2025" s="43"/>
      <c r="S2025" s="43"/>
      <c r="T2025" s="43"/>
      <c r="U2025" s="43"/>
    </row>
    <row r="2026" spans="1:21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3"/>
      <c r="N2026" s="43"/>
      <c r="O2026" s="43"/>
      <c r="P2026" s="43"/>
      <c r="Q2026" s="43"/>
      <c r="R2026" s="43"/>
      <c r="S2026" s="43"/>
      <c r="T2026" s="43"/>
      <c r="U2026" s="43"/>
    </row>
    <row r="2027" spans="1:21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3"/>
      <c r="N2027" s="43"/>
      <c r="O2027" s="43"/>
      <c r="P2027" s="43"/>
      <c r="Q2027" s="43"/>
      <c r="R2027" s="43"/>
      <c r="S2027" s="43"/>
      <c r="T2027" s="43"/>
      <c r="U2027" s="43"/>
    </row>
    <row r="2028" spans="1:21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3"/>
      <c r="N2028" s="43"/>
      <c r="O2028" s="43"/>
      <c r="P2028" s="43"/>
      <c r="Q2028" s="43"/>
      <c r="R2028" s="43"/>
      <c r="S2028" s="43"/>
      <c r="T2028" s="43"/>
      <c r="U2028" s="43"/>
    </row>
    <row r="2029" spans="1:21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3"/>
      <c r="N2029" s="43"/>
      <c r="O2029" s="43"/>
      <c r="P2029" s="43"/>
      <c r="Q2029" s="43"/>
      <c r="R2029" s="43"/>
      <c r="S2029" s="43"/>
      <c r="T2029" s="43"/>
      <c r="U2029" s="43"/>
    </row>
    <row r="2030" spans="1:21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3"/>
      <c r="N2030" s="43"/>
      <c r="O2030" s="43"/>
      <c r="P2030" s="43"/>
      <c r="Q2030" s="43"/>
      <c r="R2030" s="43"/>
      <c r="S2030" s="43"/>
      <c r="T2030" s="43"/>
      <c r="U2030" s="43"/>
    </row>
    <row r="2031" spans="1:2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</row>
    <row r="2032" spans="1:21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3"/>
      <c r="N2032" s="43"/>
      <c r="O2032" s="43"/>
      <c r="P2032" s="43"/>
      <c r="Q2032" s="43"/>
      <c r="R2032" s="43"/>
      <c r="S2032" s="43"/>
      <c r="T2032" s="43"/>
      <c r="U2032" s="43"/>
    </row>
    <row r="2033" spans="1:21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3"/>
      <c r="N2033" s="43"/>
      <c r="O2033" s="43"/>
      <c r="P2033" s="43"/>
      <c r="Q2033" s="43"/>
      <c r="R2033" s="43"/>
      <c r="S2033" s="43"/>
      <c r="T2033" s="43"/>
      <c r="U2033" s="43"/>
    </row>
    <row r="2034" spans="1:21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3"/>
      <c r="N2034" s="43"/>
      <c r="O2034" s="43"/>
      <c r="P2034" s="43"/>
      <c r="Q2034" s="43"/>
      <c r="R2034" s="43"/>
      <c r="S2034" s="43"/>
      <c r="T2034" s="43"/>
      <c r="U2034" s="43"/>
    </row>
    <row r="2035" spans="1:21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3"/>
      <c r="N2035" s="43"/>
      <c r="O2035" s="43"/>
      <c r="P2035" s="43"/>
      <c r="Q2035" s="43"/>
      <c r="R2035" s="43"/>
      <c r="S2035" s="43"/>
      <c r="T2035" s="43"/>
      <c r="U2035" s="43"/>
    </row>
    <row r="2036" spans="1:21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3"/>
      <c r="N2036" s="43"/>
      <c r="O2036" s="43"/>
      <c r="P2036" s="43"/>
      <c r="Q2036" s="43"/>
      <c r="R2036" s="43"/>
      <c r="S2036" s="43"/>
      <c r="T2036" s="43"/>
      <c r="U2036" s="43"/>
    </row>
    <row r="2037" spans="1:21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3"/>
      <c r="N2037" s="43"/>
      <c r="O2037" s="43"/>
      <c r="P2037" s="43"/>
      <c r="Q2037" s="43"/>
      <c r="R2037" s="43"/>
      <c r="S2037" s="43"/>
      <c r="T2037" s="43"/>
      <c r="U2037" s="43"/>
    </row>
    <row r="2038" spans="1:21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3"/>
      <c r="N2038" s="43"/>
      <c r="O2038" s="43"/>
      <c r="P2038" s="43"/>
      <c r="Q2038" s="43"/>
      <c r="R2038" s="43"/>
      <c r="S2038" s="43"/>
      <c r="T2038" s="43"/>
      <c r="U2038" s="43"/>
    </row>
    <row r="2039" spans="1:21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3"/>
      <c r="N2039" s="43"/>
      <c r="O2039" s="43"/>
      <c r="P2039" s="43"/>
      <c r="Q2039" s="43"/>
      <c r="R2039" s="43"/>
      <c r="S2039" s="43"/>
      <c r="T2039" s="43"/>
      <c r="U2039" s="43"/>
    </row>
    <row r="2040" spans="1:21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3"/>
      <c r="N2040" s="43"/>
      <c r="O2040" s="43"/>
      <c r="P2040" s="43"/>
      <c r="Q2040" s="43"/>
      <c r="R2040" s="43"/>
      <c r="S2040" s="43"/>
      <c r="T2040" s="43"/>
      <c r="U2040" s="43"/>
    </row>
    <row r="2041" spans="1:2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3"/>
      <c r="N2041" s="43"/>
      <c r="O2041" s="43"/>
      <c r="P2041" s="43"/>
      <c r="Q2041" s="43"/>
      <c r="R2041" s="43"/>
      <c r="S2041" s="43"/>
      <c r="T2041" s="43"/>
      <c r="U2041" s="43"/>
    </row>
    <row r="2042" spans="1:21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3"/>
      <c r="N2042" s="43"/>
      <c r="O2042" s="43"/>
      <c r="P2042" s="43"/>
      <c r="Q2042" s="43"/>
      <c r="R2042" s="43"/>
      <c r="S2042" s="43"/>
      <c r="T2042" s="43"/>
      <c r="U2042" s="43"/>
    </row>
    <row r="2043" spans="1:21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3"/>
      <c r="N2043" s="43"/>
      <c r="O2043" s="43"/>
      <c r="P2043" s="43"/>
      <c r="Q2043" s="43"/>
      <c r="R2043" s="43"/>
      <c r="S2043" s="43"/>
      <c r="T2043" s="43"/>
      <c r="U2043" s="43"/>
    </row>
    <row r="2044" spans="1:21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3"/>
      <c r="N2044" s="43"/>
      <c r="O2044" s="43"/>
      <c r="P2044" s="43"/>
      <c r="Q2044" s="43"/>
      <c r="R2044" s="43"/>
      <c r="S2044" s="43"/>
      <c r="T2044" s="43"/>
      <c r="U2044" s="43"/>
    </row>
    <row r="2045" spans="1:21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3"/>
      <c r="N2045" s="43"/>
      <c r="O2045" s="43"/>
      <c r="P2045" s="43"/>
      <c r="Q2045" s="43"/>
      <c r="R2045" s="43"/>
      <c r="S2045" s="43"/>
      <c r="T2045" s="43"/>
      <c r="U2045" s="43"/>
    </row>
    <row r="2046" spans="1:21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3"/>
      <c r="N2046" s="43"/>
      <c r="O2046" s="43"/>
      <c r="P2046" s="43"/>
      <c r="Q2046" s="43"/>
      <c r="R2046" s="43"/>
      <c r="S2046" s="43"/>
      <c r="T2046" s="43"/>
      <c r="U2046" s="43"/>
    </row>
    <row r="2047" spans="1:21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3"/>
      <c r="N2047" s="43"/>
      <c r="O2047" s="43"/>
      <c r="P2047" s="43"/>
      <c r="Q2047" s="43"/>
      <c r="R2047" s="43"/>
      <c r="S2047" s="43"/>
      <c r="T2047" s="43"/>
      <c r="U2047" s="43"/>
    </row>
    <row r="2048" spans="1:21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3"/>
      <c r="N2048" s="43"/>
      <c r="O2048" s="43"/>
      <c r="P2048" s="43"/>
      <c r="Q2048" s="43"/>
      <c r="R2048" s="43"/>
      <c r="S2048" s="43"/>
      <c r="T2048" s="43"/>
      <c r="U2048" s="43"/>
    </row>
    <row r="2049" spans="1:21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3"/>
      <c r="N2049" s="43"/>
      <c r="O2049" s="43"/>
      <c r="P2049" s="43"/>
      <c r="Q2049" s="43"/>
      <c r="R2049" s="43"/>
      <c r="S2049" s="43"/>
      <c r="T2049" s="43"/>
      <c r="U2049" s="43"/>
    </row>
    <row r="2050" spans="1:21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3"/>
      <c r="N2050" s="43"/>
      <c r="O2050" s="43"/>
      <c r="P2050" s="43"/>
      <c r="Q2050" s="43"/>
      <c r="R2050" s="43"/>
      <c r="S2050" s="43"/>
      <c r="T2050" s="43"/>
      <c r="U2050" s="43"/>
    </row>
    <row r="2051" spans="1:2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3"/>
      <c r="N2051" s="43"/>
      <c r="O2051" s="43"/>
      <c r="P2051" s="43"/>
      <c r="Q2051" s="43"/>
      <c r="R2051" s="43"/>
      <c r="S2051" s="43"/>
      <c r="T2051" s="43"/>
      <c r="U2051" s="43"/>
    </row>
    <row r="2052" spans="1:21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3"/>
      <c r="N2052" s="43"/>
      <c r="O2052" s="43"/>
      <c r="P2052" s="43"/>
      <c r="Q2052" s="43"/>
      <c r="R2052" s="43"/>
      <c r="S2052" s="43"/>
      <c r="T2052" s="43"/>
      <c r="U2052" s="43"/>
    </row>
    <row r="2053" spans="1:21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3"/>
      <c r="N2053" s="43"/>
      <c r="O2053" s="43"/>
      <c r="P2053" s="43"/>
      <c r="Q2053" s="43"/>
      <c r="R2053" s="43"/>
      <c r="S2053" s="43"/>
      <c r="T2053" s="43"/>
      <c r="U2053" s="43"/>
    </row>
    <row r="2054" spans="1:21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3"/>
      <c r="N2054" s="43"/>
      <c r="O2054" s="43"/>
      <c r="P2054" s="43"/>
      <c r="Q2054" s="43"/>
      <c r="R2054" s="43"/>
      <c r="S2054" s="43"/>
      <c r="T2054" s="43"/>
      <c r="U2054" s="43"/>
    </row>
    <row r="2055" spans="1:21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3"/>
      <c r="N2055" s="43"/>
      <c r="O2055" s="43"/>
      <c r="P2055" s="43"/>
      <c r="Q2055" s="43"/>
      <c r="R2055" s="43"/>
      <c r="S2055" s="43"/>
      <c r="T2055" s="43"/>
      <c r="U2055" s="43"/>
    </row>
    <row r="2056" spans="1:21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3"/>
      <c r="N2056" s="43"/>
      <c r="O2056" s="43"/>
      <c r="P2056" s="43"/>
      <c r="Q2056" s="43"/>
      <c r="R2056" s="43"/>
      <c r="S2056" s="43"/>
      <c r="T2056" s="43"/>
      <c r="U2056" s="43"/>
    </row>
    <row r="2057" spans="1:21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3"/>
      <c r="N2057" s="43"/>
      <c r="O2057" s="43"/>
      <c r="P2057" s="43"/>
      <c r="Q2057" s="43"/>
      <c r="R2057" s="43"/>
      <c r="S2057" s="43"/>
      <c r="T2057" s="43"/>
      <c r="U2057" s="43"/>
    </row>
    <row r="2058" spans="1:21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3"/>
      <c r="N2058" s="43"/>
      <c r="O2058" s="43"/>
      <c r="P2058" s="43"/>
      <c r="Q2058" s="43"/>
      <c r="R2058" s="43"/>
      <c r="S2058" s="43"/>
      <c r="T2058" s="43"/>
      <c r="U2058" s="43"/>
    </row>
    <row r="2059" spans="1:21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3"/>
      <c r="N2059" s="43"/>
      <c r="O2059" s="43"/>
      <c r="P2059" s="43"/>
      <c r="Q2059" s="43"/>
      <c r="R2059" s="43"/>
      <c r="S2059" s="43"/>
      <c r="T2059" s="43"/>
      <c r="U2059" s="43"/>
    </row>
    <row r="2060" spans="1:21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3"/>
      <c r="N2060" s="43"/>
      <c r="O2060" s="43"/>
      <c r="P2060" s="43"/>
      <c r="Q2060" s="43"/>
      <c r="R2060" s="43"/>
      <c r="S2060" s="43"/>
      <c r="T2060" s="43"/>
      <c r="U2060" s="43"/>
    </row>
    <row r="2061" spans="1:2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3"/>
      <c r="N2061" s="43"/>
      <c r="O2061" s="43"/>
      <c r="P2061" s="43"/>
      <c r="Q2061" s="43"/>
      <c r="R2061" s="43"/>
      <c r="S2061" s="43"/>
      <c r="T2061" s="43"/>
      <c r="U2061" s="43"/>
    </row>
    <row r="2062" spans="1:21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3"/>
      <c r="N2062" s="43"/>
      <c r="O2062" s="43"/>
      <c r="P2062" s="43"/>
      <c r="Q2062" s="43"/>
      <c r="R2062" s="43"/>
      <c r="S2062" s="43"/>
      <c r="T2062" s="43"/>
      <c r="U2062" s="43"/>
    </row>
    <row r="2063" spans="1:21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3"/>
      <c r="N2063" s="43"/>
      <c r="O2063" s="43"/>
      <c r="P2063" s="43"/>
      <c r="Q2063" s="43"/>
      <c r="R2063" s="43"/>
      <c r="S2063" s="43"/>
      <c r="T2063" s="43"/>
      <c r="U2063" s="43"/>
    </row>
    <row r="2064" spans="1:21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3"/>
      <c r="N2064" s="43"/>
      <c r="O2064" s="43"/>
      <c r="P2064" s="43"/>
      <c r="Q2064" s="43"/>
      <c r="R2064" s="43"/>
      <c r="S2064" s="43"/>
      <c r="T2064" s="43"/>
      <c r="U2064" s="43"/>
    </row>
    <row r="2065" spans="1:21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3"/>
      <c r="N2065" s="43"/>
      <c r="O2065" s="43"/>
      <c r="P2065" s="43"/>
      <c r="Q2065" s="43"/>
      <c r="R2065" s="43"/>
      <c r="S2065" s="43"/>
      <c r="T2065" s="43"/>
      <c r="U2065" s="43"/>
    </row>
    <row r="2066" spans="1:21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3"/>
      <c r="N2066" s="43"/>
      <c r="O2066" s="43"/>
      <c r="P2066" s="43"/>
      <c r="Q2066" s="43"/>
      <c r="R2066" s="43"/>
      <c r="S2066" s="43"/>
      <c r="T2066" s="43"/>
      <c r="U2066" s="43"/>
    </row>
    <row r="2067" spans="1:21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3"/>
      <c r="N2067" s="43"/>
      <c r="O2067" s="43"/>
      <c r="P2067" s="43"/>
      <c r="Q2067" s="43"/>
      <c r="R2067" s="43"/>
      <c r="S2067" s="43"/>
      <c r="T2067" s="43"/>
      <c r="U2067" s="43"/>
    </row>
    <row r="2068" spans="1:21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3"/>
      <c r="N2068" s="43"/>
      <c r="O2068" s="43"/>
      <c r="P2068" s="43"/>
      <c r="Q2068" s="43"/>
      <c r="R2068" s="43"/>
      <c r="S2068" s="43"/>
      <c r="T2068" s="43"/>
      <c r="U2068" s="43"/>
    </row>
    <row r="2069" spans="1:21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3"/>
      <c r="N2069" s="43"/>
      <c r="O2069" s="43"/>
      <c r="P2069" s="43"/>
      <c r="Q2069" s="43"/>
      <c r="R2069" s="43"/>
      <c r="S2069" s="43"/>
      <c r="T2069" s="43"/>
      <c r="U2069" s="43"/>
    </row>
    <row r="2070" spans="1:21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3"/>
      <c r="N2070" s="43"/>
      <c r="O2070" s="43"/>
      <c r="P2070" s="43"/>
      <c r="Q2070" s="43"/>
      <c r="R2070" s="43"/>
      <c r="S2070" s="43"/>
      <c r="T2070" s="43"/>
      <c r="U2070" s="43"/>
    </row>
    <row r="2071" spans="1:2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3"/>
      <c r="N2071" s="43"/>
      <c r="O2071" s="43"/>
      <c r="P2071" s="43"/>
      <c r="Q2071" s="43"/>
      <c r="R2071" s="43"/>
      <c r="S2071" s="43"/>
      <c r="T2071" s="43"/>
      <c r="U2071" s="43"/>
    </row>
    <row r="2072" spans="1:21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3"/>
      <c r="N2072" s="43"/>
      <c r="O2072" s="43"/>
      <c r="P2072" s="43"/>
      <c r="Q2072" s="43"/>
      <c r="R2072" s="43"/>
      <c r="S2072" s="43"/>
      <c r="T2072" s="43"/>
      <c r="U2072" s="43"/>
    </row>
    <row r="2073" spans="1:21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3"/>
      <c r="N2073" s="43"/>
      <c r="O2073" s="43"/>
      <c r="P2073" s="43"/>
      <c r="Q2073" s="43"/>
      <c r="R2073" s="43"/>
      <c r="S2073" s="43"/>
      <c r="T2073" s="43"/>
      <c r="U2073" s="43"/>
    </row>
    <row r="2074" spans="1:21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3"/>
      <c r="N2074" s="43"/>
      <c r="O2074" s="43"/>
      <c r="P2074" s="43"/>
      <c r="Q2074" s="43"/>
      <c r="R2074" s="43"/>
      <c r="S2074" s="43"/>
      <c r="T2074" s="43"/>
      <c r="U2074" s="43"/>
    </row>
    <row r="2075" spans="1:21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3"/>
      <c r="N2075" s="43"/>
      <c r="O2075" s="43"/>
      <c r="P2075" s="43"/>
      <c r="Q2075" s="43"/>
      <c r="R2075" s="43"/>
      <c r="S2075" s="43"/>
      <c r="T2075" s="43"/>
      <c r="U2075" s="43"/>
    </row>
    <row r="2076" spans="1:21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3"/>
      <c r="N2076" s="43"/>
      <c r="O2076" s="43"/>
      <c r="P2076" s="43"/>
      <c r="Q2076" s="43"/>
      <c r="R2076" s="43"/>
      <c r="S2076" s="43"/>
      <c r="T2076" s="43"/>
      <c r="U2076" s="43"/>
    </row>
    <row r="2077" spans="1:21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3"/>
      <c r="N2077" s="43"/>
      <c r="O2077" s="43"/>
      <c r="P2077" s="43"/>
      <c r="Q2077" s="43"/>
      <c r="R2077" s="43"/>
      <c r="S2077" s="43"/>
      <c r="T2077" s="43"/>
      <c r="U2077" s="43"/>
    </row>
    <row r="2078" spans="1:21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3"/>
      <c r="N2078" s="43"/>
      <c r="O2078" s="43"/>
      <c r="P2078" s="43"/>
      <c r="Q2078" s="43"/>
      <c r="R2078" s="43"/>
      <c r="S2078" s="43"/>
      <c r="T2078" s="43"/>
      <c r="U2078" s="43"/>
    </row>
    <row r="2079" spans="1:21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3"/>
      <c r="N2079" s="43"/>
      <c r="O2079" s="43"/>
      <c r="P2079" s="43"/>
      <c r="Q2079" s="43"/>
      <c r="R2079" s="43"/>
      <c r="S2079" s="43"/>
      <c r="T2079" s="43"/>
      <c r="U2079" s="43"/>
    </row>
    <row r="2080" spans="1:21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3"/>
      <c r="N2080" s="43"/>
      <c r="O2080" s="43"/>
      <c r="P2080" s="43"/>
      <c r="Q2080" s="43"/>
      <c r="R2080" s="43"/>
      <c r="S2080" s="43"/>
      <c r="T2080" s="43"/>
      <c r="U2080" s="43"/>
    </row>
    <row r="2081" spans="1:25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3"/>
      <c r="N2081" s="43"/>
      <c r="O2081" s="43"/>
      <c r="P2081" s="43"/>
      <c r="Q2081" s="43"/>
      <c r="R2081" s="43"/>
      <c r="S2081" s="43"/>
      <c r="T2081" s="43"/>
      <c r="U2081" s="43"/>
    </row>
    <row r="2082" spans="1:25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3"/>
      <c r="N2082" s="43"/>
      <c r="O2082" s="43"/>
      <c r="P2082" s="43"/>
      <c r="Q2082" s="43"/>
      <c r="R2082" s="43"/>
      <c r="S2082" s="43"/>
      <c r="T2082" s="43"/>
      <c r="U2082" s="43"/>
    </row>
    <row r="2083" spans="1:25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3"/>
      <c r="N2083" s="43"/>
      <c r="O2083" s="43"/>
      <c r="P2083" s="43"/>
      <c r="Q2083" s="43"/>
      <c r="R2083" s="43"/>
      <c r="S2083" s="43"/>
      <c r="T2083" s="43"/>
      <c r="U2083" s="43"/>
    </row>
    <row r="2084" spans="1:25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3"/>
      <c r="N2084" s="43"/>
      <c r="O2084" s="43"/>
      <c r="P2084" s="43"/>
      <c r="Q2084" s="43"/>
      <c r="R2084" s="43"/>
      <c r="S2084" s="43"/>
      <c r="T2084" s="43"/>
      <c r="U2084" s="43"/>
    </row>
    <row r="2085" spans="1:2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3"/>
      <c r="N2085" s="43"/>
      <c r="O2085" s="43"/>
      <c r="P2085" s="43"/>
      <c r="Q2085" s="43"/>
      <c r="R2085" s="43"/>
      <c r="S2085" s="43"/>
      <c r="T2085" s="43"/>
      <c r="U2085" s="43"/>
    </row>
    <row r="2086" spans="1:25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3"/>
      <c r="N2086" s="43"/>
      <c r="O2086" s="43"/>
      <c r="P2086" s="43"/>
      <c r="Q2086" s="43"/>
      <c r="R2086" s="43"/>
      <c r="S2086" s="43"/>
      <c r="T2086" s="43"/>
      <c r="U2086" s="43"/>
    </row>
    <row r="2087" spans="1:25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3"/>
      <c r="N2087" s="43"/>
      <c r="O2087" s="43"/>
      <c r="P2087" s="43"/>
      <c r="Q2087" s="43"/>
      <c r="R2087" s="43"/>
      <c r="S2087" s="43"/>
      <c r="T2087" s="43"/>
      <c r="U2087" s="43"/>
    </row>
    <row r="2088" spans="1:25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3"/>
      <c r="N2088" s="43"/>
      <c r="O2088" s="43"/>
      <c r="P2088" s="43"/>
      <c r="Q2088" s="43"/>
      <c r="R2088" s="43"/>
      <c r="S2088" s="43"/>
      <c r="T2088" s="43"/>
      <c r="U2088" s="43"/>
    </row>
    <row r="2089" spans="1:25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3"/>
      <c r="N2089" s="43"/>
      <c r="O2089" s="43"/>
      <c r="P2089" s="43"/>
      <c r="Q2089" s="43"/>
      <c r="R2089" s="43"/>
      <c r="S2089" s="43"/>
      <c r="T2089" s="43"/>
      <c r="U2089" s="43"/>
    </row>
    <row r="2090" spans="1:25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3"/>
      <c r="N2090" s="43"/>
      <c r="O2090" s="43"/>
      <c r="P2090" s="43"/>
      <c r="Q2090" s="43"/>
      <c r="R2090" s="43"/>
      <c r="S2090" s="43"/>
      <c r="T2090" s="43"/>
      <c r="U2090" s="43"/>
    </row>
    <row r="2091" spans="1:25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3"/>
      <c r="N2091" s="43"/>
      <c r="O2091" s="43"/>
      <c r="P2091" s="43"/>
      <c r="Q2091" s="43"/>
      <c r="R2091" s="43"/>
      <c r="S2091" s="43"/>
      <c r="T2091" s="43"/>
      <c r="U2091" s="43"/>
    </row>
    <row r="2092" spans="1:25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3"/>
      <c r="N2092" s="43"/>
      <c r="O2092" s="43"/>
      <c r="P2092" s="43"/>
      <c r="Q2092" s="43"/>
      <c r="R2092" s="43"/>
      <c r="S2092" s="43"/>
      <c r="T2092" s="43"/>
      <c r="U2092" s="43"/>
    </row>
    <row r="2093" spans="1:25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3"/>
      <c r="N2093" s="43"/>
      <c r="O2093" s="43"/>
      <c r="P2093" s="43"/>
      <c r="Q2093" s="43"/>
      <c r="R2093" s="43"/>
      <c r="S2093" s="43"/>
      <c r="T2093" s="43"/>
      <c r="U2093" s="43"/>
    </row>
    <row r="2094" spans="1:25" ht="15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3"/>
      <c r="N2094" s="43"/>
      <c r="O2094" s="43"/>
      <c r="P2094" s="43"/>
      <c r="Q2094" s="43"/>
      <c r="R2094" s="43"/>
      <c r="S2094" s="43"/>
      <c r="T2094" s="43"/>
      <c r="U2094" s="43"/>
      <c r="W2094" s="21"/>
      <c r="X2094" s="23"/>
      <c r="Y2094" s="21"/>
    </row>
    <row r="2095" spans="1:25" ht="1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3"/>
      <c r="N2095" s="43"/>
      <c r="O2095" s="43"/>
      <c r="P2095" s="43"/>
      <c r="Q2095" s="43"/>
      <c r="R2095" s="43"/>
      <c r="S2095" s="43"/>
      <c r="T2095" s="43"/>
      <c r="U2095" s="43"/>
      <c r="W2095" s="21"/>
      <c r="X2095" s="23"/>
      <c r="Y2095" s="21"/>
    </row>
    <row r="2096" spans="1:25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3"/>
      <c r="N2096" s="43"/>
      <c r="O2096" s="43"/>
      <c r="P2096" s="43"/>
      <c r="Q2096" s="43"/>
      <c r="R2096" s="43"/>
      <c r="S2096" s="43"/>
      <c r="T2096" s="43"/>
      <c r="U2096" s="43"/>
    </row>
    <row r="2097" spans="1:21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3"/>
      <c r="N2097" s="43"/>
      <c r="O2097" s="43"/>
      <c r="P2097" s="43"/>
      <c r="Q2097" s="43"/>
      <c r="R2097" s="43"/>
      <c r="S2097" s="43"/>
      <c r="T2097" s="43"/>
      <c r="U2097" s="43"/>
    </row>
    <row r="2098" spans="1:21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3"/>
      <c r="N2098" s="43"/>
      <c r="O2098" s="43"/>
      <c r="P2098" s="43"/>
      <c r="Q2098" s="43"/>
      <c r="R2098" s="43"/>
      <c r="S2098" s="43"/>
      <c r="T2098" s="43"/>
      <c r="U2098" s="43"/>
    </row>
    <row r="2099" spans="1:21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3"/>
      <c r="N2099" s="43"/>
      <c r="O2099" s="43"/>
      <c r="P2099" s="43"/>
      <c r="Q2099" s="43"/>
      <c r="R2099" s="43"/>
      <c r="S2099" s="43"/>
      <c r="T2099" s="43"/>
      <c r="U2099" s="43"/>
    </row>
    <row r="2100" spans="1:21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3"/>
      <c r="N2100" s="43"/>
      <c r="O2100" s="43"/>
      <c r="P2100" s="43"/>
      <c r="Q2100" s="43"/>
      <c r="R2100" s="43"/>
      <c r="S2100" s="43"/>
      <c r="T2100" s="43"/>
      <c r="U2100" s="43"/>
    </row>
    <row r="2101" spans="1:2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3"/>
      <c r="N2101" s="43"/>
      <c r="O2101" s="43"/>
      <c r="P2101" s="43"/>
      <c r="Q2101" s="43"/>
      <c r="R2101" s="43"/>
      <c r="S2101" s="43"/>
      <c r="T2101" s="43"/>
      <c r="U2101" s="43"/>
    </row>
    <row r="2102" spans="1:21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3"/>
      <c r="N2102" s="43"/>
      <c r="O2102" s="43"/>
      <c r="P2102" s="43"/>
      <c r="Q2102" s="43"/>
      <c r="R2102" s="43"/>
      <c r="S2102" s="43"/>
      <c r="T2102" s="43"/>
      <c r="U2102" s="43"/>
    </row>
    <row r="2103" spans="1:21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3"/>
      <c r="N2103" s="43"/>
      <c r="O2103" s="43"/>
      <c r="P2103" s="43"/>
      <c r="Q2103" s="43"/>
      <c r="R2103" s="43"/>
      <c r="S2103" s="43"/>
      <c r="T2103" s="43"/>
      <c r="U2103" s="43"/>
    </row>
    <row r="2104" spans="1:21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3"/>
      <c r="N2104" s="43"/>
      <c r="O2104" s="43"/>
      <c r="P2104" s="43"/>
      <c r="Q2104" s="43"/>
      <c r="R2104" s="43"/>
      <c r="S2104" s="43"/>
      <c r="T2104" s="43"/>
      <c r="U2104" s="43"/>
    </row>
    <row r="2105" spans="1:21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3"/>
      <c r="N2105" s="43"/>
      <c r="O2105" s="43"/>
      <c r="P2105" s="43"/>
      <c r="Q2105" s="43"/>
      <c r="R2105" s="43"/>
      <c r="S2105" s="43"/>
      <c r="T2105" s="43"/>
      <c r="U2105" s="43"/>
    </row>
    <row r="2106" spans="1:21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3"/>
      <c r="N2106" s="43"/>
      <c r="O2106" s="43"/>
      <c r="P2106" s="43"/>
      <c r="Q2106" s="43"/>
      <c r="R2106" s="43"/>
      <c r="S2106" s="43"/>
      <c r="T2106" s="43"/>
      <c r="U2106" s="43"/>
    </row>
    <row r="2107" spans="1:21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3"/>
      <c r="N2107" s="43"/>
      <c r="O2107" s="43"/>
      <c r="P2107" s="43"/>
      <c r="Q2107" s="43"/>
      <c r="R2107" s="43"/>
      <c r="S2107" s="43"/>
      <c r="T2107" s="43"/>
      <c r="U2107" s="43"/>
    </row>
    <row r="2108" spans="1:21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3"/>
      <c r="N2108" s="43"/>
      <c r="O2108" s="43"/>
      <c r="P2108" s="43"/>
      <c r="Q2108" s="43"/>
      <c r="R2108" s="43"/>
      <c r="S2108" s="43"/>
      <c r="T2108" s="43"/>
      <c r="U2108" s="43"/>
    </row>
    <row r="2109" spans="1:21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3"/>
      <c r="N2109" s="43"/>
      <c r="O2109" s="43"/>
      <c r="P2109" s="43"/>
      <c r="Q2109" s="43"/>
      <c r="R2109" s="43"/>
      <c r="S2109" s="43"/>
      <c r="T2109" s="43"/>
      <c r="U2109" s="43"/>
    </row>
    <row r="2110" spans="1:21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3"/>
      <c r="N2110" s="43"/>
      <c r="O2110" s="43"/>
      <c r="P2110" s="43"/>
      <c r="Q2110" s="43"/>
      <c r="R2110" s="43"/>
      <c r="S2110" s="43"/>
      <c r="T2110" s="43"/>
      <c r="U2110" s="43"/>
    </row>
    <row r="2111" spans="1:2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3"/>
      <c r="N2111" s="43"/>
      <c r="O2111" s="43"/>
      <c r="P2111" s="43"/>
      <c r="Q2111" s="43"/>
      <c r="R2111" s="43"/>
      <c r="S2111" s="43"/>
      <c r="T2111" s="43"/>
      <c r="U2111" s="43"/>
    </row>
    <row r="2112" spans="1:21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3"/>
      <c r="N2112" s="43"/>
      <c r="O2112" s="43"/>
      <c r="P2112" s="43"/>
      <c r="Q2112" s="43"/>
      <c r="R2112" s="43"/>
      <c r="S2112" s="43"/>
      <c r="T2112" s="43"/>
      <c r="U2112" s="43"/>
    </row>
    <row r="2113" spans="1:21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3"/>
      <c r="N2113" s="43"/>
      <c r="O2113" s="43"/>
      <c r="P2113" s="43"/>
      <c r="Q2113" s="43"/>
      <c r="R2113" s="43"/>
      <c r="S2113" s="43"/>
      <c r="T2113" s="43"/>
      <c r="U2113" s="43"/>
    </row>
    <row r="2114" spans="1:21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3"/>
      <c r="N2114" s="43"/>
      <c r="O2114" s="43"/>
      <c r="P2114" s="43"/>
      <c r="Q2114" s="43"/>
      <c r="R2114" s="43"/>
      <c r="S2114" s="43"/>
      <c r="T2114" s="43"/>
      <c r="U2114" s="43"/>
    </row>
    <row r="2115" spans="1:21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3"/>
      <c r="N2115" s="43"/>
      <c r="O2115" s="43"/>
      <c r="P2115" s="43"/>
      <c r="Q2115" s="43"/>
      <c r="R2115" s="43"/>
      <c r="S2115" s="43"/>
      <c r="T2115" s="43"/>
      <c r="U2115" s="43"/>
    </row>
    <row r="2116" spans="1:21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3"/>
      <c r="N2116" s="43"/>
      <c r="O2116" s="43"/>
      <c r="P2116" s="43"/>
      <c r="Q2116" s="43"/>
      <c r="R2116" s="43"/>
      <c r="S2116" s="43"/>
      <c r="T2116" s="43"/>
      <c r="U2116" s="43"/>
    </row>
    <row r="2117" spans="1:21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3"/>
      <c r="N2117" s="43"/>
      <c r="O2117" s="43"/>
      <c r="P2117" s="43"/>
      <c r="Q2117" s="43"/>
      <c r="R2117" s="43"/>
      <c r="S2117" s="43"/>
      <c r="T2117" s="43"/>
      <c r="U2117" s="43"/>
    </row>
    <row r="2118" spans="1:21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3"/>
      <c r="N2118" s="43"/>
      <c r="O2118" s="43"/>
      <c r="P2118" s="43"/>
      <c r="Q2118" s="43"/>
      <c r="R2118" s="43"/>
      <c r="S2118" s="43"/>
      <c r="T2118" s="43"/>
      <c r="U2118" s="43"/>
    </row>
    <row r="2119" spans="1:21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3"/>
      <c r="N2119" s="43"/>
      <c r="O2119" s="43"/>
      <c r="P2119" s="43"/>
      <c r="Q2119" s="43"/>
      <c r="R2119" s="43"/>
      <c r="S2119" s="43"/>
      <c r="T2119" s="43"/>
      <c r="U2119" s="43"/>
    </row>
    <row r="2120" spans="1:21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3"/>
      <c r="N2120" s="43"/>
      <c r="O2120" s="43"/>
      <c r="P2120" s="43"/>
      <c r="Q2120" s="43"/>
      <c r="R2120" s="43"/>
      <c r="S2120" s="43"/>
      <c r="T2120" s="43"/>
      <c r="U2120" s="43"/>
    </row>
    <row r="2121" spans="1: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3"/>
      <c r="N2121" s="43"/>
      <c r="O2121" s="43"/>
      <c r="P2121" s="43"/>
      <c r="Q2121" s="43"/>
      <c r="R2121" s="43"/>
      <c r="S2121" s="43"/>
      <c r="T2121" s="43"/>
      <c r="U2121" s="43"/>
    </row>
    <row r="2122" spans="1:21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3"/>
      <c r="N2122" s="43"/>
      <c r="O2122" s="43"/>
      <c r="P2122" s="43"/>
      <c r="Q2122" s="43"/>
      <c r="R2122" s="43"/>
      <c r="S2122" s="43"/>
      <c r="T2122" s="43"/>
      <c r="U2122" s="43"/>
    </row>
    <row r="2123" spans="1:21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3"/>
      <c r="N2123" s="43"/>
      <c r="O2123" s="43"/>
      <c r="P2123" s="43"/>
      <c r="Q2123" s="43"/>
      <c r="R2123" s="43"/>
      <c r="S2123" s="43"/>
      <c r="T2123" s="43"/>
      <c r="U2123" s="43"/>
    </row>
    <row r="2124" spans="1:21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3"/>
      <c r="N2124" s="43"/>
      <c r="O2124" s="43"/>
      <c r="P2124" s="43"/>
      <c r="Q2124" s="43"/>
      <c r="R2124" s="43"/>
      <c r="S2124" s="43"/>
      <c r="T2124" s="43"/>
      <c r="U2124" s="43"/>
    </row>
    <row r="2125" spans="1:21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3"/>
      <c r="N2125" s="43"/>
      <c r="O2125" s="43"/>
      <c r="P2125" s="43"/>
      <c r="Q2125" s="43"/>
      <c r="R2125" s="43"/>
      <c r="S2125" s="43"/>
      <c r="T2125" s="43"/>
      <c r="U2125" s="43"/>
    </row>
    <row r="2126" spans="1:21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3"/>
      <c r="N2126" s="43"/>
      <c r="O2126" s="43"/>
      <c r="P2126" s="43"/>
      <c r="Q2126" s="43"/>
      <c r="R2126" s="43"/>
      <c r="S2126" s="43"/>
      <c r="T2126" s="43"/>
      <c r="U2126" s="43"/>
    </row>
    <row r="2127" spans="1:21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3"/>
      <c r="N2127" s="43"/>
      <c r="O2127" s="43"/>
      <c r="P2127" s="43"/>
      <c r="Q2127" s="43"/>
      <c r="R2127" s="43"/>
      <c r="S2127" s="43"/>
      <c r="T2127" s="43"/>
      <c r="U2127" s="43"/>
    </row>
    <row r="2128" spans="1:21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3"/>
      <c r="N2128" s="43"/>
      <c r="O2128" s="43"/>
      <c r="P2128" s="43"/>
      <c r="Q2128" s="43"/>
      <c r="R2128" s="43"/>
      <c r="S2128" s="43"/>
      <c r="T2128" s="43"/>
      <c r="U2128" s="43"/>
    </row>
    <row r="2129" spans="1:21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3"/>
      <c r="N2129" s="43"/>
      <c r="O2129" s="43"/>
      <c r="P2129" s="43"/>
      <c r="Q2129" s="43"/>
      <c r="R2129" s="43"/>
      <c r="S2129" s="43"/>
      <c r="T2129" s="43"/>
      <c r="U2129" s="43"/>
    </row>
    <row r="2130" spans="1:21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3"/>
      <c r="N2130" s="43"/>
      <c r="O2130" s="43"/>
      <c r="P2130" s="43"/>
      <c r="Q2130" s="43"/>
      <c r="R2130" s="43"/>
      <c r="S2130" s="43"/>
      <c r="T2130" s="43"/>
      <c r="U2130" s="43"/>
    </row>
    <row r="2131" spans="1:2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3"/>
      <c r="N2131" s="43"/>
      <c r="O2131" s="43"/>
      <c r="P2131" s="43"/>
      <c r="Q2131" s="43"/>
      <c r="R2131" s="43"/>
      <c r="S2131" s="43"/>
      <c r="T2131" s="43"/>
      <c r="U2131" s="43"/>
    </row>
    <row r="2132" spans="1:21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3"/>
      <c r="N2132" s="43"/>
      <c r="O2132" s="43"/>
      <c r="P2132" s="43"/>
      <c r="Q2132" s="43"/>
      <c r="R2132" s="43"/>
      <c r="S2132" s="43"/>
      <c r="T2132" s="43"/>
      <c r="U2132" s="43"/>
    </row>
    <row r="2133" spans="1:21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3"/>
      <c r="N2133" s="43"/>
      <c r="O2133" s="43"/>
      <c r="P2133" s="43"/>
      <c r="Q2133" s="43"/>
      <c r="R2133" s="43"/>
      <c r="S2133" s="43"/>
      <c r="T2133" s="43"/>
      <c r="U2133" s="43"/>
    </row>
    <row r="2134" spans="1:21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3"/>
      <c r="N2134" s="43"/>
      <c r="O2134" s="43"/>
      <c r="P2134" s="43"/>
      <c r="Q2134" s="43"/>
      <c r="R2134" s="43"/>
      <c r="S2134" s="43"/>
      <c r="T2134" s="43"/>
      <c r="U2134" s="43"/>
    </row>
    <row r="2135" spans="1:21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3"/>
      <c r="N2135" s="43"/>
      <c r="O2135" s="43"/>
      <c r="P2135" s="43"/>
      <c r="Q2135" s="43"/>
      <c r="R2135" s="43"/>
      <c r="S2135" s="43"/>
      <c r="T2135" s="43"/>
      <c r="U2135" s="43"/>
    </row>
    <row r="2136" spans="1:21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3"/>
      <c r="N2136" s="43"/>
      <c r="O2136" s="43"/>
      <c r="P2136" s="43"/>
      <c r="Q2136" s="43"/>
      <c r="R2136" s="43"/>
      <c r="S2136" s="43"/>
      <c r="T2136" s="43"/>
      <c r="U2136" s="43"/>
    </row>
    <row r="2137" spans="1:21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3"/>
      <c r="N2137" s="43"/>
      <c r="O2137" s="43"/>
      <c r="P2137" s="43"/>
      <c r="Q2137" s="43"/>
      <c r="R2137" s="43"/>
      <c r="S2137" s="43"/>
      <c r="T2137" s="43"/>
      <c r="U2137" s="43"/>
    </row>
    <row r="2138" spans="1:21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3"/>
      <c r="N2138" s="43"/>
      <c r="O2138" s="43"/>
      <c r="P2138" s="43"/>
      <c r="Q2138" s="43"/>
      <c r="R2138" s="43"/>
      <c r="S2138" s="43"/>
      <c r="T2138" s="43"/>
      <c r="U2138" s="43"/>
    </row>
    <row r="2139" spans="1:21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3"/>
      <c r="N2139" s="43"/>
      <c r="O2139" s="43"/>
      <c r="P2139" s="43"/>
      <c r="Q2139" s="43"/>
      <c r="R2139" s="43"/>
      <c r="S2139" s="43"/>
      <c r="T2139" s="43"/>
      <c r="U2139" s="43"/>
    </row>
    <row r="2140" spans="1:21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3"/>
      <c r="N2140" s="43"/>
      <c r="O2140" s="43"/>
      <c r="P2140" s="43"/>
      <c r="Q2140" s="43"/>
      <c r="R2140" s="43"/>
      <c r="S2140" s="43"/>
      <c r="T2140" s="43"/>
      <c r="U2140" s="43"/>
    </row>
    <row r="2141" spans="1:2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3"/>
      <c r="N2141" s="43"/>
      <c r="O2141" s="43"/>
      <c r="P2141" s="43"/>
      <c r="Q2141" s="43"/>
      <c r="R2141" s="43"/>
      <c r="S2141" s="43"/>
      <c r="T2141" s="43"/>
      <c r="U2141" s="43"/>
    </row>
    <row r="2142" spans="1:21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3"/>
      <c r="N2142" s="43"/>
      <c r="O2142" s="43"/>
      <c r="P2142" s="43"/>
      <c r="Q2142" s="43"/>
      <c r="R2142" s="43"/>
      <c r="S2142" s="43"/>
      <c r="T2142" s="43"/>
      <c r="U2142" s="43"/>
    </row>
    <row r="2143" spans="1:21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3"/>
      <c r="N2143" s="43"/>
      <c r="O2143" s="43"/>
      <c r="P2143" s="43"/>
      <c r="Q2143" s="43"/>
      <c r="R2143" s="43"/>
      <c r="S2143" s="43"/>
      <c r="T2143" s="43"/>
      <c r="U2143" s="43"/>
    </row>
    <row r="2144" spans="1:21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3"/>
      <c r="N2144" s="43"/>
      <c r="O2144" s="43"/>
      <c r="P2144" s="43"/>
      <c r="Q2144" s="43"/>
      <c r="R2144" s="43"/>
      <c r="S2144" s="43"/>
      <c r="T2144" s="43"/>
      <c r="U2144" s="43"/>
    </row>
    <row r="2145" spans="1:21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3"/>
      <c r="N2145" s="43"/>
      <c r="O2145" s="43"/>
      <c r="P2145" s="43"/>
      <c r="Q2145" s="43"/>
      <c r="R2145" s="43"/>
      <c r="S2145" s="43"/>
      <c r="T2145" s="43"/>
      <c r="U2145" s="43"/>
    </row>
    <row r="2146" spans="1:21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3"/>
      <c r="N2146" s="43"/>
      <c r="O2146" s="43"/>
      <c r="P2146" s="43"/>
      <c r="Q2146" s="43"/>
      <c r="R2146" s="43"/>
      <c r="S2146" s="43"/>
      <c r="T2146" s="43"/>
      <c r="U2146" s="43"/>
    </row>
    <row r="2147" spans="1:21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3"/>
      <c r="N2147" s="43"/>
      <c r="O2147" s="43"/>
      <c r="P2147" s="43"/>
      <c r="Q2147" s="43"/>
      <c r="R2147" s="43"/>
      <c r="S2147" s="43"/>
      <c r="T2147" s="43"/>
      <c r="U2147" s="43"/>
    </row>
    <row r="2148" spans="1:21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3"/>
      <c r="N2148" s="43"/>
      <c r="O2148" s="43"/>
      <c r="P2148" s="43"/>
      <c r="Q2148" s="43"/>
      <c r="R2148" s="43"/>
      <c r="S2148" s="43"/>
      <c r="T2148" s="43"/>
      <c r="U2148" s="43"/>
    </row>
    <row r="2149" spans="1:21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3"/>
      <c r="N2149" s="43"/>
      <c r="O2149" s="43"/>
      <c r="P2149" s="43"/>
      <c r="Q2149" s="43"/>
      <c r="R2149" s="43"/>
      <c r="S2149" s="43"/>
      <c r="T2149" s="43"/>
      <c r="U2149" s="43"/>
    </row>
    <row r="2150" spans="1:21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3"/>
      <c r="N2150" s="43"/>
      <c r="O2150" s="43"/>
      <c r="P2150" s="43"/>
      <c r="Q2150" s="43"/>
      <c r="R2150" s="43"/>
      <c r="S2150" s="43"/>
      <c r="T2150" s="43"/>
      <c r="U2150" s="43"/>
    </row>
    <row r="2151" spans="1:2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3"/>
      <c r="N2151" s="43"/>
      <c r="O2151" s="43"/>
      <c r="P2151" s="43"/>
      <c r="Q2151" s="43"/>
      <c r="R2151" s="43"/>
      <c r="S2151" s="43"/>
      <c r="T2151" s="43"/>
      <c r="U2151" s="43"/>
    </row>
    <row r="2152" spans="1:21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3"/>
      <c r="N2152" s="43"/>
      <c r="O2152" s="43"/>
      <c r="P2152" s="43"/>
      <c r="Q2152" s="43"/>
      <c r="R2152" s="43"/>
      <c r="S2152" s="43"/>
      <c r="T2152" s="43"/>
      <c r="U2152" s="43"/>
    </row>
    <row r="2153" spans="1:21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</row>
    <row r="2154" spans="1:21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3"/>
      <c r="N2154" s="43"/>
      <c r="O2154" s="43"/>
      <c r="P2154" s="43"/>
      <c r="Q2154" s="43"/>
      <c r="R2154" s="43"/>
      <c r="S2154" s="43"/>
      <c r="T2154" s="43"/>
      <c r="U2154" s="43"/>
    </row>
    <row r="2155" spans="1:21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3"/>
      <c r="N2155" s="43"/>
      <c r="O2155" s="43"/>
      <c r="P2155" s="43"/>
      <c r="Q2155" s="43"/>
      <c r="R2155" s="43"/>
      <c r="S2155" s="43"/>
      <c r="T2155" s="43"/>
      <c r="U2155" s="43"/>
    </row>
    <row r="2156" spans="1:21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3"/>
      <c r="N2156" s="43"/>
      <c r="O2156" s="43"/>
      <c r="P2156" s="43"/>
      <c r="Q2156" s="43"/>
      <c r="R2156" s="43"/>
      <c r="S2156" s="43"/>
      <c r="T2156" s="43"/>
      <c r="U2156" s="43"/>
    </row>
    <row r="2157" spans="1:21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3"/>
      <c r="N2157" s="43"/>
      <c r="O2157" s="43"/>
      <c r="P2157" s="43"/>
      <c r="Q2157" s="43"/>
      <c r="R2157" s="43"/>
      <c r="S2157" s="43"/>
      <c r="T2157" s="43"/>
      <c r="U2157" s="43"/>
    </row>
    <row r="2158" spans="1:21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3"/>
      <c r="N2158" s="43"/>
      <c r="O2158" s="43"/>
      <c r="P2158" s="43"/>
      <c r="Q2158" s="43"/>
      <c r="R2158" s="43"/>
      <c r="S2158" s="43"/>
      <c r="T2158" s="43"/>
      <c r="U2158" s="43"/>
    </row>
    <row r="2159" spans="1:21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3"/>
      <c r="N2159" s="43"/>
      <c r="O2159" s="43"/>
      <c r="P2159" s="43"/>
      <c r="Q2159" s="43"/>
      <c r="R2159" s="43"/>
      <c r="S2159" s="43"/>
      <c r="T2159" s="43"/>
      <c r="U2159" s="43"/>
    </row>
    <row r="2160" spans="1:21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3"/>
      <c r="N2160" s="43"/>
      <c r="O2160" s="43"/>
      <c r="P2160" s="43"/>
      <c r="Q2160" s="43"/>
      <c r="R2160" s="43"/>
      <c r="S2160" s="43"/>
      <c r="T2160" s="43"/>
      <c r="U2160" s="43"/>
    </row>
    <row r="2161" spans="1:2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3"/>
      <c r="N2161" s="43"/>
      <c r="O2161" s="43"/>
      <c r="P2161" s="43"/>
      <c r="Q2161" s="43"/>
      <c r="R2161" s="43"/>
      <c r="S2161" s="43"/>
      <c r="T2161" s="43"/>
      <c r="U2161" s="43"/>
    </row>
    <row r="2162" spans="1:21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3"/>
      <c r="N2162" s="43"/>
      <c r="O2162" s="43"/>
      <c r="P2162" s="43"/>
      <c r="Q2162" s="43"/>
      <c r="R2162" s="43"/>
      <c r="S2162" s="43"/>
      <c r="T2162" s="43"/>
      <c r="U2162" s="43"/>
    </row>
    <row r="2163" spans="1:21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3"/>
      <c r="N2163" s="43"/>
      <c r="O2163" s="43"/>
      <c r="P2163" s="43"/>
      <c r="Q2163" s="43"/>
      <c r="R2163" s="43"/>
      <c r="S2163" s="43"/>
      <c r="T2163" s="43"/>
      <c r="U2163" s="43"/>
    </row>
    <row r="2164" spans="1:21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3"/>
      <c r="N2164" s="43"/>
      <c r="O2164" s="43"/>
      <c r="P2164" s="43"/>
      <c r="Q2164" s="43"/>
      <c r="R2164" s="43"/>
      <c r="S2164" s="43"/>
      <c r="T2164" s="43"/>
      <c r="U2164" s="43"/>
    </row>
    <row r="2165" spans="1:21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3"/>
      <c r="N2165" s="43"/>
      <c r="O2165" s="43"/>
      <c r="P2165" s="43"/>
      <c r="Q2165" s="43"/>
      <c r="R2165" s="43"/>
      <c r="S2165" s="43"/>
      <c r="T2165" s="43"/>
      <c r="U2165" s="43"/>
    </row>
    <row r="2166" spans="1:21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3"/>
      <c r="N2166" s="43"/>
      <c r="O2166" s="43"/>
      <c r="P2166" s="43"/>
      <c r="Q2166" s="43"/>
      <c r="R2166" s="43"/>
      <c r="S2166" s="43"/>
      <c r="T2166" s="43"/>
      <c r="U2166" s="43"/>
    </row>
    <row r="2167" spans="1:21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3"/>
      <c r="N2167" s="43"/>
      <c r="O2167" s="43"/>
      <c r="P2167" s="43"/>
      <c r="Q2167" s="43"/>
      <c r="R2167" s="43"/>
      <c r="S2167" s="43"/>
      <c r="T2167" s="43"/>
      <c r="U2167" s="43"/>
    </row>
    <row r="2168" spans="1:21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3"/>
      <c r="N2168" s="43"/>
      <c r="O2168" s="43"/>
      <c r="P2168" s="43"/>
      <c r="Q2168" s="43"/>
      <c r="R2168" s="43"/>
      <c r="S2168" s="43"/>
      <c r="T2168" s="43"/>
      <c r="U2168" s="43"/>
    </row>
    <row r="2169" spans="1:21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3"/>
      <c r="N2169" s="43"/>
      <c r="O2169" s="43"/>
      <c r="P2169" s="43"/>
      <c r="Q2169" s="43"/>
      <c r="R2169" s="43"/>
      <c r="S2169" s="43"/>
      <c r="T2169" s="43"/>
      <c r="U2169" s="43"/>
    </row>
    <row r="2170" spans="1:21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3"/>
      <c r="N2170" s="43"/>
      <c r="O2170" s="43"/>
      <c r="P2170" s="43"/>
      <c r="Q2170" s="43"/>
      <c r="R2170" s="43"/>
      <c r="S2170" s="43"/>
      <c r="T2170" s="43"/>
      <c r="U2170" s="43"/>
    </row>
    <row r="2171" spans="1:2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3"/>
      <c r="N2171" s="43"/>
      <c r="O2171" s="43"/>
      <c r="P2171" s="43"/>
      <c r="Q2171" s="43"/>
      <c r="R2171" s="43"/>
      <c r="S2171" s="43"/>
      <c r="T2171" s="43"/>
      <c r="U2171" s="43"/>
    </row>
    <row r="2172" spans="1:21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3"/>
      <c r="N2172" s="43"/>
      <c r="O2172" s="43"/>
      <c r="P2172" s="43"/>
      <c r="Q2172" s="43"/>
      <c r="R2172" s="43"/>
      <c r="S2172" s="43"/>
      <c r="T2172" s="43"/>
      <c r="U2172" s="43"/>
    </row>
    <row r="2173" spans="1:21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3"/>
      <c r="N2173" s="43"/>
      <c r="O2173" s="43"/>
      <c r="P2173" s="43"/>
      <c r="Q2173" s="43"/>
      <c r="R2173" s="43"/>
      <c r="S2173" s="43"/>
      <c r="T2173" s="43"/>
      <c r="U2173" s="43"/>
    </row>
    <row r="2174" spans="1:21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3"/>
      <c r="N2174" s="43"/>
      <c r="O2174" s="43"/>
      <c r="P2174" s="43"/>
      <c r="Q2174" s="43"/>
      <c r="R2174" s="43"/>
      <c r="S2174" s="43"/>
      <c r="T2174" s="43"/>
      <c r="U2174" s="43"/>
    </row>
    <row r="2175" spans="1:21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3"/>
      <c r="N2175" s="43"/>
      <c r="O2175" s="43"/>
      <c r="P2175" s="43"/>
      <c r="Q2175" s="43"/>
      <c r="R2175" s="43"/>
      <c r="S2175" s="43"/>
      <c r="T2175" s="43"/>
      <c r="U2175" s="43"/>
    </row>
    <row r="2176" spans="1:21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3"/>
      <c r="N2176" s="43"/>
      <c r="O2176" s="43"/>
      <c r="P2176" s="43"/>
      <c r="Q2176" s="43"/>
      <c r="R2176" s="43"/>
      <c r="S2176" s="43"/>
      <c r="T2176" s="43"/>
      <c r="U2176" s="43"/>
    </row>
    <row r="2177" spans="1:21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3"/>
      <c r="N2177" s="43"/>
      <c r="O2177" s="43"/>
      <c r="P2177" s="43"/>
      <c r="Q2177" s="43"/>
      <c r="R2177" s="43"/>
      <c r="S2177" s="43"/>
      <c r="T2177" s="43"/>
      <c r="U2177" s="43"/>
    </row>
    <row r="2178" spans="1:21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3"/>
      <c r="N2178" s="43"/>
      <c r="O2178" s="43"/>
      <c r="P2178" s="43"/>
      <c r="Q2178" s="43"/>
      <c r="R2178" s="43"/>
      <c r="S2178" s="43"/>
      <c r="T2178" s="43"/>
      <c r="U2178" s="43"/>
    </row>
    <row r="2179" spans="1:21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3"/>
      <c r="N2179" s="43"/>
      <c r="O2179" s="43"/>
      <c r="P2179" s="43"/>
      <c r="Q2179" s="43"/>
      <c r="R2179" s="43"/>
      <c r="S2179" s="43"/>
      <c r="T2179" s="43"/>
      <c r="U2179" s="43"/>
    </row>
    <row r="2180" spans="1:21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3"/>
      <c r="N2180" s="43"/>
      <c r="O2180" s="43"/>
      <c r="P2180" s="43"/>
      <c r="Q2180" s="43"/>
      <c r="R2180" s="43"/>
      <c r="S2180" s="43"/>
      <c r="T2180" s="43"/>
      <c r="U2180" s="43"/>
    </row>
    <row r="2181" spans="1:2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3"/>
      <c r="N2181" s="43"/>
      <c r="O2181" s="43"/>
      <c r="P2181" s="43"/>
      <c r="Q2181" s="43"/>
      <c r="R2181" s="43"/>
      <c r="S2181" s="43"/>
      <c r="T2181" s="43"/>
      <c r="U2181" s="43"/>
    </row>
    <row r="2182" spans="1:21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3"/>
      <c r="N2182" s="43"/>
      <c r="O2182" s="43"/>
      <c r="P2182" s="43"/>
      <c r="Q2182" s="43"/>
      <c r="R2182" s="43"/>
      <c r="S2182" s="43"/>
      <c r="T2182" s="43"/>
      <c r="U2182" s="43"/>
    </row>
    <row r="2183" spans="1:21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3"/>
      <c r="N2183" s="43"/>
      <c r="O2183" s="43"/>
      <c r="P2183" s="43"/>
      <c r="Q2183" s="43"/>
      <c r="R2183" s="43"/>
      <c r="S2183" s="43"/>
      <c r="T2183" s="43"/>
      <c r="U2183" s="43"/>
    </row>
    <row r="2184" spans="1:21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3"/>
      <c r="N2184" s="43"/>
      <c r="O2184" s="43"/>
      <c r="P2184" s="43"/>
      <c r="Q2184" s="43"/>
      <c r="R2184" s="43"/>
      <c r="S2184" s="43"/>
      <c r="T2184" s="43"/>
      <c r="U2184" s="43"/>
    </row>
    <row r="2185" spans="1:21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3"/>
      <c r="N2185" s="43"/>
      <c r="O2185" s="43"/>
      <c r="P2185" s="43"/>
      <c r="Q2185" s="43"/>
      <c r="R2185" s="43"/>
      <c r="S2185" s="43"/>
      <c r="T2185" s="43"/>
      <c r="U2185" s="43"/>
    </row>
    <row r="2186" spans="1:21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3"/>
      <c r="N2186" s="43"/>
      <c r="O2186" s="43"/>
      <c r="P2186" s="43"/>
      <c r="Q2186" s="43"/>
      <c r="R2186" s="43"/>
      <c r="S2186" s="43"/>
      <c r="T2186" s="43"/>
      <c r="U2186" s="43"/>
    </row>
    <row r="2187" spans="1:21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3"/>
      <c r="N2187" s="43"/>
      <c r="O2187" s="43"/>
      <c r="P2187" s="43"/>
      <c r="Q2187" s="43"/>
      <c r="R2187" s="43"/>
      <c r="S2187" s="43"/>
      <c r="T2187" s="43"/>
      <c r="U2187" s="43"/>
    </row>
    <row r="2188" spans="1:21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3"/>
      <c r="N2188" s="43"/>
      <c r="O2188" s="43"/>
      <c r="P2188" s="43"/>
      <c r="Q2188" s="43"/>
      <c r="R2188" s="43"/>
      <c r="S2188" s="43"/>
      <c r="T2188" s="43"/>
      <c r="U2188" s="43"/>
    </row>
    <row r="2189" spans="1:21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3"/>
      <c r="N2189" s="43"/>
      <c r="O2189" s="43"/>
      <c r="P2189" s="43"/>
      <c r="Q2189" s="43"/>
      <c r="R2189" s="43"/>
      <c r="S2189" s="43"/>
      <c r="T2189" s="43"/>
      <c r="U2189" s="43"/>
    </row>
    <row r="2190" spans="1:21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3"/>
      <c r="N2190" s="43"/>
      <c r="O2190" s="43"/>
      <c r="P2190" s="43"/>
      <c r="Q2190" s="43"/>
      <c r="R2190" s="43"/>
      <c r="S2190" s="43"/>
      <c r="T2190" s="43"/>
      <c r="U2190" s="43"/>
    </row>
    <row r="2191" spans="1:2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3"/>
      <c r="N2191" s="43"/>
      <c r="O2191" s="43"/>
      <c r="P2191" s="43"/>
      <c r="Q2191" s="43"/>
      <c r="R2191" s="43"/>
      <c r="S2191" s="43"/>
      <c r="T2191" s="43"/>
      <c r="U2191" s="43"/>
    </row>
    <row r="2192" spans="1:21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3"/>
      <c r="N2192" s="43"/>
      <c r="O2192" s="43"/>
      <c r="P2192" s="43"/>
      <c r="Q2192" s="43"/>
      <c r="R2192" s="43"/>
      <c r="S2192" s="43"/>
      <c r="T2192" s="43"/>
      <c r="U2192" s="43"/>
    </row>
    <row r="2193" spans="1:21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3"/>
      <c r="N2193" s="43"/>
      <c r="O2193" s="43"/>
      <c r="P2193" s="43"/>
      <c r="Q2193" s="43"/>
      <c r="R2193" s="43"/>
      <c r="S2193" s="43"/>
      <c r="T2193" s="43"/>
      <c r="U2193" s="43"/>
    </row>
    <row r="2194" spans="1:21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3"/>
      <c r="N2194" s="43"/>
      <c r="O2194" s="43"/>
      <c r="P2194" s="43"/>
      <c r="Q2194" s="43"/>
      <c r="R2194" s="43"/>
      <c r="S2194" s="43"/>
      <c r="T2194" s="43"/>
      <c r="U2194" s="43"/>
    </row>
    <row r="2195" spans="1:21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3"/>
      <c r="N2195" s="43"/>
      <c r="O2195" s="43"/>
      <c r="P2195" s="43"/>
      <c r="Q2195" s="43"/>
      <c r="R2195" s="43"/>
      <c r="S2195" s="43"/>
      <c r="T2195" s="43"/>
      <c r="U2195" s="43"/>
    </row>
    <row r="2196" spans="1:21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3"/>
      <c r="N2196" s="43"/>
      <c r="O2196" s="43"/>
      <c r="P2196" s="43"/>
      <c r="Q2196" s="43"/>
      <c r="R2196" s="43"/>
      <c r="S2196" s="43"/>
      <c r="T2196" s="43"/>
      <c r="U2196" s="43"/>
    </row>
    <row r="2197" spans="1:21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3"/>
      <c r="N2197" s="43"/>
      <c r="O2197" s="43"/>
      <c r="P2197" s="43"/>
      <c r="Q2197" s="43"/>
      <c r="R2197" s="43"/>
      <c r="S2197" s="43"/>
      <c r="T2197" s="43"/>
      <c r="U2197" s="43"/>
    </row>
    <row r="2198" spans="1:21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3"/>
      <c r="N2198" s="43"/>
      <c r="O2198" s="43"/>
      <c r="P2198" s="43"/>
      <c r="Q2198" s="43"/>
      <c r="R2198" s="43"/>
      <c r="S2198" s="43"/>
      <c r="T2198" s="43"/>
      <c r="U2198" s="43"/>
    </row>
    <row r="2199" spans="1:21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3"/>
      <c r="N2199" s="43"/>
      <c r="O2199" s="43"/>
      <c r="P2199" s="43"/>
      <c r="Q2199" s="43"/>
      <c r="R2199" s="43"/>
      <c r="S2199" s="43"/>
      <c r="T2199" s="43"/>
      <c r="U2199" s="43"/>
    </row>
    <row r="2200" spans="1:21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3"/>
      <c r="N2200" s="43"/>
      <c r="O2200" s="43"/>
      <c r="P2200" s="43"/>
      <c r="Q2200" s="43"/>
      <c r="R2200" s="43"/>
      <c r="S2200" s="43"/>
      <c r="T2200" s="43"/>
      <c r="U2200" s="43"/>
    </row>
    <row r="2201" spans="1:2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3"/>
      <c r="N2201" s="43"/>
      <c r="O2201" s="43"/>
      <c r="P2201" s="43"/>
      <c r="Q2201" s="43"/>
      <c r="R2201" s="43"/>
      <c r="S2201" s="43"/>
      <c r="T2201" s="43"/>
      <c r="U2201" s="43"/>
    </row>
    <row r="2202" spans="1:21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3"/>
      <c r="N2202" s="43"/>
      <c r="O2202" s="43"/>
      <c r="P2202" s="43"/>
      <c r="Q2202" s="43"/>
      <c r="R2202" s="43"/>
      <c r="S2202" s="43"/>
      <c r="T2202" s="43"/>
      <c r="U2202" s="43"/>
    </row>
    <row r="2203" spans="1:21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3"/>
      <c r="N2203" s="43"/>
      <c r="O2203" s="43"/>
      <c r="P2203" s="43"/>
      <c r="Q2203" s="43"/>
      <c r="R2203" s="43"/>
      <c r="S2203" s="43"/>
      <c r="T2203" s="43"/>
      <c r="U2203" s="43"/>
    </row>
    <row r="2204" spans="1:21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3"/>
      <c r="N2204" s="43"/>
      <c r="O2204" s="43"/>
      <c r="P2204" s="43"/>
      <c r="Q2204" s="43"/>
      <c r="R2204" s="43"/>
      <c r="S2204" s="43"/>
      <c r="T2204" s="43"/>
      <c r="U2204" s="43"/>
    </row>
    <row r="2205" spans="1:21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3"/>
      <c r="N2205" s="43"/>
      <c r="O2205" s="43"/>
      <c r="P2205" s="43"/>
      <c r="Q2205" s="43"/>
      <c r="R2205" s="43"/>
      <c r="S2205" s="43"/>
      <c r="T2205" s="43"/>
      <c r="U2205" s="43"/>
    </row>
    <row r="2206" spans="1:21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3"/>
      <c r="N2206" s="43"/>
      <c r="O2206" s="43"/>
      <c r="P2206" s="43"/>
      <c r="Q2206" s="43"/>
      <c r="R2206" s="43"/>
      <c r="S2206" s="43"/>
      <c r="T2206" s="43"/>
      <c r="U2206" s="43"/>
    </row>
    <row r="2207" spans="1:21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3"/>
      <c r="N2207" s="43"/>
      <c r="O2207" s="43"/>
      <c r="P2207" s="43"/>
      <c r="Q2207" s="43"/>
      <c r="R2207" s="43"/>
      <c r="S2207" s="43"/>
      <c r="T2207" s="43"/>
      <c r="U2207" s="43"/>
    </row>
    <row r="2208" spans="1:21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3"/>
      <c r="N2208" s="43"/>
      <c r="O2208" s="43"/>
      <c r="P2208" s="43"/>
      <c r="Q2208" s="43"/>
      <c r="R2208" s="43"/>
      <c r="S2208" s="43"/>
      <c r="T2208" s="43"/>
      <c r="U2208" s="43"/>
    </row>
    <row r="2209" spans="1:21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3"/>
      <c r="N2209" s="43"/>
      <c r="O2209" s="43"/>
      <c r="P2209" s="43"/>
      <c r="Q2209" s="43"/>
      <c r="R2209" s="43"/>
      <c r="S2209" s="43"/>
      <c r="T2209" s="43"/>
      <c r="U2209" s="43"/>
    </row>
    <row r="2210" spans="1:21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3"/>
      <c r="N2210" s="43"/>
      <c r="O2210" s="43"/>
      <c r="P2210" s="43"/>
      <c r="Q2210" s="43"/>
      <c r="R2210" s="43"/>
      <c r="S2210" s="43"/>
      <c r="T2210" s="43"/>
      <c r="U2210" s="43"/>
    </row>
    <row r="2211" spans="1:2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3"/>
      <c r="N2211" s="43"/>
      <c r="O2211" s="43"/>
      <c r="P2211" s="43"/>
      <c r="Q2211" s="43"/>
      <c r="R2211" s="43"/>
      <c r="S2211" s="43"/>
      <c r="T2211" s="43"/>
      <c r="U2211" s="43"/>
    </row>
    <row r="2212" spans="1:21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3"/>
      <c r="N2212" s="43"/>
      <c r="O2212" s="43"/>
      <c r="P2212" s="43"/>
      <c r="Q2212" s="43"/>
      <c r="R2212" s="43"/>
      <c r="S2212" s="43"/>
      <c r="T2212" s="43"/>
      <c r="U2212" s="43"/>
    </row>
    <row r="2213" spans="1:21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3"/>
      <c r="N2213" s="43"/>
      <c r="O2213" s="43"/>
      <c r="P2213" s="43"/>
      <c r="Q2213" s="43"/>
      <c r="R2213" s="43"/>
      <c r="S2213" s="43"/>
      <c r="T2213" s="43"/>
      <c r="U2213" s="43"/>
    </row>
    <row r="2214" spans="1:21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3"/>
      <c r="N2214" s="43"/>
      <c r="O2214" s="43"/>
      <c r="P2214" s="43"/>
      <c r="Q2214" s="43"/>
      <c r="R2214" s="43"/>
      <c r="S2214" s="43"/>
      <c r="T2214" s="43"/>
      <c r="U2214" s="43"/>
    </row>
    <row r="2215" spans="1:21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3"/>
      <c r="N2215" s="43"/>
      <c r="O2215" s="43"/>
      <c r="P2215" s="43"/>
      <c r="Q2215" s="43"/>
      <c r="R2215" s="43"/>
      <c r="S2215" s="43"/>
      <c r="T2215" s="43"/>
      <c r="U2215" s="43"/>
    </row>
    <row r="2216" spans="1:21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3"/>
      <c r="N2216" s="43"/>
      <c r="O2216" s="43"/>
      <c r="P2216" s="43"/>
      <c r="Q2216" s="43"/>
      <c r="R2216" s="43"/>
      <c r="S2216" s="43"/>
      <c r="T2216" s="43"/>
      <c r="U2216" s="43"/>
    </row>
    <row r="2217" spans="1:21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3"/>
      <c r="N2217" s="43"/>
      <c r="O2217" s="43"/>
      <c r="P2217" s="43"/>
      <c r="Q2217" s="43"/>
      <c r="R2217" s="43"/>
      <c r="S2217" s="43"/>
      <c r="T2217" s="43"/>
      <c r="U2217" s="43"/>
    </row>
    <row r="2218" spans="1:21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3"/>
      <c r="N2218" s="43"/>
      <c r="O2218" s="43"/>
      <c r="P2218" s="43"/>
      <c r="Q2218" s="43"/>
      <c r="R2218" s="43"/>
      <c r="S2218" s="43"/>
      <c r="T2218" s="43"/>
      <c r="U2218" s="43"/>
    </row>
    <row r="2219" spans="1:21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3"/>
      <c r="N2219" s="43"/>
      <c r="O2219" s="43"/>
      <c r="P2219" s="43"/>
      <c r="Q2219" s="43"/>
      <c r="R2219" s="43"/>
      <c r="S2219" s="43"/>
      <c r="T2219" s="43"/>
      <c r="U2219" s="43"/>
    </row>
    <row r="2220" spans="1:21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3"/>
      <c r="N2220" s="43"/>
      <c r="O2220" s="43"/>
      <c r="P2220" s="43"/>
      <c r="Q2220" s="43"/>
      <c r="R2220" s="43"/>
      <c r="S2220" s="43"/>
      <c r="T2220" s="43"/>
      <c r="U2220" s="43"/>
    </row>
    <row r="2221" spans="1: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3"/>
      <c r="N2221" s="43"/>
      <c r="O2221" s="43"/>
      <c r="P2221" s="43"/>
      <c r="Q2221" s="43"/>
      <c r="R2221" s="43"/>
      <c r="S2221" s="43"/>
      <c r="T2221" s="43"/>
      <c r="U2221" s="43"/>
    </row>
    <row r="2222" spans="1:21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3"/>
      <c r="N2222" s="43"/>
      <c r="O2222" s="43"/>
      <c r="P2222" s="43"/>
      <c r="Q2222" s="43"/>
      <c r="R2222" s="43"/>
      <c r="S2222" s="43"/>
      <c r="T2222" s="43"/>
      <c r="U2222" s="43"/>
    </row>
    <row r="2223" spans="1:21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3"/>
      <c r="N2223" s="43"/>
      <c r="O2223" s="43"/>
      <c r="P2223" s="43"/>
      <c r="Q2223" s="43"/>
      <c r="R2223" s="43"/>
      <c r="S2223" s="43"/>
      <c r="T2223" s="43"/>
      <c r="U2223" s="43"/>
    </row>
    <row r="2224" spans="1:21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3"/>
      <c r="N2224" s="43"/>
      <c r="O2224" s="43"/>
      <c r="P2224" s="43"/>
      <c r="Q2224" s="43"/>
      <c r="R2224" s="43"/>
      <c r="S2224" s="43"/>
      <c r="T2224" s="43"/>
      <c r="U2224" s="43"/>
    </row>
    <row r="2225" spans="1:21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3"/>
      <c r="N2225" s="43"/>
      <c r="O2225" s="43"/>
      <c r="P2225" s="43"/>
      <c r="Q2225" s="43"/>
      <c r="R2225" s="43"/>
      <c r="S2225" s="43"/>
      <c r="T2225" s="43"/>
      <c r="U2225" s="43"/>
    </row>
    <row r="2226" spans="1:21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3"/>
      <c r="N2226" s="43"/>
      <c r="O2226" s="43"/>
      <c r="P2226" s="43"/>
      <c r="Q2226" s="43"/>
      <c r="R2226" s="43"/>
      <c r="S2226" s="43"/>
      <c r="T2226" s="43"/>
      <c r="U2226" s="43"/>
    </row>
    <row r="2227" spans="1:21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3"/>
      <c r="N2227" s="43"/>
      <c r="O2227" s="43"/>
      <c r="P2227" s="43"/>
      <c r="Q2227" s="43"/>
      <c r="R2227" s="43"/>
      <c r="S2227" s="43"/>
      <c r="T2227" s="43"/>
      <c r="U2227" s="43"/>
    </row>
    <row r="2228" spans="1:21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3"/>
      <c r="N2228" s="43"/>
      <c r="O2228" s="43"/>
      <c r="P2228" s="43"/>
      <c r="Q2228" s="43"/>
      <c r="R2228" s="43"/>
      <c r="S2228" s="43"/>
      <c r="T2228" s="43"/>
      <c r="U2228" s="43"/>
    </row>
    <row r="2229" spans="1:21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3"/>
      <c r="N2229" s="43"/>
      <c r="O2229" s="43"/>
      <c r="P2229" s="43"/>
      <c r="Q2229" s="43"/>
      <c r="R2229" s="43"/>
      <c r="S2229" s="43"/>
      <c r="T2229" s="43"/>
      <c r="U2229" s="43"/>
    </row>
    <row r="2230" spans="1:21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3"/>
      <c r="N2230" s="43"/>
      <c r="O2230" s="43"/>
      <c r="P2230" s="43"/>
      <c r="Q2230" s="43"/>
      <c r="R2230" s="43"/>
      <c r="S2230" s="43"/>
      <c r="T2230" s="43"/>
      <c r="U2230" s="43"/>
    </row>
    <row r="2231" spans="1:2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3"/>
      <c r="N2231" s="43"/>
      <c r="O2231" s="43"/>
      <c r="P2231" s="43"/>
      <c r="Q2231" s="43"/>
      <c r="R2231" s="43"/>
      <c r="S2231" s="43"/>
      <c r="T2231" s="43"/>
      <c r="U2231" s="43"/>
    </row>
    <row r="2232" spans="1:21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3"/>
      <c r="N2232" s="43"/>
      <c r="O2232" s="43"/>
      <c r="P2232" s="43"/>
      <c r="Q2232" s="43"/>
      <c r="R2232" s="43"/>
      <c r="S2232" s="43"/>
      <c r="T2232" s="43"/>
      <c r="U2232" s="43"/>
    </row>
    <row r="2233" spans="1:21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3"/>
      <c r="N2233" s="43"/>
      <c r="O2233" s="43"/>
      <c r="P2233" s="43"/>
      <c r="Q2233" s="43"/>
      <c r="R2233" s="43"/>
      <c r="S2233" s="43"/>
      <c r="T2233" s="43"/>
      <c r="U2233" s="43"/>
    </row>
    <row r="2234" spans="1:21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3"/>
      <c r="N2234" s="43"/>
      <c r="O2234" s="43"/>
      <c r="P2234" s="43"/>
      <c r="Q2234" s="43"/>
      <c r="R2234" s="43"/>
      <c r="S2234" s="43"/>
      <c r="T2234" s="43"/>
      <c r="U2234" s="43"/>
    </row>
    <row r="2235" spans="1:21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3"/>
      <c r="N2235" s="43"/>
      <c r="O2235" s="43"/>
      <c r="P2235" s="43"/>
      <c r="Q2235" s="43"/>
      <c r="R2235" s="43"/>
      <c r="S2235" s="43"/>
      <c r="T2235" s="43"/>
      <c r="U2235" s="43"/>
    </row>
    <row r="2236" spans="1:21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3"/>
      <c r="N2236" s="43"/>
      <c r="O2236" s="43"/>
      <c r="P2236" s="43"/>
      <c r="Q2236" s="43"/>
      <c r="R2236" s="43"/>
      <c r="S2236" s="43"/>
      <c r="T2236" s="43"/>
      <c r="U2236" s="43"/>
    </row>
    <row r="2237" spans="1:21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3"/>
      <c r="N2237" s="43"/>
      <c r="O2237" s="43"/>
      <c r="P2237" s="43"/>
      <c r="Q2237" s="43"/>
      <c r="R2237" s="43"/>
      <c r="S2237" s="43"/>
      <c r="T2237" s="43"/>
      <c r="U2237" s="43"/>
    </row>
    <row r="2238" spans="1:21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3"/>
      <c r="N2238" s="43"/>
      <c r="O2238" s="43"/>
      <c r="P2238" s="43"/>
      <c r="Q2238" s="43"/>
      <c r="R2238" s="43"/>
      <c r="S2238" s="43"/>
      <c r="T2238" s="43"/>
      <c r="U2238" s="43"/>
    </row>
    <row r="2239" spans="1:21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3"/>
      <c r="N2239" s="43"/>
      <c r="O2239" s="43"/>
      <c r="P2239" s="43"/>
      <c r="Q2239" s="43"/>
      <c r="R2239" s="43"/>
      <c r="S2239" s="43"/>
      <c r="T2239" s="43"/>
      <c r="U2239" s="43"/>
    </row>
    <row r="2240" spans="1:21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3"/>
      <c r="N2240" s="43"/>
      <c r="O2240" s="43"/>
      <c r="P2240" s="43"/>
      <c r="Q2240" s="43"/>
      <c r="R2240" s="43"/>
      <c r="S2240" s="43"/>
      <c r="T2240" s="43"/>
      <c r="U2240" s="43"/>
    </row>
    <row r="2241" spans="1:2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3"/>
      <c r="N2241" s="43"/>
      <c r="O2241" s="43"/>
      <c r="P2241" s="43"/>
      <c r="Q2241" s="43"/>
      <c r="R2241" s="43"/>
      <c r="S2241" s="43"/>
      <c r="T2241" s="43"/>
      <c r="U2241" s="43"/>
    </row>
    <row r="2242" spans="1:21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3"/>
      <c r="N2242" s="43"/>
      <c r="O2242" s="43"/>
      <c r="P2242" s="43"/>
      <c r="Q2242" s="43"/>
      <c r="R2242" s="43"/>
      <c r="S2242" s="43"/>
      <c r="T2242" s="43"/>
      <c r="U2242" s="43"/>
    </row>
    <row r="2243" spans="1:21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3"/>
      <c r="N2243" s="43"/>
      <c r="O2243" s="43"/>
      <c r="P2243" s="43"/>
      <c r="Q2243" s="43"/>
      <c r="R2243" s="43"/>
      <c r="S2243" s="43"/>
      <c r="T2243" s="43"/>
      <c r="U2243" s="43"/>
    </row>
    <row r="2244" spans="1:21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3"/>
      <c r="N2244" s="43"/>
      <c r="O2244" s="43"/>
      <c r="P2244" s="43"/>
      <c r="Q2244" s="43"/>
      <c r="R2244" s="43"/>
      <c r="S2244" s="43"/>
      <c r="T2244" s="43"/>
      <c r="U2244" s="43"/>
    </row>
    <row r="2245" spans="1:21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3"/>
      <c r="N2245" s="43"/>
      <c r="O2245" s="43"/>
      <c r="P2245" s="43"/>
      <c r="Q2245" s="43"/>
      <c r="R2245" s="43"/>
      <c r="S2245" s="43"/>
      <c r="T2245" s="43"/>
      <c r="U2245" s="43"/>
    </row>
    <row r="2246" spans="1:21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3"/>
      <c r="N2246" s="43"/>
      <c r="O2246" s="43"/>
      <c r="P2246" s="43"/>
      <c r="Q2246" s="43"/>
      <c r="R2246" s="43"/>
      <c r="S2246" s="43"/>
      <c r="T2246" s="43"/>
      <c r="U2246" s="43"/>
    </row>
    <row r="2247" spans="1:21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3"/>
      <c r="N2247" s="43"/>
      <c r="O2247" s="43"/>
      <c r="P2247" s="43"/>
      <c r="Q2247" s="43"/>
      <c r="R2247" s="43"/>
      <c r="S2247" s="43"/>
      <c r="T2247" s="43"/>
      <c r="U2247" s="43"/>
    </row>
    <row r="2248" spans="1:21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3"/>
      <c r="N2248" s="43"/>
      <c r="O2248" s="43"/>
      <c r="P2248" s="43"/>
      <c r="Q2248" s="43"/>
      <c r="R2248" s="43"/>
      <c r="S2248" s="43"/>
      <c r="T2248" s="43"/>
      <c r="U2248" s="43"/>
    </row>
    <row r="2249" spans="1:21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3"/>
      <c r="N2249" s="43"/>
      <c r="O2249" s="43"/>
      <c r="P2249" s="43"/>
      <c r="Q2249" s="43"/>
      <c r="R2249" s="43"/>
      <c r="S2249" s="43"/>
      <c r="T2249" s="43"/>
      <c r="U2249" s="43"/>
    </row>
    <row r="2250" spans="1:21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3"/>
      <c r="N2250" s="43"/>
      <c r="O2250" s="43"/>
      <c r="P2250" s="43"/>
      <c r="Q2250" s="43"/>
      <c r="R2250" s="43"/>
      <c r="S2250" s="43"/>
      <c r="T2250" s="43"/>
      <c r="U2250" s="43"/>
    </row>
    <row r="2251" spans="1:2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3"/>
      <c r="N2251" s="43"/>
      <c r="O2251" s="43"/>
      <c r="P2251" s="43"/>
      <c r="Q2251" s="43"/>
      <c r="R2251" s="43"/>
      <c r="S2251" s="43"/>
      <c r="T2251" s="43"/>
      <c r="U2251" s="43"/>
    </row>
    <row r="2252" spans="1:21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3"/>
      <c r="N2252" s="43"/>
      <c r="O2252" s="43"/>
      <c r="P2252" s="43"/>
      <c r="Q2252" s="43"/>
      <c r="R2252" s="43"/>
      <c r="S2252" s="43"/>
      <c r="T2252" s="43"/>
      <c r="U2252" s="43"/>
    </row>
    <row r="2253" spans="1:21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3"/>
      <c r="N2253" s="43"/>
      <c r="O2253" s="43"/>
      <c r="P2253" s="43"/>
      <c r="Q2253" s="43"/>
      <c r="R2253" s="43"/>
      <c r="S2253" s="43"/>
      <c r="T2253" s="43"/>
      <c r="U2253" s="43"/>
    </row>
    <row r="2254" spans="1:21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3"/>
      <c r="N2254" s="43"/>
      <c r="O2254" s="43"/>
      <c r="P2254" s="43"/>
      <c r="Q2254" s="43"/>
      <c r="R2254" s="43"/>
      <c r="S2254" s="43"/>
      <c r="T2254" s="43"/>
      <c r="U2254" s="43"/>
    </row>
    <row r="2255" spans="1:21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3"/>
      <c r="N2255" s="43"/>
      <c r="O2255" s="43"/>
      <c r="P2255" s="43"/>
      <c r="Q2255" s="43"/>
      <c r="R2255" s="43"/>
      <c r="S2255" s="43"/>
      <c r="T2255" s="43"/>
      <c r="U2255" s="43"/>
    </row>
    <row r="2256" spans="1:21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3"/>
      <c r="N2256" s="43"/>
      <c r="O2256" s="43"/>
      <c r="P2256" s="43"/>
      <c r="Q2256" s="43"/>
      <c r="R2256" s="43"/>
      <c r="S2256" s="43"/>
      <c r="T2256" s="43"/>
      <c r="U2256" s="43"/>
    </row>
  </sheetData>
  <conditionalFormatting sqref="A1">
    <cfRule type="containsText" dxfId="479" priority="125" operator="containsText" text="NÃO BLOQUEADA">
      <formula>NOT(ISERROR(SEARCH("NÃO BLOQUEADA",A1)))</formula>
    </cfRule>
    <cfRule type="containsText" dxfId="478" priority="126" operator="containsText" text="BLOQUEADA">
      <formula>NOT(ISERROR(SEARCH("BLOQUEADA",A1)))</formula>
    </cfRule>
  </conditionalFormatting>
  <conditionalFormatting sqref="C5:F1090 E2:F4">
    <cfRule type="containsText" dxfId="477" priority="109" operator="containsText" text="CONCLUÍDO">
      <formula>NOT(ISERROR(SEARCH("CONCLUÍDO",C2)))</formula>
    </cfRule>
    <cfRule type="cellIs" dxfId="476" priority="110" operator="greaterThan">
      <formula>C2="CONCLUÍDO"</formula>
    </cfRule>
  </conditionalFormatting>
  <conditionalFormatting sqref="C5:F1090 E2:F4">
    <cfRule type="containsText" dxfId="475" priority="108" operator="containsText" text="EM ANÁLISE">
      <formula>NOT(ISERROR(SEARCH("EM ANÁLISE",C2)))</formula>
    </cfRule>
  </conditionalFormatting>
  <conditionalFormatting sqref="C5:F1090 E2:F4">
    <cfRule type="containsText" dxfId="474" priority="107" operator="containsText" text="PENDENTE">
      <formula>NOT(ISERROR(SEARCH("PENDENTE",C2)))</formula>
    </cfRule>
  </conditionalFormatting>
  <conditionalFormatting sqref="C5:F1090 E2:F4">
    <cfRule type="expression" dxfId="473" priority="106">
      <formula>$A2="BLOQUEADA"</formula>
    </cfRule>
  </conditionalFormatting>
  <conditionalFormatting sqref="C5:F1090 E2:F4">
    <cfRule type="expression" dxfId="472" priority="105">
      <formula>$B2="EM ANÁLISE"</formula>
    </cfRule>
  </conditionalFormatting>
  <conditionalFormatting sqref="C5:F1090 E2:F4">
    <cfRule type="expression" dxfId="471" priority="103">
      <formula>$B2="PENDENTE"</formula>
    </cfRule>
    <cfRule type="expression" dxfId="470" priority="104">
      <formula>$B2="EM ANÁLISE"</formula>
    </cfRule>
  </conditionalFormatting>
  <conditionalFormatting sqref="C5:F1090 E2:F4">
    <cfRule type="expression" dxfId="469" priority="102">
      <formula>$B2="PENDENTE"</formula>
    </cfRule>
  </conditionalFormatting>
  <conditionalFormatting sqref="C5:F1090 E2:F4">
    <cfRule type="expression" dxfId="468" priority="100">
      <formula>$B2="PENDENTE"</formula>
    </cfRule>
    <cfRule type="expression" dxfId="467" priority="101">
      <formula>$B2="PENDENTE"</formula>
    </cfRule>
  </conditionalFormatting>
  <conditionalFormatting sqref="C5:F1090 E2:F4">
    <cfRule type="expression" dxfId="466" priority="99">
      <formula>$B2="CONCLUÍDO"</formula>
    </cfRule>
  </conditionalFormatting>
  <conditionalFormatting sqref="C5:F1090 E2:F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90">
    <cfRule type="containsText" dxfId="465" priority="96" operator="containsText" text="CONCLUÍDO">
      <formula>NOT(ISERROR(SEARCH("CONCLUÍDO",B2)))</formula>
    </cfRule>
    <cfRule type="cellIs" dxfId="464" priority="97" operator="greaterThan">
      <formula>B2="CONCLUÍDO"</formula>
    </cfRule>
  </conditionalFormatting>
  <conditionalFormatting sqref="B2:B1090">
    <cfRule type="containsText" dxfId="463" priority="95" operator="containsText" text="EM ANÁLISE">
      <formula>NOT(ISERROR(SEARCH("EM ANÁLISE",B2)))</formula>
    </cfRule>
  </conditionalFormatting>
  <conditionalFormatting sqref="B2:B1090">
    <cfRule type="containsText" dxfId="462" priority="94" operator="containsText" text="PENDENTE">
      <formula>NOT(ISERROR(SEARCH("PENDENTE",B2)))</formula>
    </cfRule>
  </conditionalFormatting>
  <conditionalFormatting sqref="B2:B1090">
    <cfRule type="expression" dxfId="461" priority="93">
      <formula>$A2="BLOQUEADA"</formula>
    </cfRule>
  </conditionalFormatting>
  <conditionalFormatting sqref="B2:B1090">
    <cfRule type="expression" dxfId="460" priority="92">
      <formula>$B2="EM ANÁLISE"</formula>
    </cfRule>
  </conditionalFormatting>
  <conditionalFormatting sqref="B2:B1090">
    <cfRule type="expression" dxfId="459" priority="90">
      <formula>$B2="PENDENTE"</formula>
    </cfRule>
    <cfRule type="expression" dxfId="458" priority="91">
      <formula>$B2="EM ANÁLISE"</formula>
    </cfRule>
  </conditionalFormatting>
  <conditionalFormatting sqref="B2:B1090">
    <cfRule type="expression" dxfId="457" priority="89">
      <formula>$B2="PENDENTE"</formula>
    </cfRule>
  </conditionalFormatting>
  <conditionalFormatting sqref="B2:B1090">
    <cfRule type="expression" dxfId="456" priority="87">
      <formula>$B2="PENDENTE"</formula>
    </cfRule>
    <cfRule type="expression" dxfId="455" priority="88">
      <formula>$B2="PENDENTE"</formula>
    </cfRule>
  </conditionalFormatting>
  <conditionalFormatting sqref="B2:B1090">
    <cfRule type="expression" dxfId="454" priority="86">
      <formula>$B2="CONCLUÍDO"</formula>
    </cfRule>
  </conditionalFormatting>
  <conditionalFormatting sqref="B2:B109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1090 B2:B4 N2:U1090 I2:L1090 E2:F4">
    <cfRule type="expression" dxfId="453" priority="85">
      <formula>$A2="BLOQUEADA"</formula>
    </cfRule>
  </conditionalFormatting>
  <conditionalFormatting sqref="B5:F1090 B2:B4 N2:U1090 I2:L1090 E2:F4">
    <cfRule type="expression" dxfId="452" priority="84">
      <formula>$B2="EM ANÁLISE"</formula>
    </cfRule>
  </conditionalFormatting>
  <conditionalFormatting sqref="B5:F1090 B2:B4 N2:U1090 I2:L1090 E2:F4">
    <cfRule type="expression" dxfId="451" priority="82">
      <formula>$B2="PENDENTE"</formula>
    </cfRule>
    <cfRule type="expression" dxfId="450" priority="83">
      <formula>$B2="EM ANÁLISE"</formula>
    </cfRule>
  </conditionalFormatting>
  <conditionalFormatting sqref="B5:F1090 B2:B4 N2:U1090 I2:L1090 E2:F4">
    <cfRule type="expression" dxfId="449" priority="81">
      <formula>$B2="PENDENTE"</formula>
    </cfRule>
  </conditionalFormatting>
  <conditionalFormatting sqref="B5:F1090 B2:B4 N2:U1090 I2:L1090 E2:F4">
    <cfRule type="expression" dxfId="448" priority="80">
      <formula>$B2="CONCLUÍDO"</formula>
    </cfRule>
  </conditionalFormatting>
  <conditionalFormatting sqref="N2:O1090">
    <cfRule type="expression" dxfId="447" priority="79">
      <formula>$A2="BLOQUEADA"</formula>
    </cfRule>
  </conditionalFormatting>
  <conditionalFormatting sqref="N2:O1090">
    <cfRule type="expression" dxfId="446" priority="78">
      <formula>$B2="EM ANÁLISE"</formula>
    </cfRule>
  </conditionalFormatting>
  <conditionalFormatting sqref="N2:O1090">
    <cfRule type="expression" dxfId="445" priority="76">
      <formula>$B2="PENDENTE"</formula>
    </cfRule>
    <cfRule type="expression" dxfId="444" priority="77">
      <formula>$B2="EM ANÁLISE"</formula>
    </cfRule>
  </conditionalFormatting>
  <conditionalFormatting sqref="N2:O1090">
    <cfRule type="expression" dxfId="443" priority="75">
      <formula>$B2="PENDENTE"</formula>
    </cfRule>
  </conditionalFormatting>
  <conditionalFormatting sqref="N2:O1090">
    <cfRule type="expression" dxfId="442" priority="74">
      <formula>$B2="CONCLUÍDO"</formula>
    </cfRule>
  </conditionalFormatting>
  <conditionalFormatting sqref="Q2:R1090">
    <cfRule type="expression" dxfId="441" priority="73">
      <formula>$A2="BLOQUEADA"</formula>
    </cfRule>
  </conditionalFormatting>
  <conditionalFormatting sqref="Q2:R1090">
    <cfRule type="expression" dxfId="440" priority="72">
      <formula>$B2="EM ANÁLISE"</formula>
    </cfRule>
  </conditionalFormatting>
  <conditionalFormatting sqref="Q2:R1090">
    <cfRule type="expression" dxfId="439" priority="70">
      <formula>$B2="PENDENTE"</formula>
    </cfRule>
    <cfRule type="expression" dxfId="438" priority="71">
      <formula>$B2="EM ANÁLISE"</formula>
    </cfRule>
  </conditionalFormatting>
  <conditionalFormatting sqref="Q2:R1090">
    <cfRule type="expression" dxfId="437" priority="69">
      <formula>$B2="PENDENTE"</formula>
    </cfRule>
  </conditionalFormatting>
  <conditionalFormatting sqref="Q2:R1090">
    <cfRule type="expression" dxfId="436" priority="68">
      <formula>$B2="CONCLUÍDO"</formula>
    </cfRule>
  </conditionalFormatting>
  <conditionalFormatting sqref="P2:P1090">
    <cfRule type="expression" dxfId="435" priority="67">
      <formula>$A2="BLOQUEADA"</formula>
    </cfRule>
  </conditionalFormatting>
  <conditionalFormatting sqref="P2:P1090">
    <cfRule type="expression" dxfId="434" priority="66">
      <formula>$B2="EM ANÁLISE"</formula>
    </cfRule>
  </conditionalFormatting>
  <conditionalFormatting sqref="P2:P1090">
    <cfRule type="expression" dxfId="433" priority="64">
      <formula>$B2="PENDENTE"</formula>
    </cfRule>
    <cfRule type="expression" dxfId="432" priority="65">
      <formula>$B2="EM ANÁLISE"</formula>
    </cfRule>
  </conditionalFormatting>
  <conditionalFormatting sqref="P2:P1090">
    <cfRule type="expression" dxfId="431" priority="63">
      <formula>$B2="PENDENTE"</formula>
    </cfRule>
  </conditionalFormatting>
  <conditionalFormatting sqref="P2:P1090">
    <cfRule type="expression" dxfId="430" priority="62">
      <formula>$B2="CONCLUÍDO"</formula>
    </cfRule>
  </conditionalFormatting>
  <conditionalFormatting sqref="M2:M1090">
    <cfRule type="expression" dxfId="429" priority="61">
      <formula>$A2="BLOQUEADA"</formula>
    </cfRule>
  </conditionalFormatting>
  <conditionalFormatting sqref="M2:M1090">
    <cfRule type="expression" dxfId="428" priority="60">
      <formula>$B2="EM ANÁLISE"</formula>
    </cfRule>
  </conditionalFormatting>
  <conditionalFormatting sqref="M2:M1090">
    <cfRule type="expression" dxfId="427" priority="58">
      <formula>$B2="PENDENTE"</formula>
    </cfRule>
    <cfRule type="expression" dxfId="426" priority="59">
      <formula>$B2="EM ANÁLISE"</formula>
    </cfRule>
  </conditionalFormatting>
  <conditionalFormatting sqref="M2:M1090">
    <cfRule type="expression" dxfId="425" priority="57">
      <formula>$B2="PENDENTE"</formula>
    </cfRule>
  </conditionalFormatting>
  <conditionalFormatting sqref="M2:M1090">
    <cfRule type="expression" dxfId="424" priority="56">
      <formula>$B2="CONCLUÍDO"</formula>
    </cfRule>
  </conditionalFormatting>
  <conditionalFormatting sqref="G2:H1090">
    <cfRule type="expression" dxfId="423" priority="55">
      <formula>$A2="BLOQUEADA"</formula>
    </cfRule>
  </conditionalFormatting>
  <conditionalFormatting sqref="G2:H1090">
    <cfRule type="expression" dxfId="422" priority="54">
      <formula>$B2="EM ANÁLISE"</formula>
    </cfRule>
  </conditionalFormatting>
  <conditionalFormatting sqref="G2:H1090">
    <cfRule type="expression" dxfId="421" priority="52">
      <formula>$B2="PENDENTE"</formula>
    </cfRule>
    <cfRule type="expression" dxfId="420" priority="53">
      <formula>$B2="EM ANÁLISE"</formula>
    </cfRule>
  </conditionalFormatting>
  <conditionalFormatting sqref="G2:H1090">
    <cfRule type="expression" dxfId="419" priority="51">
      <formula>$B2="PENDENTE"</formula>
    </cfRule>
  </conditionalFormatting>
  <conditionalFormatting sqref="G2:H1090">
    <cfRule type="expression" dxfId="418" priority="50">
      <formula>$B2="CONCLUÍDO"</formula>
    </cfRule>
  </conditionalFormatting>
  <conditionalFormatting sqref="A2:A1090">
    <cfRule type="containsText" dxfId="417" priority="47" operator="containsText" text="CONCLUÍDO">
      <formula>NOT(ISERROR(SEARCH("CONCLUÍDO",A2)))</formula>
    </cfRule>
    <cfRule type="cellIs" dxfId="416" priority="48" operator="greaterThan">
      <formula>A2="CONCLUÍDO"</formula>
    </cfRule>
  </conditionalFormatting>
  <conditionalFormatting sqref="A2:A1090">
    <cfRule type="containsText" dxfId="415" priority="46" operator="containsText" text="EM ANÁLISE">
      <formula>NOT(ISERROR(SEARCH("EM ANÁLISE",A2)))</formula>
    </cfRule>
  </conditionalFormatting>
  <conditionalFormatting sqref="A2:A1090">
    <cfRule type="containsText" dxfId="414" priority="45" operator="containsText" text="PENDENTE">
      <formula>NOT(ISERROR(SEARCH("PENDENTE",A2)))</formula>
    </cfRule>
  </conditionalFormatting>
  <conditionalFormatting sqref="A2:A1090">
    <cfRule type="expression" dxfId="413" priority="44">
      <formula>$A2="BLOQUEADA"</formula>
    </cfRule>
  </conditionalFormatting>
  <conditionalFormatting sqref="A2:A1090">
    <cfRule type="expression" dxfId="412" priority="43">
      <formula>$B2="EM ANÁLISE"</formula>
    </cfRule>
  </conditionalFormatting>
  <conditionalFormatting sqref="A2:A1090">
    <cfRule type="expression" dxfId="411" priority="41">
      <formula>$B2="PENDENTE"</formula>
    </cfRule>
    <cfRule type="expression" dxfId="410" priority="42">
      <formula>$B2="EM ANÁLISE"</formula>
    </cfRule>
  </conditionalFormatting>
  <conditionalFormatting sqref="A2:A1090">
    <cfRule type="expression" dxfId="409" priority="40">
      <formula>$B2="PENDENTE"</formula>
    </cfRule>
  </conditionalFormatting>
  <conditionalFormatting sqref="A2:A1090">
    <cfRule type="expression" dxfId="408" priority="39">
      <formula>$B2="CONCLUÍDO"</formula>
    </cfRule>
  </conditionalFormatting>
  <conditionalFormatting sqref="A2:A109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ntainsText" dxfId="407" priority="36" operator="containsText" text="CONCLUÍDO">
      <formula>NOT(ISERROR(SEARCH("CONCLUÍDO",C2)))</formula>
    </cfRule>
    <cfRule type="cellIs" dxfId="406" priority="37" operator="greaterThan">
      <formula>C2="CONCLUÍDO"</formula>
    </cfRule>
  </conditionalFormatting>
  <conditionalFormatting sqref="C2:C25">
    <cfRule type="containsText" dxfId="405" priority="35" operator="containsText" text="EM ANÁLISE">
      <formula>NOT(ISERROR(SEARCH("EM ANÁLISE",C2)))</formula>
    </cfRule>
  </conditionalFormatting>
  <conditionalFormatting sqref="C2:C25">
    <cfRule type="containsText" dxfId="404" priority="34" operator="containsText" text="PENDENTE">
      <formula>NOT(ISERROR(SEARCH("PENDENTE",C2)))</formula>
    </cfRule>
  </conditionalFormatting>
  <conditionalFormatting sqref="C2:C25">
    <cfRule type="expression" dxfId="403" priority="33">
      <formula>$A2="BLOQUEADA"</formula>
    </cfRule>
  </conditionalFormatting>
  <conditionalFormatting sqref="C2:C25">
    <cfRule type="expression" dxfId="402" priority="32">
      <formula>$B2="EM ANÁLISE"</formula>
    </cfRule>
  </conditionalFormatting>
  <conditionalFormatting sqref="C2:C25">
    <cfRule type="expression" dxfId="401" priority="30">
      <formula>$B2="PENDENTE"</formula>
    </cfRule>
    <cfRule type="expression" dxfId="400" priority="31">
      <formula>$B2="EM ANÁLISE"</formula>
    </cfRule>
  </conditionalFormatting>
  <conditionalFormatting sqref="C2:C25">
    <cfRule type="expression" dxfId="399" priority="29">
      <formula>$B2="PENDENTE"</formula>
    </cfRule>
  </conditionalFormatting>
  <conditionalFormatting sqref="C2:C25">
    <cfRule type="expression" dxfId="398" priority="27">
      <formula>$B2="PENDENTE"</formula>
    </cfRule>
    <cfRule type="expression" dxfId="397" priority="28">
      <formula>$B2="PENDENTE"</formula>
    </cfRule>
  </conditionalFormatting>
  <conditionalFormatting sqref="C2:C25">
    <cfRule type="expression" dxfId="396" priority="26">
      <formula>$B2="CONCLUÍDO"</formula>
    </cfRule>
  </conditionalFormatting>
  <conditionalFormatting sqref="C2:C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expression" dxfId="395" priority="25">
      <formula>$A2="BLOQUEADA"</formula>
    </cfRule>
  </conditionalFormatting>
  <conditionalFormatting sqref="C2:C25">
    <cfRule type="expression" dxfId="394" priority="24">
      <formula>$B2="EM ANÁLISE"</formula>
    </cfRule>
  </conditionalFormatting>
  <conditionalFormatting sqref="C2:C25">
    <cfRule type="expression" dxfId="393" priority="22">
      <formula>$B2="PENDENTE"</formula>
    </cfRule>
    <cfRule type="expression" dxfId="392" priority="23">
      <formula>$B2="EM ANÁLISE"</formula>
    </cfRule>
  </conditionalFormatting>
  <conditionalFormatting sqref="C2:C25">
    <cfRule type="expression" dxfId="391" priority="21">
      <formula>$B2="PENDENTE"</formula>
    </cfRule>
  </conditionalFormatting>
  <conditionalFormatting sqref="C2:C25">
    <cfRule type="expression" dxfId="390" priority="20">
      <formula>$B2="CONCLUÍDO"</formula>
    </cfRule>
  </conditionalFormatting>
  <conditionalFormatting sqref="D2:D4">
    <cfRule type="containsText" dxfId="389" priority="17" operator="containsText" text="CONCLUÍDO">
      <formula>NOT(ISERROR(SEARCH("CONCLUÍDO",D2)))</formula>
    </cfRule>
    <cfRule type="cellIs" dxfId="388" priority="18" operator="greaterThan">
      <formula>D2="CONCLUÍDO"</formula>
    </cfRule>
  </conditionalFormatting>
  <conditionalFormatting sqref="D2:D4">
    <cfRule type="containsText" dxfId="387" priority="16" operator="containsText" text="EM ANÁLISE">
      <formula>NOT(ISERROR(SEARCH("EM ANÁLISE",D2)))</formula>
    </cfRule>
  </conditionalFormatting>
  <conditionalFormatting sqref="D2:D4">
    <cfRule type="containsText" dxfId="386" priority="15" operator="containsText" text="PENDENTE">
      <formula>NOT(ISERROR(SEARCH("PENDENTE",D2)))</formula>
    </cfRule>
  </conditionalFormatting>
  <conditionalFormatting sqref="D2:D4">
    <cfRule type="expression" dxfId="385" priority="14">
      <formula>$A2="BLOQUEADA"</formula>
    </cfRule>
  </conditionalFormatting>
  <conditionalFormatting sqref="D2:D4">
    <cfRule type="expression" dxfId="384" priority="13">
      <formula>$B2="EM ANÁLISE"</formula>
    </cfRule>
  </conditionalFormatting>
  <conditionalFormatting sqref="D2:D4">
    <cfRule type="expression" dxfId="383" priority="11">
      <formula>$B2="PENDENTE"</formula>
    </cfRule>
    <cfRule type="expression" dxfId="382" priority="12">
      <formula>$B2="EM ANÁLISE"</formula>
    </cfRule>
  </conditionalFormatting>
  <conditionalFormatting sqref="D2:D4">
    <cfRule type="expression" dxfId="381" priority="10">
      <formula>$B2="PENDENTE"</formula>
    </cfRule>
  </conditionalFormatting>
  <conditionalFormatting sqref="D2:D4">
    <cfRule type="expression" dxfId="380" priority="8">
      <formula>$B2="PENDENTE"</formula>
    </cfRule>
    <cfRule type="expression" dxfId="379" priority="9">
      <formula>$B2="PENDENTE"</formula>
    </cfRule>
  </conditionalFormatting>
  <conditionalFormatting sqref="D2:D4">
    <cfRule type="expression" dxfId="378" priority="7">
      <formula>$B2="CONCLUÍDO"</formula>
    </cfRule>
  </conditionalFormatting>
  <conditionalFormatting sqref="D2:D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expression" dxfId="377" priority="6">
      <formula>$A2="BLOQUEADA"</formula>
    </cfRule>
  </conditionalFormatting>
  <conditionalFormatting sqref="D2:D4">
    <cfRule type="expression" dxfId="376" priority="5">
      <formula>$B2="EM ANÁLISE"</formula>
    </cfRule>
  </conditionalFormatting>
  <conditionalFormatting sqref="D2:D4">
    <cfRule type="expression" dxfId="375" priority="3">
      <formula>$B2="PENDENTE"</formula>
    </cfRule>
    <cfRule type="expression" dxfId="374" priority="4">
      <formula>$B2="EM ANÁLISE"</formula>
    </cfRule>
  </conditionalFormatting>
  <conditionalFormatting sqref="D2:D4">
    <cfRule type="expression" dxfId="373" priority="2">
      <formula>$B2="PENDENTE"</formula>
    </cfRule>
  </conditionalFormatting>
  <conditionalFormatting sqref="D2:D4">
    <cfRule type="expression" dxfId="372" priority="1">
      <formula>$B2="CONCLUÍDO"</formula>
    </cfRule>
  </conditionalFormatting>
  <dataValidations count="8">
    <dataValidation type="list" allowBlank="1" showInputMessage="1" showErrorMessage="1" sqref="B2:B1090" xr:uid="{30FA31EE-E6E1-4C04-BF5C-34FAC74F93C7}">
      <formula1>"CONCLUÍDO,EM ANÁLISE,PENDENTE"</formula1>
    </dataValidation>
    <dataValidation type="list" allowBlank="1" showInputMessage="1" showErrorMessage="1" sqref="S2:S1090" xr:uid="{13AD671C-9887-426C-A93B-2874487A117C}">
      <formula1>"Yasmin, Fernanda, Daniel, Samuel, Victor Hugo, Nathan, Davidson"</formula1>
    </dataValidation>
    <dataValidation type="list" allowBlank="1" showInputMessage="1" showErrorMessage="1" sqref="R2:R1090" xr:uid="{DD9D6B3B-D6B4-4456-A14D-2122555D67E8}">
      <formula1>"-,AFYA,ÂNIMA,COGNA,CRUZEIRO DO SUL,SER EDUCACIONAL,SODEXO"</formula1>
    </dataValidation>
    <dataValidation type="list" allowBlank="1" showInputMessage="1" showErrorMessage="1" sqref="M2:M1090" xr:uid="{CC88D1CA-1AA2-412C-A585-6AC8B618F71C}">
      <formula1>"COMPLETO,INCOMPLETO"</formula1>
    </dataValidation>
    <dataValidation type="list" allowBlank="1" showInputMessage="1" showErrorMessage="1" sqref="Q2:Q1090" xr:uid="{0F417F67-9444-44BD-8EB4-D73C03D508D3}">
      <formula1>"Gratuito,Oneroso,Contrapartida"</formula1>
    </dataValidation>
    <dataValidation type="list" allowBlank="1" showInputMessage="1" showErrorMessage="1" sqref="G2:H1090 N2:P1090" xr:uid="{45F1363D-547E-43E3-8663-F7D3A709868D}">
      <formula1>"SIM,NÃO"</formula1>
    </dataValidation>
    <dataValidation type="list" allowBlank="1" showInputMessage="1" showErrorMessage="1" sqref="A2:A1090" xr:uid="{17C0E6B3-4A76-46FC-9561-BFB6C38BBC12}">
      <formula1>",BLOQUEADA,NÃO BLOQUEADA"</formula1>
    </dataValidation>
    <dataValidation type="list" allowBlank="1" sqref="M1091:S2256 G1091:H2256 A1091:B2256" xr:uid="{00000000-0002-0000-0100-000000000000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05"/>
  <sheetViews>
    <sheetView zoomScale="25" zoomScaleNormal="25" workbookViewId="0">
      <pane ySplit="1" topLeftCell="A2" activePane="bottomLeft" state="frozen"/>
      <selection pane="bottomLeft" activeCell="F21" sqref="F21"/>
    </sheetView>
  </sheetViews>
  <sheetFormatPr defaultColWidth="21.28515625" defaultRowHeight="14.25"/>
  <cols>
    <col min="1" max="1" width="20.5703125" style="1" customWidth="1"/>
    <col min="2" max="2" width="12.140625" style="1" bestFit="1" customWidth="1"/>
    <col min="3" max="3" width="14" style="1" bestFit="1" customWidth="1"/>
    <col min="4" max="4" width="23" style="1" bestFit="1" customWidth="1"/>
    <col min="5" max="5" width="11.7109375" style="1" bestFit="1" customWidth="1"/>
    <col min="6" max="6" width="84.5703125" style="1" bestFit="1" customWidth="1"/>
    <col min="7" max="7" width="10.5703125" style="1" bestFit="1" customWidth="1"/>
    <col min="8" max="8" width="19.42578125" style="1" bestFit="1" customWidth="1"/>
    <col min="9" max="9" width="12.28515625" style="1" bestFit="1" customWidth="1"/>
    <col min="10" max="10" width="30.5703125" style="1" bestFit="1" customWidth="1"/>
    <col min="11" max="11" width="12.28515625" style="1" bestFit="1" customWidth="1"/>
    <col min="12" max="12" width="17" style="1" bestFit="1" customWidth="1"/>
    <col min="13" max="13" width="19.140625" style="1" bestFit="1" customWidth="1"/>
    <col min="14" max="14" width="32" style="1" bestFit="1" customWidth="1"/>
    <col min="15" max="15" width="13.42578125" style="1" bestFit="1" customWidth="1"/>
    <col min="16" max="16" width="15.5703125" style="1" bestFit="1" customWidth="1"/>
    <col min="17" max="17" width="10.28515625" style="1" bestFit="1" customWidth="1"/>
    <col min="18" max="18" width="7.7109375" style="1" bestFit="1" customWidth="1"/>
    <col min="19" max="19" width="15.28515625" style="1" bestFit="1" customWidth="1"/>
    <col min="20" max="20" width="16.5703125" style="1" bestFit="1" customWidth="1"/>
    <col min="21" max="21" width="16.5703125" style="1" customWidth="1"/>
    <col min="22" max="22" width="23.7109375" bestFit="1" customWidth="1"/>
    <col min="23" max="23" width="23.5703125" bestFit="1" customWidth="1"/>
    <col min="24" max="24" width="26.140625" customWidth="1"/>
    <col min="25" max="25" width="25" bestFit="1" customWidth="1"/>
    <col min="26" max="26" width="17.85546875" bestFit="1" customWidth="1"/>
  </cols>
  <sheetData>
    <row r="1" spans="1:27" ht="27">
      <c r="A1" s="40" t="s">
        <v>0</v>
      </c>
      <c r="B1" s="4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W1" s="13" t="s">
        <v>75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 ht="15" customHeight="1">
      <c r="A2" s="44"/>
      <c r="B2" s="44" t="s">
        <v>26</v>
      </c>
      <c r="C2" s="7" t="s">
        <v>76</v>
      </c>
      <c r="D2" s="7" t="s">
        <v>77</v>
      </c>
      <c r="E2" s="44">
        <v>12051</v>
      </c>
      <c r="F2" s="44" t="s">
        <v>78</v>
      </c>
      <c r="G2" s="44" t="s">
        <v>30</v>
      </c>
      <c r="H2" s="44" t="s">
        <v>30</v>
      </c>
      <c r="I2" s="44">
        <v>2</v>
      </c>
      <c r="J2" s="44">
        <v>31</v>
      </c>
      <c r="K2" s="44">
        <v>1680</v>
      </c>
      <c r="L2" s="44" t="e">
        <f>VLOOKUP(D7,'BASE DE DADOS'!A:D,4,FALSE)</f>
        <v>#N/A</v>
      </c>
      <c r="M2" s="44" t="s">
        <v>79</v>
      </c>
      <c r="N2" s="44" t="s">
        <v>30</v>
      </c>
      <c r="O2" s="44" t="s">
        <v>30</v>
      </c>
      <c r="P2" s="44" t="s">
        <v>30</v>
      </c>
      <c r="Q2" s="44" t="s">
        <v>48</v>
      </c>
      <c r="R2" s="44" t="s">
        <v>80</v>
      </c>
      <c r="S2" s="44" t="s">
        <v>81</v>
      </c>
      <c r="T2" s="44"/>
      <c r="U2" s="44" t="s">
        <v>82</v>
      </c>
      <c r="W2" s="7" t="s">
        <v>77</v>
      </c>
      <c r="X2" s="2">
        <f>VLOOKUP(D2,'BASE DE DADOS'!P:S,4,FALSE)</f>
        <v>1680</v>
      </c>
      <c r="Y2" s="2">
        <f>SUMIF(AP!D:D,#REF!,AP!K:K)</f>
        <v>0</v>
      </c>
      <c r="Z2" s="10">
        <f>Y2/X2</f>
        <v>0</v>
      </c>
      <c r="AA2" s="2">
        <f>IF(X2-Y2&lt;0, "ULTRAPASSOU " &amp; ABS(X2-Y2),X2 -Y2)</f>
        <v>1680</v>
      </c>
    </row>
    <row r="3" spans="1:27" ht="15" customHeight="1">
      <c r="A3" s="44"/>
      <c r="B3" s="44" t="s">
        <v>26</v>
      </c>
      <c r="C3" s="7" t="s">
        <v>76</v>
      </c>
      <c r="D3" s="7" t="s">
        <v>77</v>
      </c>
      <c r="E3" s="44">
        <v>7213</v>
      </c>
      <c r="F3" s="44" t="s">
        <v>83</v>
      </c>
      <c r="G3" s="44" t="s">
        <v>30</v>
      </c>
      <c r="H3" s="44" t="s">
        <v>30</v>
      </c>
      <c r="I3" s="44">
        <v>3</v>
      </c>
      <c r="J3" s="44">
        <v>23</v>
      </c>
      <c r="K3" s="44">
        <v>1680</v>
      </c>
      <c r="L3" s="44" t="e">
        <f>VLOOKUP(D8,'BASE DE DADOS'!A:D,4,FALSE)</f>
        <v>#N/A</v>
      </c>
      <c r="M3" s="44" t="s">
        <v>84</v>
      </c>
      <c r="N3" s="44" t="s">
        <v>30</v>
      </c>
      <c r="O3" s="44" t="s">
        <v>30</v>
      </c>
      <c r="P3" s="44" t="s">
        <v>30</v>
      </c>
      <c r="Q3" s="44" t="s">
        <v>48</v>
      </c>
      <c r="R3" s="44" t="s">
        <v>80</v>
      </c>
      <c r="S3" s="44" t="s">
        <v>81</v>
      </c>
      <c r="T3" s="44"/>
      <c r="U3" s="44" t="s">
        <v>82</v>
      </c>
      <c r="W3" s="12"/>
      <c r="X3" s="3"/>
      <c r="Y3" s="3"/>
      <c r="Z3" s="20"/>
      <c r="AA3" s="3"/>
    </row>
    <row r="4" spans="1:27" ht="15" customHeight="1">
      <c r="A4" s="44"/>
      <c r="B4" s="44" t="s">
        <v>26</v>
      </c>
      <c r="C4" s="7" t="s">
        <v>76</v>
      </c>
      <c r="D4" s="7" t="s">
        <v>85</v>
      </c>
      <c r="E4" s="44">
        <v>47478</v>
      </c>
      <c r="F4" s="44" t="s">
        <v>86</v>
      </c>
      <c r="G4" s="44" t="s">
        <v>30</v>
      </c>
      <c r="H4" s="44" t="s">
        <v>30</v>
      </c>
      <c r="I4" s="44">
        <v>4</v>
      </c>
      <c r="J4" s="44">
        <v>11</v>
      </c>
      <c r="K4" s="44"/>
      <c r="L4" s="44" t="e">
        <f>VLOOKUP(D9,'BASE DE DADOS'!A:D,4,FALSE)</f>
        <v>#N/A</v>
      </c>
      <c r="M4" s="44" t="s">
        <v>87</v>
      </c>
      <c r="N4" s="44" t="s">
        <v>30</v>
      </c>
      <c r="O4" s="44" t="s">
        <v>30</v>
      </c>
      <c r="P4" s="44" t="s">
        <v>30</v>
      </c>
      <c r="Q4" s="44" t="s">
        <v>32</v>
      </c>
      <c r="R4" s="44" t="s">
        <v>88</v>
      </c>
      <c r="S4" s="44" t="s">
        <v>81</v>
      </c>
      <c r="T4" s="44"/>
      <c r="U4" s="44"/>
      <c r="W4" s="17" t="s">
        <v>37</v>
      </c>
      <c r="X4" s="19">
        <f>X2</f>
        <v>1680</v>
      </c>
      <c r="Y4" s="19">
        <f>Y2</f>
        <v>0</v>
      </c>
      <c r="Z4" s="18">
        <f>Z2</f>
        <v>0</v>
      </c>
      <c r="AA4" s="19">
        <f>AA2</f>
        <v>1680</v>
      </c>
    </row>
    <row r="5" spans="1:27" ht="15" customHeight="1">
      <c r="A5" s="44"/>
      <c r="B5" s="44" t="s">
        <v>26</v>
      </c>
      <c r="C5" s="7" t="s">
        <v>76</v>
      </c>
      <c r="D5" s="7" t="s">
        <v>85</v>
      </c>
      <c r="E5" s="44">
        <v>64980</v>
      </c>
      <c r="F5" s="44" t="s">
        <v>89</v>
      </c>
      <c r="G5" s="44" t="s">
        <v>30</v>
      </c>
      <c r="H5" s="44" t="s">
        <v>30</v>
      </c>
      <c r="I5" s="44">
        <v>3</v>
      </c>
      <c r="J5" s="44">
        <v>13</v>
      </c>
      <c r="K5" s="44"/>
      <c r="L5" s="44" t="e">
        <f>VLOOKUP(D10,'BASE DE DADOS'!A:D,4,FALSE)</f>
        <v>#N/A</v>
      </c>
      <c r="M5" s="44" t="s">
        <v>79</v>
      </c>
      <c r="N5" s="44" t="s">
        <v>30</v>
      </c>
      <c r="O5" s="44" t="s">
        <v>30</v>
      </c>
      <c r="P5" s="44" t="s">
        <v>30</v>
      </c>
      <c r="Q5" s="44" t="s">
        <v>32</v>
      </c>
      <c r="R5" s="44" t="s">
        <v>88</v>
      </c>
      <c r="S5" s="44" t="s">
        <v>81</v>
      </c>
      <c r="T5" s="44"/>
      <c r="U5" s="44"/>
    </row>
    <row r="6" spans="1:27" ht="15">
      <c r="A6" s="44"/>
      <c r="B6" s="44"/>
      <c r="C6" s="7" t="s">
        <v>76</v>
      </c>
      <c r="D6" s="7" t="s">
        <v>90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7" ht="15">
      <c r="A7" s="44"/>
      <c r="B7" s="44"/>
      <c r="C7" s="7" t="s">
        <v>76</v>
      </c>
      <c r="D7" s="7" t="s">
        <v>91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27" ht="15">
      <c r="A8" s="44"/>
      <c r="B8" s="44"/>
      <c r="C8" s="7" t="s">
        <v>76</v>
      </c>
      <c r="D8" s="7" t="s">
        <v>92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7" ht="15">
      <c r="A9" s="44"/>
      <c r="B9" s="44"/>
      <c r="C9" s="7"/>
      <c r="D9" s="7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7" ht="1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7" ht="1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7" ht="1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7" ht="1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7" ht="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7" ht="1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7" ht="1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ht="1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ht="1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1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ht="1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ht="1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ht="1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ht="1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ht="1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ht="1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ht="1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ht="1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ht="1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ht="1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ht="1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ht="1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ht="1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ht="1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ht="1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ht="1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ht="1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ht="1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ht="1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ht="1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ht="1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ht="1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ht="1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ht="1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ht="1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ht="1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ht="1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ht="1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ht="1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ht="1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ht="1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ht="1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1:21" ht="1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1:21" ht="1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1:21" ht="1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1:21" ht="1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1:21" ht="1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1:21" ht="1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 ht="1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 ht="1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1:21" ht="1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1:21" ht="1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1:21" ht="1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1:21" ht="1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1:21" ht="1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1:21" ht="1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1:21" ht="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1:21" ht="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 ht="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 ht="1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1:21" ht="1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ht="1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 ht="1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 ht="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 ht="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 ht="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 ht="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 ht="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 ht="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 ht="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 ht="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 ht="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 ht="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 ht="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ht="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 ht="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 ht="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 ht="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 ht="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 ht="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 ht="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ht="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 ht="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 ht="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 ht="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 ht="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 ht="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 ht="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 ht="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 ht="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 ht="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 ht="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 ht="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 ht="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 ht="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 ht="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 ht="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 ht="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 ht="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 ht="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 ht="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 ht="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 ht="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 ht="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 ht="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 ht="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 ht="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 ht="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 ht="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 ht="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 ht="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 ht="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 ht="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 ht="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 ht="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 ht="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 ht="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 ht="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 ht="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 ht="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 ht="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 ht="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 ht="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 ht="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 ht="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 ht="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 ht="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 ht="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 ht="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 ht="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 ht="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 ht="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 ht="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 ht="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 ht="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 ht="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 ht="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 ht="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 ht="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 ht="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 ht="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 ht="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 ht="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 ht="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 ht="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ht="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 ht="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 ht="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 ht="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 ht="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 ht="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 ht="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 ht="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 ht="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 ht="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 ht="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 ht="1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 ht="1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 ht="1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ht="1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ht="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ht="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ht="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ht="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ht="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ht="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ht="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ht="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ht="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ht="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ht="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ht="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ht="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ht="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ht="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ht="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ht="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 ht="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 ht="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 ht="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 ht="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 ht="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 ht="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 ht="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 ht="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 ht="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 ht="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 ht="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 ht="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 ht="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 ht="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 ht="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 ht="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 ht="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 ht="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 ht="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 ht="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 ht="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 ht="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 ht="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 ht="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 ht="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 ht="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 ht="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ht="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ht="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ht="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ht="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ht="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ht="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ht="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ht="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ht="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ht="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ht="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ht="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ht="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ht="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ht="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ht="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ht="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ht="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ht="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ht="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ht="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ht="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 ht="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 ht="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 ht="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 ht="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 ht="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 ht="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 ht="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 ht="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 ht="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 ht="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 ht="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 ht="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 ht="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 ht="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 ht="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 ht="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 ht="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 ht="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 ht="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 ht="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 ht="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 ht="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 ht="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 ht="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 ht="1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 ht="1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 ht="1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 ht="1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 ht="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 ht="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 ht="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 ht="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 ht="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 ht="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 ht="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 ht="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 ht="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 ht="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 ht="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 ht="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 ht="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 ht="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 ht="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 ht="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 ht="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 ht="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 ht="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 ht="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 ht="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 ht="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 ht="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 ht="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 ht="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 ht="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 ht="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 ht="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 ht="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 ht="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 ht="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 ht="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 ht="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 ht="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 ht="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 ht="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 ht="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 ht="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 ht="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 ht="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 ht="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 ht="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 ht="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 ht="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 ht="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 ht="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 ht="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 ht="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 ht="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 ht="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 ht="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 ht="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 ht="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 ht="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 ht="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 ht="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 ht="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 ht="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 ht="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 ht="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 ht="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 ht="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 ht="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 ht="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 ht="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 ht="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 ht="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 ht="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 ht="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 ht="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 ht="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 ht="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 ht="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 ht="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 ht="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 ht="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 ht="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 ht="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 ht="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 ht="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 ht="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 ht="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 ht="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 ht="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 ht="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 ht="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 ht="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 ht="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 ht="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 ht="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 ht="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 ht="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 ht="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 ht="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 ht="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 ht="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 ht="1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 ht="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 ht="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 ht="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 ht="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 ht="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 ht="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 ht="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 ht="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 ht="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 ht="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 ht="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 ht="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 ht="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 ht="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 ht="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 ht="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 ht="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 ht="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 ht="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 ht="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 ht="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 ht="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 ht="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 ht="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 ht="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 ht="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 ht="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 ht="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 ht="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 ht="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 ht="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 ht="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 ht="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 ht="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 ht="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 ht="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 ht="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 ht="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 ht="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 ht="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 ht="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 ht="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 ht="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 ht="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 ht="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 ht="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 ht="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 ht="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 ht="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 ht="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 ht="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 ht="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 ht="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 ht="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 ht="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 ht="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 ht="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 ht="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 ht="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 ht="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 ht="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 ht="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 ht="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 ht="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 ht="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 ht="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 ht="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 ht="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 ht="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 ht="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 ht="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 ht="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 ht="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 ht="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 ht="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 ht="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 ht="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 ht="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 ht="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 ht="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 ht="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 ht="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 ht="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 ht="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 ht="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 ht="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 ht="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 ht="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 ht="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 ht="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 ht="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 ht="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 ht="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 ht="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 ht="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 ht="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 ht="1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 ht="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 ht="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 ht="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 ht="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 ht="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 ht="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 ht="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 ht="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 ht="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 ht="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 ht="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 ht="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 ht="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 ht="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 ht="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 ht="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 ht="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 ht="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 ht="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 ht="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 ht="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 ht="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 ht="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 ht="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 ht="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 ht="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 ht="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 ht="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 ht="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 ht="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 ht="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 ht="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 ht="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 ht="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 ht="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 ht="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 ht="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 ht="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 ht="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 ht="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 ht="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 ht="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 ht="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 ht="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 ht="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 ht="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 ht="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 ht="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 ht="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 ht="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 ht="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 ht="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 ht="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 ht="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1" ht="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1" ht="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1" ht="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1" ht="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1" ht="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1" ht="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1" ht="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1" ht="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1" ht="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1" ht="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1" ht="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1" ht="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1" ht="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1" ht="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1" ht="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1" ht="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1:21" ht="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1:21" ht="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1:21" ht="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1:21" ht="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1:21" ht="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1:21" ht="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1:21" ht="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1:21" ht="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1:21" ht="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1:21" ht="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1:21" ht="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1:21" ht="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1:21" ht="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1:21" ht="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1:21" ht="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1:21" ht="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1:21" ht="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1:21" ht="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1:21" ht="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1:21" ht="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1:21" ht="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1:21" ht="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1:21" ht="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1:21" ht="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1:21" ht="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1:21" ht="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1:21" ht="1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1:21" ht="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1:21" ht="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1:21" ht="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1:21" ht="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1:21" ht="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1:21" ht="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1:21" ht="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1:21" ht="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1:21" ht="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1:21" ht="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1:21" ht="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1:21" ht="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1:21" ht="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1:21" ht="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1" ht="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1" ht="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1" ht="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1" ht="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1" ht="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1" ht="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1" ht="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 ht="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 ht="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 ht="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 ht="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 ht="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 ht="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 ht="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 ht="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 ht="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 ht="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 ht="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 ht="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 ht="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 ht="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 ht="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 ht="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 ht="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 ht="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 ht="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 ht="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 ht="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 ht="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 ht="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 ht="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 ht="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 ht="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 ht="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 ht="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 ht="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 ht="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 ht="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 ht="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 ht="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 ht="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 ht="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 ht="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 ht="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 ht="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 ht="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 ht="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 ht="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 ht="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 ht="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 ht="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 ht="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 ht="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 ht="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 ht="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 ht="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 ht="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 ht="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 ht="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 ht="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 ht="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 ht="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 ht="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 ht="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 ht="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 ht="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 ht="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 ht="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 ht="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 ht="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 ht="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 ht="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 ht="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 ht="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 ht="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 ht="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 ht="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 ht="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 ht="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 ht="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 ht="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 ht="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 ht="1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 ht="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 ht="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 ht="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 ht="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 ht="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 ht="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 ht="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 ht="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 ht="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 ht="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 ht="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 ht="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 ht="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 ht="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 ht="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 ht="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 ht="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 ht="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 ht="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 ht="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 ht="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 ht="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 ht="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 ht="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 ht="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 ht="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 ht="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 ht="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 ht="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 ht="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 ht="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 ht="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 ht="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 ht="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 ht="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 ht="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 ht="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 ht="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 ht="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 ht="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 ht="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 ht="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 ht="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 ht="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 ht="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 ht="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 ht="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 ht="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 ht="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 ht="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 ht="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 ht="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 ht="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 ht="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 ht="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 ht="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 ht="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 ht="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 ht="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 ht="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 ht="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 ht="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 ht="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 ht="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 ht="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 ht="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 ht="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 ht="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 ht="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 ht="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 ht="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 ht="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 ht="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 ht="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 ht="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 ht="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 ht="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 ht="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 ht="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 ht="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 ht="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 ht="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 ht="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 ht="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 ht="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 ht="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 ht="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 ht="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 ht="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 ht="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 ht="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 ht="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 ht="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 ht="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 ht="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 ht="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 ht="1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 ht="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 ht="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 ht="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 ht="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 ht="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 ht="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 ht="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 ht="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 ht="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 ht="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 ht="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 ht="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 ht="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 ht="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 ht="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 ht="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 ht="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 ht="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 ht="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 ht="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 ht="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 ht="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 ht="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 ht="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 ht="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 ht="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 ht="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 ht="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 ht="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 ht="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 ht="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 ht="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 ht="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 ht="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 ht="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1" ht="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1" ht="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1" ht="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1" ht="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1" ht="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1" ht="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1" ht="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1" ht="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1" ht="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1" ht="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1:21" ht="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1:21" ht="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1:21" ht="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1:21" ht="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1:21" ht="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1:21" ht="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1:21" ht="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1:21" ht="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1:21" ht="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1:21" ht="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1:21" ht="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1:21" ht="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1:21" ht="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</row>
    <row r="840" spans="1:21" ht="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</row>
    <row r="841" spans="1:21" ht="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</row>
    <row r="842" spans="1:21" ht="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</row>
    <row r="843" spans="1:21" ht="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</row>
    <row r="844" spans="1:21" ht="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</row>
    <row r="845" spans="1:21" ht="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</row>
    <row r="846" spans="1:21" ht="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</row>
    <row r="847" spans="1:21" ht="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</row>
    <row r="848" spans="1:21" ht="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</row>
    <row r="849" spans="1:21" ht="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</row>
    <row r="850" spans="1:21" ht="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</row>
    <row r="851" spans="1:21" ht="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</row>
    <row r="852" spans="1:21" ht="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</row>
    <row r="853" spans="1:21" ht="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</row>
    <row r="854" spans="1:21" ht="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</row>
    <row r="855" spans="1:21" ht="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</row>
    <row r="856" spans="1:21" ht="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</row>
    <row r="857" spans="1:21" ht="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</row>
    <row r="858" spans="1:21" ht="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</row>
    <row r="859" spans="1:21" ht="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</row>
    <row r="860" spans="1:21" ht="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</row>
    <row r="861" spans="1:21" ht="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</row>
    <row r="862" spans="1:21" ht="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</row>
    <row r="863" spans="1:21" ht="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</row>
    <row r="864" spans="1:21" ht="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</row>
    <row r="865" spans="1:26" ht="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</row>
    <row r="866" spans="1:26" ht="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</row>
    <row r="867" spans="1:26" ht="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</row>
    <row r="868" spans="1:26" ht="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</row>
    <row r="869" spans="1:26" ht="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</row>
    <row r="870" spans="1:26" ht="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</row>
    <row r="871" spans="1:26" ht="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</row>
    <row r="872" spans="1:26" ht="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</row>
    <row r="873" spans="1:26" ht="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</row>
    <row r="874" spans="1:26" ht="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</row>
    <row r="875" spans="1:26" ht="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</row>
    <row r="876" spans="1:26" ht="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</row>
    <row r="877" spans="1:26" ht="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</row>
    <row r="878" spans="1:26" ht="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22"/>
      <c r="W878" s="21"/>
      <c r="X878" s="21"/>
      <c r="Y878" s="23"/>
      <c r="Z878" s="21"/>
    </row>
    <row r="879" spans="1:26" ht="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</row>
    <row r="880" spans="1:26" ht="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1:21" ht="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1:21" ht="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1:21" ht="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1:21" ht="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1" ht="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1:21" ht="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1:21" ht="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1:21" ht="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1:21" ht="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1:21" ht="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1:21" ht="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1:21" ht="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1:21" ht="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1:21" ht="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1:21" ht="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1:21" ht="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1:21" ht="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1:21" ht="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1:21" ht="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1:21" ht="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1" ht="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1" ht="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1" ht="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1" ht="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1" ht="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1" ht="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1" ht="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1" ht="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1" ht="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1" ht="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1" ht="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1" ht="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 ht="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 ht="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 ht="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 ht="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 ht="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 ht="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 ht="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 ht="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 ht="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 ht="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 ht="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 ht="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 ht="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 ht="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 ht="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 ht="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 ht="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 ht="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 ht="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 ht="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 ht="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 ht="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 ht="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 ht="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 ht="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 ht="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 ht="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 ht="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 ht="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 ht="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 ht="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 ht="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 ht="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 ht="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 ht="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 ht="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 ht="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 ht="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 ht="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 ht="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 ht="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 ht="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 ht="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 ht="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 ht="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 ht="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 ht="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 ht="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 ht="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 ht="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 ht="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 ht="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 ht="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 ht="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 ht="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 ht="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 ht="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 ht="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 ht="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 ht="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 ht="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 ht="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 ht="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 ht="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 ht="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 ht="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 ht="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 ht="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 ht="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 ht="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 ht="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 ht="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 ht="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 ht="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 ht="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 ht="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 ht="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 ht="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 ht="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 ht="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 ht="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 ht="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 ht="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 ht="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 ht="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 ht="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 ht="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 ht="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 ht="1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 ht="1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 ht="1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 ht="15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 ht="1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 ht="15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 ht="15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 ht="15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 ht="15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 ht="15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 ht="15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 ht="15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 ht="15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 ht="15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 ht="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 ht="15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 ht="15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 ht="15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 ht="15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 ht="15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 ht="15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 ht="15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 ht="15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 ht="15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 ht="1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 ht="15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 ht="15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 ht="15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 ht="15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 ht="15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 ht="15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 ht="15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 ht="15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 ht="15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 ht="15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 ht="15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 ht="15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 ht="15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 ht="15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 ht="15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 ht="15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 ht="15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 ht="15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 ht="15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 ht="15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 ht="15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 ht="15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 ht="15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 ht="15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 ht="15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 ht="15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 ht="15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 ht="15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 ht="15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 ht="15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 ht="15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 ht="15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 ht="15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 ht="15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 ht="15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 ht="15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 ht="15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 ht="15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 ht="15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 ht="15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 ht="15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 ht="15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 ht="15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 ht="15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 ht="15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 ht="15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 ht="15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 ht="15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 ht="15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 ht="15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 ht="15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 ht="15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 ht="15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 ht="15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 ht="15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 ht="15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 ht="15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 ht="15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 ht="15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 ht="15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 ht="15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1:21" ht="15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1:21" ht="15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1:21" ht="15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090" spans="1:21" ht="15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</row>
    <row r="1091" spans="1:21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</row>
    <row r="1092" spans="1:21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</row>
    <row r="1093" spans="1:21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</row>
    <row r="1094" spans="1:21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</row>
    <row r="1095" spans="1:21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</row>
    <row r="1096" spans="1:21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</row>
    <row r="1097" spans="1:21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</row>
    <row r="1098" spans="1:21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</row>
    <row r="1099" spans="1:21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</row>
    <row r="1100" spans="1:21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</row>
    <row r="1101" spans="1:21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</row>
    <row r="1102" spans="1:21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</row>
    <row r="1103" spans="1:21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</row>
    <row r="1104" spans="1:21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</row>
    <row r="1105" spans="1:21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</row>
    <row r="1106" spans="1:21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</row>
    <row r="1107" spans="1:21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</row>
    <row r="1108" spans="1:21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</row>
    <row r="1109" spans="1:21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</row>
    <row r="1110" spans="1:21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</row>
    <row r="1111" spans="1:21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</row>
    <row r="1112" spans="1:21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</row>
    <row r="1113" spans="1:21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</row>
    <row r="1114" spans="1:21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</row>
    <row r="1115" spans="1:21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</row>
    <row r="1116" spans="1:21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</row>
    <row r="1117" spans="1:21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</row>
    <row r="1118" spans="1:21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</row>
    <row r="1119" spans="1:21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</row>
    <row r="1120" spans="1:21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</row>
    <row r="1121" spans="1:21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</row>
    <row r="1122" spans="1:21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</row>
    <row r="1123" spans="1:21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</row>
    <row r="1124" spans="1:21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</row>
    <row r="1125" spans="1:21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</row>
    <row r="1126" spans="1:21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</row>
    <row r="1127" spans="1:21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</row>
    <row r="1128" spans="1:21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</row>
    <row r="1129" spans="1:21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</row>
    <row r="1130" spans="1:21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</row>
    <row r="1131" spans="1:21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</row>
    <row r="1132" spans="1:21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</row>
    <row r="1133" spans="1:21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</row>
    <row r="1134" spans="1:21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</row>
    <row r="1135" spans="1:21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</row>
    <row r="1136" spans="1:21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</row>
    <row r="1137" spans="1:21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</row>
    <row r="1138" spans="1:21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</row>
    <row r="1139" spans="1:21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</row>
    <row r="1140" spans="1:21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</row>
    <row r="1141" spans="1:21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</row>
    <row r="1142" spans="1:21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</row>
    <row r="1143" spans="1:21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</row>
    <row r="1144" spans="1:21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</row>
    <row r="1145" spans="1:21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</row>
    <row r="1146" spans="1:21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</row>
    <row r="1147" spans="1:21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</row>
    <row r="1148" spans="1:21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</row>
    <row r="1149" spans="1:21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</row>
    <row r="1150" spans="1:21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</row>
    <row r="1151" spans="1:21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</row>
    <row r="1152" spans="1:21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</row>
    <row r="1153" spans="1:21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</row>
    <row r="1154" spans="1:21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</row>
    <row r="1155" spans="1:21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</row>
    <row r="1156" spans="1:21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</row>
    <row r="1157" spans="1:21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</row>
    <row r="1158" spans="1:21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</row>
    <row r="1159" spans="1:21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</row>
    <row r="1160" spans="1:21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</row>
    <row r="1161" spans="1:21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</row>
    <row r="1162" spans="1:21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</row>
    <row r="1163" spans="1:21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</row>
    <row r="1164" spans="1:21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</row>
    <row r="1165" spans="1:21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</row>
    <row r="1166" spans="1:21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</row>
    <row r="1167" spans="1:21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</row>
    <row r="1168" spans="1:21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</row>
    <row r="1169" spans="1:21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</row>
    <row r="1170" spans="1:21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</row>
    <row r="1171" spans="1:21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</row>
    <row r="1172" spans="1:21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</row>
    <row r="1173" spans="1:21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</row>
    <row r="1174" spans="1:21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</row>
    <row r="1175" spans="1:21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</row>
    <row r="1176" spans="1:21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</row>
    <row r="1177" spans="1:21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</row>
    <row r="1178" spans="1:21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</row>
    <row r="1179" spans="1:21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</row>
    <row r="1180" spans="1:21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</row>
    <row r="1181" spans="1:21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</row>
    <row r="1182" spans="1:21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</row>
    <row r="1183" spans="1:21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</row>
    <row r="1184" spans="1:21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</row>
    <row r="1185" spans="1:21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</row>
    <row r="1186" spans="1:21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</row>
    <row r="1187" spans="1:21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</row>
    <row r="1188" spans="1:21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</row>
    <row r="1189" spans="1:21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</row>
    <row r="1190" spans="1:21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</row>
    <row r="1191" spans="1:21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</row>
    <row r="1192" spans="1:21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</row>
    <row r="1193" spans="1:21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</row>
    <row r="1194" spans="1:21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</row>
    <row r="1195" spans="1:21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</row>
    <row r="1196" spans="1:21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</row>
    <row r="1197" spans="1:21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</row>
    <row r="1198" spans="1:21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</row>
    <row r="1199" spans="1:21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</row>
    <row r="1200" spans="1:21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</row>
    <row r="1201" spans="1:21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</row>
    <row r="1202" spans="1:21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</row>
    <row r="1203" spans="1:21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</row>
    <row r="1204" spans="1:21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</row>
    <row r="1205" spans="1:21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</row>
    <row r="1206" spans="1:21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</row>
    <row r="1207" spans="1:21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</row>
    <row r="1208" spans="1:21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</row>
    <row r="1209" spans="1:21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</row>
    <row r="1210" spans="1:21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</row>
    <row r="1211" spans="1:21">
      <c r="A1211" s="43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</row>
    <row r="1212" spans="1:21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</row>
    <row r="1213" spans="1:21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</row>
    <row r="1214" spans="1:21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</row>
    <row r="1215" spans="1:21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</row>
    <row r="1216" spans="1:21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</row>
    <row r="1217" spans="1:21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</row>
    <row r="1218" spans="1:21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</row>
    <row r="1219" spans="1:21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</row>
    <row r="1220" spans="1:21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</row>
    <row r="1221" spans="1:21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</row>
    <row r="1222" spans="1:21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</row>
    <row r="1223" spans="1:21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</row>
    <row r="1224" spans="1:21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</row>
    <row r="1225" spans="1:21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</row>
    <row r="1226" spans="1:21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</row>
    <row r="1227" spans="1:21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</row>
    <row r="1228" spans="1:21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</row>
    <row r="1229" spans="1:21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</row>
    <row r="1230" spans="1:21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</row>
    <row r="1231" spans="1:21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</row>
    <row r="1232" spans="1:21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</row>
    <row r="1233" spans="1:21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</row>
    <row r="1234" spans="1:21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</row>
    <row r="1235" spans="1:21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</row>
    <row r="1236" spans="1:21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</row>
    <row r="1237" spans="1:21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</row>
    <row r="1238" spans="1:21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</row>
    <row r="1239" spans="1:21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</row>
    <row r="1240" spans="1:21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</row>
    <row r="1241" spans="1:21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</row>
    <row r="1242" spans="1:21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</row>
    <row r="1243" spans="1:21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</row>
    <row r="1244" spans="1:21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</row>
    <row r="1245" spans="1:21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</row>
    <row r="1246" spans="1:21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</row>
    <row r="1247" spans="1:21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</row>
    <row r="1248" spans="1:21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</row>
    <row r="1249" spans="1:21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</row>
    <row r="1250" spans="1:21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</row>
    <row r="1251" spans="1:21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</row>
    <row r="1252" spans="1:21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</row>
    <row r="1253" spans="1:21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</row>
    <row r="1254" spans="1:21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</row>
    <row r="1255" spans="1:21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</row>
    <row r="1256" spans="1:21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</row>
    <row r="1257" spans="1:21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</row>
    <row r="1258" spans="1:21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</row>
    <row r="1259" spans="1:21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</row>
    <row r="1260" spans="1:21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</row>
    <row r="1261" spans="1:21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</row>
    <row r="1262" spans="1:21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</row>
    <row r="1263" spans="1:21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</row>
    <row r="1264" spans="1:21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</row>
    <row r="1265" spans="1:21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</row>
    <row r="1266" spans="1:21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</row>
    <row r="1267" spans="1:21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</row>
    <row r="1268" spans="1:21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</row>
    <row r="1269" spans="1:21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</row>
    <row r="1270" spans="1:21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</row>
    <row r="1271" spans="1:21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</row>
    <row r="1272" spans="1:21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</row>
    <row r="1273" spans="1:21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</row>
    <row r="1274" spans="1:21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</row>
    <row r="1275" spans="1:21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</row>
    <row r="1276" spans="1:21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</row>
    <row r="1277" spans="1:21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</row>
    <row r="1278" spans="1:21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</row>
    <row r="1279" spans="1:21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</row>
    <row r="1280" spans="1:21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</row>
    <row r="1281" spans="1:21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</row>
    <row r="1282" spans="1:21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</row>
    <row r="1283" spans="1:21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</row>
    <row r="1284" spans="1:21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</row>
    <row r="1285" spans="1:21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</row>
    <row r="1286" spans="1:21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</row>
    <row r="1287" spans="1:21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</row>
    <row r="1288" spans="1:21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</row>
    <row r="1289" spans="1:21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</row>
    <row r="1290" spans="1:21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</row>
    <row r="1291" spans="1:2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</row>
    <row r="1292" spans="1:21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</row>
    <row r="1293" spans="1:21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</row>
    <row r="1294" spans="1:21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</row>
    <row r="1295" spans="1:21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</row>
    <row r="1296" spans="1:21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</row>
    <row r="1297" spans="1:21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</row>
    <row r="1298" spans="1:21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</row>
    <row r="1299" spans="1:21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</row>
    <row r="1300" spans="1:21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</row>
    <row r="1301" spans="1:2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</row>
    <row r="1302" spans="1:21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</row>
    <row r="1303" spans="1:21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</row>
    <row r="1304" spans="1:21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</row>
    <row r="1305" spans="1:21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</row>
    <row r="1306" spans="1:21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</row>
    <row r="1307" spans="1:21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</row>
    <row r="1308" spans="1:21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</row>
    <row r="1309" spans="1:21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</row>
    <row r="1310" spans="1:21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</row>
    <row r="1311" spans="1:2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</row>
    <row r="1312" spans="1:21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</row>
    <row r="1313" spans="1:21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</row>
    <row r="1314" spans="1:21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</row>
    <row r="1315" spans="1:21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</row>
    <row r="1316" spans="1:21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</row>
    <row r="1317" spans="1:21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</row>
    <row r="1318" spans="1:21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</row>
    <row r="1319" spans="1:21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</row>
    <row r="1320" spans="1:21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</row>
    <row r="1321" spans="1: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</row>
    <row r="1322" spans="1:21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</row>
    <row r="1323" spans="1:21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</row>
    <row r="1324" spans="1:21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</row>
    <row r="1325" spans="1:21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</row>
    <row r="1326" spans="1:21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</row>
    <row r="1327" spans="1:21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</row>
    <row r="1328" spans="1:21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</row>
    <row r="1329" spans="1:21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</row>
    <row r="1330" spans="1:21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</row>
    <row r="1331" spans="1:2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</row>
    <row r="1332" spans="1:21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</row>
    <row r="1333" spans="1:21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</row>
    <row r="1334" spans="1:21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</row>
    <row r="1335" spans="1:21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</row>
    <row r="1336" spans="1:21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</row>
    <row r="1337" spans="1:21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</row>
    <row r="1338" spans="1:21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</row>
    <row r="1339" spans="1:21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</row>
    <row r="1340" spans="1:21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</row>
    <row r="1341" spans="1:2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</row>
    <row r="1342" spans="1:21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</row>
    <row r="1343" spans="1:21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</row>
    <row r="1344" spans="1:21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</row>
    <row r="1345" spans="1:21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</row>
    <row r="1346" spans="1:21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</row>
    <row r="1347" spans="1:21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</row>
    <row r="1348" spans="1:21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</row>
    <row r="1349" spans="1:21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</row>
    <row r="1350" spans="1:21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</row>
    <row r="1351" spans="1:2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</row>
    <row r="1352" spans="1:21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</row>
    <row r="1353" spans="1:21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</row>
    <row r="1354" spans="1:21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</row>
    <row r="1355" spans="1:21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</row>
    <row r="1356" spans="1:21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</row>
    <row r="1357" spans="1:21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</row>
    <row r="1358" spans="1:21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</row>
    <row r="1359" spans="1:21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</row>
    <row r="1360" spans="1:21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</row>
    <row r="1361" spans="1:2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</row>
    <row r="1362" spans="1:21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</row>
    <row r="1363" spans="1:21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</row>
    <row r="1364" spans="1:21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</row>
    <row r="1365" spans="1:21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</row>
    <row r="1366" spans="1:21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</row>
    <row r="1367" spans="1:21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</row>
    <row r="1368" spans="1:21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</row>
    <row r="1369" spans="1:21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</row>
    <row r="1370" spans="1:21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</row>
    <row r="1371" spans="1:2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</row>
    <row r="1372" spans="1:21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</row>
    <row r="1373" spans="1:21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</row>
    <row r="1374" spans="1:21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</row>
    <row r="1375" spans="1:21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</row>
    <row r="1376" spans="1:21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</row>
    <row r="1377" spans="1:21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</row>
    <row r="1378" spans="1:21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</row>
    <row r="1379" spans="1:21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</row>
    <row r="1380" spans="1:21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</row>
    <row r="1381" spans="1:2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</row>
    <row r="1382" spans="1:21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</row>
    <row r="1383" spans="1:21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</row>
    <row r="1384" spans="1:21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</row>
    <row r="1385" spans="1:21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</row>
    <row r="1386" spans="1:21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</row>
    <row r="1387" spans="1:21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</row>
    <row r="1388" spans="1:21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</row>
    <row r="1389" spans="1:21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</row>
    <row r="1390" spans="1:21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</row>
    <row r="1391" spans="1:2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</row>
    <row r="1392" spans="1:21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</row>
    <row r="1393" spans="1:21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</row>
    <row r="1394" spans="1:21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</row>
    <row r="1395" spans="1:21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</row>
    <row r="1396" spans="1:21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</row>
    <row r="1397" spans="1:21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</row>
    <row r="1398" spans="1:21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</row>
    <row r="1399" spans="1:21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</row>
    <row r="1400" spans="1:21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</row>
    <row r="1401" spans="1:2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</row>
    <row r="1402" spans="1:21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</row>
    <row r="1403" spans="1:21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</row>
    <row r="1404" spans="1:21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</row>
    <row r="1405" spans="1:21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</row>
    <row r="1406" spans="1:21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</row>
    <row r="1407" spans="1:21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</row>
    <row r="1408" spans="1:21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</row>
    <row r="1409" spans="1:21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</row>
    <row r="1410" spans="1:21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</row>
    <row r="1411" spans="1:2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</row>
    <row r="1412" spans="1:21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</row>
    <row r="1413" spans="1:21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</row>
    <row r="1414" spans="1:21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</row>
    <row r="1415" spans="1:21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</row>
    <row r="1416" spans="1:21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</row>
    <row r="1417" spans="1:21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</row>
    <row r="1418" spans="1:21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</row>
    <row r="1419" spans="1:21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</row>
    <row r="1420" spans="1:21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</row>
    <row r="1421" spans="1: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</row>
    <row r="1422" spans="1:21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</row>
    <row r="1423" spans="1:21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</row>
    <row r="1424" spans="1:21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</row>
    <row r="1425" spans="1:21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</row>
    <row r="1426" spans="1:21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</row>
    <row r="1427" spans="1:21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</row>
    <row r="1428" spans="1:21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</row>
    <row r="1429" spans="1:21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</row>
    <row r="1430" spans="1:21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</row>
    <row r="1431" spans="1:2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</row>
    <row r="1432" spans="1:21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</row>
    <row r="1433" spans="1:21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</row>
    <row r="1434" spans="1:21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</row>
    <row r="1435" spans="1:21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</row>
    <row r="1436" spans="1:21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</row>
    <row r="1437" spans="1:21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</row>
    <row r="1438" spans="1:21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</row>
    <row r="1439" spans="1:21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</row>
    <row r="1440" spans="1:21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</row>
    <row r="1441" spans="1:2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</row>
    <row r="1442" spans="1:21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</row>
    <row r="1443" spans="1:21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</row>
    <row r="1444" spans="1:21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</row>
    <row r="1445" spans="1:21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</row>
    <row r="1446" spans="1:21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</row>
    <row r="1447" spans="1:21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</row>
    <row r="1448" spans="1:21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</row>
    <row r="1449" spans="1:21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</row>
    <row r="1450" spans="1:21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</row>
    <row r="1451" spans="1:2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</row>
    <row r="1452" spans="1:21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</row>
    <row r="1453" spans="1:21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</row>
    <row r="1454" spans="1:21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</row>
    <row r="1455" spans="1:21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</row>
    <row r="1456" spans="1:21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</row>
    <row r="1457" spans="1:21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</row>
    <row r="1458" spans="1:21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</row>
    <row r="1459" spans="1:21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</row>
    <row r="1460" spans="1:21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</row>
    <row r="1461" spans="1:2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</row>
    <row r="1462" spans="1:21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</row>
    <row r="1463" spans="1:21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</row>
    <row r="1464" spans="1:21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</row>
    <row r="1465" spans="1:21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</row>
    <row r="1466" spans="1:21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</row>
    <row r="1467" spans="1:21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</row>
    <row r="1468" spans="1:21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</row>
    <row r="1469" spans="1:21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</row>
    <row r="1470" spans="1:21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</row>
    <row r="1471" spans="1:2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</row>
    <row r="1472" spans="1:21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</row>
    <row r="1473" spans="1:21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</row>
    <row r="1474" spans="1:21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</row>
    <row r="1475" spans="1:21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</row>
    <row r="1476" spans="1:21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</row>
    <row r="1477" spans="1:21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</row>
    <row r="1478" spans="1:21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</row>
    <row r="1479" spans="1:21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</row>
    <row r="1480" spans="1:21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</row>
    <row r="1481" spans="1:2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</row>
    <row r="1482" spans="1:21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</row>
    <row r="1483" spans="1:21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</row>
    <row r="1484" spans="1:21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</row>
    <row r="1485" spans="1:21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</row>
    <row r="1486" spans="1:21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</row>
    <row r="1487" spans="1:21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</row>
    <row r="1488" spans="1:21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</row>
    <row r="1489" spans="1:21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</row>
    <row r="1490" spans="1:21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</row>
    <row r="1491" spans="1:2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</row>
    <row r="1492" spans="1:21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</row>
    <row r="1493" spans="1:21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</row>
    <row r="1494" spans="1:21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</row>
    <row r="1495" spans="1:21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</row>
    <row r="1496" spans="1:21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</row>
    <row r="1497" spans="1:21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</row>
    <row r="1498" spans="1:21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</row>
    <row r="1499" spans="1:21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</row>
    <row r="1500" spans="1:21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</row>
    <row r="1501" spans="1:2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</row>
    <row r="1502" spans="1:21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</row>
    <row r="1503" spans="1:21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</row>
    <row r="1504" spans="1:21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</row>
    <row r="1505" spans="1:21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</row>
    <row r="1506" spans="1:21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</row>
    <row r="1507" spans="1:21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</row>
    <row r="1508" spans="1:21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</row>
    <row r="1509" spans="1:21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</row>
    <row r="1510" spans="1:21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</row>
    <row r="1511" spans="1:2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</row>
    <row r="1512" spans="1:21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</row>
    <row r="1513" spans="1:21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</row>
    <row r="1514" spans="1:21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</row>
    <row r="1515" spans="1:21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</row>
    <row r="1516" spans="1:21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</row>
    <row r="1517" spans="1:21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</row>
    <row r="1518" spans="1:21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</row>
    <row r="1519" spans="1:21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</row>
    <row r="1520" spans="1:21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</row>
    <row r="1521" spans="1: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</row>
    <row r="1522" spans="1:21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</row>
    <row r="1523" spans="1:21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</row>
    <row r="1524" spans="1:21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</row>
    <row r="1525" spans="1:21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</row>
    <row r="1526" spans="1:21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</row>
    <row r="1527" spans="1:21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</row>
    <row r="1528" spans="1:21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</row>
    <row r="1529" spans="1:21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</row>
    <row r="1530" spans="1:21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</row>
    <row r="1531" spans="1:2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</row>
    <row r="1532" spans="1:21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</row>
    <row r="1533" spans="1:21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</row>
    <row r="1534" spans="1:21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</row>
    <row r="1535" spans="1:21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</row>
    <row r="1536" spans="1:21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</row>
    <row r="1537" spans="1:21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</row>
    <row r="1538" spans="1:21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</row>
    <row r="1539" spans="1:21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</row>
    <row r="1540" spans="1:21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</row>
    <row r="1541" spans="1:2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</row>
    <row r="1542" spans="1:21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</row>
    <row r="1543" spans="1:21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</row>
    <row r="1544" spans="1:21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</row>
    <row r="1545" spans="1:21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</row>
    <row r="1546" spans="1:21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</row>
    <row r="1547" spans="1:21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</row>
    <row r="1548" spans="1:21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</row>
    <row r="1549" spans="1:21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</row>
    <row r="1550" spans="1:21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</row>
    <row r="1551" spans="1:2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</row>
    <row r="1552" spans="1:21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</row>
    <row r="1553" spans="1:21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</row>
    <row r="1554" spans="1:21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</row>
    <row r="1555" spans="1:21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</row>
    <row r="1556" spans="1:21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</row>
    <row r="1557" spans="1:21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</row>
    <row r="1558" spans="1:21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</row>
    <row r="1559" spans="1:21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</row>
    <row r="1560" spans="1:21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</row>
    <row r="1561" spans="1:2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</row>
    <row r="1562" spans="1:21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</row>
    <row r="1563" spans="1:21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</row>
    <row r="1564" spans="1:21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</row>
    <row r="1565" spans="1:21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</row>
    <row r="1566" spans="1:21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</row>
    <row r="1567" spans="1:21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</row>
    <row r="1568" spans="1:21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</row>
    <row r="1569" spans="1:21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</row>
    <row r="1570" spans="1:21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</row>
    <row r="1571" spans="1:2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</row>
    <row r="1572" spans="1:21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</row>
    <row r="1573" spans="1:21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</row>
    <row r="1574" spans="1:21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</row>
    <row r="1575" spans="1:21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</row>
    <row r="1576" spans="1:21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</row>
    <row r="1577" spans="1:21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</row>
    <row r="1578" spans="1:21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</row>
    <row r="1579" spans="1:21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</row>
    <row r="1580" spans="1:21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</row>
    <row r="1581" spans="1:2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</row>
    <row r="1582" spans="1:21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</row>
    <row r="1583" spans="1:21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</row>
    <row r="1584" spans="1:21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</row>
    <row r="1585" spans="1:21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</row>
    <row r="1586" spans="1:21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</row>
    <row r="1587" spans="1:21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</row>
    <row r="1588" spans="1:21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</row>
    <row r="1589" spans="1:21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</row>
    <row r="1590" spans="1:21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</row>
    <row r="1591" spans="1:2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</row>
    <row r="1592" spans="1:21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</row>
    <row r="1593" spans="1:21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</row>
    <row r="1594" spans="1:21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</row>
    <row r="1595" spans="1:21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</row>
    <row r="1596" spans="1:21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</row>
    <row r="1597" spans="1:21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</row>
    <row r="1598" spans="1:21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</row>
    <row r="1599" spans="1:21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</row>
    <row r="1600" spans="1:21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</row>
    <row r="1601" spans="1:2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</row>
    <row r="1602" spans="1:21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</row>
    <row r="1603" spans="1:21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</row>
    <row r="1604" spans="1:21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</row>
    <row r="1605" spans="1:21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</row>
    <row r="1606" spans="1:21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</row>
    <row r="1607" spans="1:21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</row>
    <row r="1608" spans="1:21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</row>
    <row r="1609" spans="1:21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</row>
    <row r="1610" spans="1:21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</row>
    <row r="1611" spans="1:2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</row>
    <row r="1612" spans="1:21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</row>
    <row r="1613" spans="1:21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</row>
    <row r="1614" spans="1:21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</row>
    <row r="1615" spans="1:21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</row>
    <row r="1616" spans="1:21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</row>
    <row r="1617" spans="1:21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</row>
    <row r="1618" spans="1:21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</row>
    <row r="1619" spans="1:21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</row>
    <row r="1620" spans="1:21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</row>
    <row r="1621" spans="1: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</row>
    <row r="1622" spans="1:21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</row>
    <row r="1623" spans="1:21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</row>
    <row r="1624" spans="1:21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</row>
    <row r="1625" spans="1:21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</row>
    <row r="1626" spans="1:21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</row>
    <row r="1627" spans="1:21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</row>
    <row r="1628" spans="1:21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</row>
    <row r="1629" spans="1:21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</row>
    <row r="1630" spans="1:21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</row>
    <row r="1631" spans="1:2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</row>
    <row r="1632" spans="1:21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</row>
    <row r="1633" spans="1:21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</row>
    <row r="1634" spans="1:21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</row>
    <row r="1635" spans="1:21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</row>
    <row r="1636" spans="1:21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</row>
    <row r="1637" spans="1:21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</row>
    <row r="1638" spans="1:21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</row>
    <row r="1639" spans="1:21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</row>
    <row r="1640" spans="1:21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</row>
    <row r="1641" spans="1:2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</row>
    <row r="1642" spans="1:21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</row>
    <row r="1643" spans="1:21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</row>
    <row r="1644" spans="1:21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</row>
    <row r="1645" spans="1:21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</row>
    <row r="1646" spans="1:21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</row>
    <row r="1647" spans="1:21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</row>
    <row r="1648" spans="1:21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</row>
    <row r="1649" spans="1:21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</row>
    <row r="1650" spans="1:21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</row>
    <row r="1651" spans="1:2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</row>
    <row r="1652" spans="1:21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</row>
    <row r="1653" spans="1:21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</row>
    <row r="1654" spans="1:21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</row>
    <row r="1655" spans="1:21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</row>
    <row r="1656" spans="1:21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</row>
    <row r="1657" spans="1:21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</row>
    <row r="1658" spans="1:21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</row>
    <row r="1659" spans="1:21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</row>
    <row r="1660" spans="1:21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</row>
    <row r="1661" spans="1:2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</row>
    <row r="1662" spans="1:21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</row>
    <row r="1663" spans="1:21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</row>
    <row r="1664" spans="1:21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</row>
    <row r="1665" spans="1:21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</row>
    <row r="1666" spans="1:21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</row>
    <row r="1667" spans="1:21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</row>
    <row r="1668" spans="1:21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</row>
    <row r="1669" spans="1:21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</row>
    <row r="1670" spans="1:21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</row>
    <row r="1671" spans="1:2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</row>
    <row r="1672" spans="1:21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</row>
    <row r="1673" spans="1:21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</row>
    <row r="1674" spans="1:21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</row>
    <row r="1675" spans="1:21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</row>
    <row r="1676" spans="1:21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</row>
    <row r="1677" spans="1:21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</row>
    <row r="1678" spans="1:21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</row>
    <row r="1679" spans="1:21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</row>
    <row r="1680" spans="1:21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</row>
    <row r="1681" spans="1:2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</row>
    <row r="1682" spans="1:21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</row>
    <row r="1683" spans="1:21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</row>
    <row r="1684" spans="1:21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</row>
    <row r="1685" spans="1:21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</row>
    <row r="1686" spans="1:21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</row>
    <row r="1687" spans="1:21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</row>
    <row r="1688" spans="1:21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</row>
    <row r="1689" spans="1:21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</row>
    <row r="1690" spans="1:21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</row>
    <row r="1691" spans="1:2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</row>
    <row r="1692" spans="1:21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</row>
    <row r="1693" spans="1:21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</row>
    <row r="1694" spans="1:21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</row>
    <row r="1695" spans="1:21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</row>
    <row r="1696" spans="1:21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</row>
    <row r="1697" spans="1:21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</row>
    <row r="1698" spans="1:21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</row>
    <row r="1699" spans="1:21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</row>
    <row r="1700" spans="1:21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</row>
    <row r="1701" spans="1:2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</row>
    <row r="1702" spans="1:21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</row>
    <row r="1703" spans="1:21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</row>
    <row r="1704" spans="1:21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</row>
    <row r="1705" spans="1:21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</row>
    <row r="1706" spans="1:21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</row>
    <row r="1707" spans="1:21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</row>
    <row r="1708" spans="1:21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</row>
    <row r="1709" spans="1:21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</row>
    <row r="1710" spans="1:21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</row>
    <row r="1711" spans="1:2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</row>
    <row r="1712" spans="1:21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</row>
    <row r="1713" spans="1:21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</row>
    <row r="1714" spans="1:21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</row>
    <row r="1715" spans="1:21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</row>
    <row r="1716" spans="1:21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</row>
    <row r="1717" spans="1:21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</row>
    <row r="1718" spans="1:21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</row>
    <row r="1719" spans="1:21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</row>
    <row r="1720" spans="1:21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</row>
    <row r="1721" spans="1: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</row>
    <row r="1722" spans="1:21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</row>
    <row r="1723" spans="1:21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</row>
    <row r="1724" spans="1:21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</row>
    <row r="1725" spans="1:21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</row>
    <row r="1726" spans="1:21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</row>
    <row r="1727" spans="1:21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</row>
    <row r="1728" spans="1:21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</row>
    <row r="1729" spans="1:21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</row>
    <row r="1730" spans="1:21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</row>
    <row r="1731" spans="1:2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</row>
    <row r="1732" spans="1:21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</row>
    <row r="1733" spans="1:21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</row>
    <row r="1734" spans="1:21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</row>
    <row r="1735" spans="1:21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</row>
    <row r="1736" spans="1:21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</row>
    <row r="1737" spans="1:21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</row>
    <row r="1738" spans="1:21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</row>
    <row r="1739" spans="1:21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</row>
    <row r="1740" spans="1:21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</row>
    <row r="1741" spans="1:2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</row>
    <row r="1742" spans="1:21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</row>
    <row r="1743" spans="1:21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</row>
    <row r="1744" spans="1:21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</row>
    <row r="1745" spans="1:21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</row>
    <row r="1746" spans="1:21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</row>
    <row r="1747" spans="1:21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</row>
    <row r="1748" spans="1:21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</row>
    <row r="1749" spans="1:21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</row>
    <row r="1750" spans="1:21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</row>
    <row r="1751" spans="1:2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</row>
    <row r="1752" spans="1:21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</row>
    <row r="1753" spans="1:21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</row>
    <row r="1754" spans="1:21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</row>
    <row r="1755" spans="1:21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</row>
    <row r="1756" spans="1:21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</row>
    <row r="1757" spans="1:21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</row>
    <row r="1758" spans="1:21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</row>
    <row r="1759" spans="1:21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</row>
    <row r="1760" spans="1:21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</row>
    <row r="1761" spans="1:2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</row>
    <row r="1762" spans="1:21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</row>
    <row r="1763" spans="1:21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</row>
    <row r="1764" spans="1:21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</row>
    <row r="1765" spans="1:21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</row>
    <row r="1766" spans="1:21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</row>
    <row r="1767" spans="1:21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</row>
    <row r="1768" spans="1:21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</row>
    <row r="1769" spans="1:21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</row>
    <row r="1770" spans="1:21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</row>
    <row r="1771" spans="1:2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</row>
    <row r="1772" spans="1:21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</row>
    <row r="1773" spans="1:21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</row>
    <row r="1774" spans="1:21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</row>
    <row r="1775" spans="1:21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</row>
    <row r="1776" spans="1:21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</row>
    <row r="1777" spans="1:21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</row>
    <row r="1778" spans="1:21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</row>
    <row r="1779" spans="1:21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</row>
    <row r="1780" spans="1:21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</row>
    <row r="1781" spans="1:2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</row>
    <row r="1782" spans="1:21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</row>
    <row r="1783" spans="1:21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</row>
    <row r="1784" spans="1:21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</row>
    <row r="1785" spans="1:21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</row>
    <row r="1786" spans="1:21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</row>
    <row r="1787" spans="1:21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</row>
    <row r="1788" spans="1:21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</row>
    <row r="1789" spans="1:21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</row>
    <row r="1790" spans="1:21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</row>
    <row r="1791" spans="1:2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</row>
    <row r="1792" spans="1:21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</row>
    <row r="1793" spans="1:21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</row>
    <row r="1794" spans="1:21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</row>
    <row r="1795" spans="1:21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</row>
    <row r="1796" spans="1:21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</row>
    <row r="1797" spans="1:21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</row>
    <row r="1798" spans="1:21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</row>
    <row r="1799" spans="1:21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</row>
    <row r="1800" spans="1:21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</row>
    <row r="1801" spans="1:2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</row>
    <row r="1802" spans="1:21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</row>
    <row r="1803" spans="1:21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</row>
    <row r="1804" spans="1:21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</row>
    <row r="1805" spans="1:21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</row>
    <row r="1806" spans="1:21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</row>
    <row r="1807" spans="1:21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</row>
    <row r="1808" spans="1:21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</row>
    <row r="1809" spans="1:21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</row>
    <row r="1810" spans="1:21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</row>
    <row r="1811" spans="1:2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</row>
    <row r="1812" spans="1:21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</row>
    <row r="1813" spans="1:21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</row>
    <row r="1814" spans="1:21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</row>
    <row r="1815" spans="1:21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</row>
    <row r="1816" spans="1:21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</row>
    <row r="1817" spans="1:21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</row>
    <row r="1818" spans="1:21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</row>
    <row r="1819" spans="1:21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</row>
    <row r="1820" spans="1:21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</row>
    <row r="1821" spans="1: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</row>
    <row r="1822" spans="1:21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</row>
    <row r="1823" spans="1:21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</row>
    <row r="1824" spans="1:21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</row>
    <row r="1825" spans="1:21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</row>
    <row r="1826" spans="1:21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</row>
    <row r="1827" spans="1:21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</row>
    <row r="1828" spans="1:21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</row>
    <row r="1829" spans="1:21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</row>
    <row r="1830" spans="1:21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</row>
    <row r="1831" spans="1:2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</row>
    <row r="1832" spans="1:21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</row>
    <row r="1833" spans="1:21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</row>
    <row r="1834" spans="1:21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</row>
    <row r="1835" spans="1:21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</row>
    <row r="1836" spans="1:21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</row>
    <row r="1837" spans="1:21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</row>
    <row r="1838" spans="1:21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</row>
    <row r="1839" spans="1:21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</row>
    <row r="1840" spans="1:21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</row>
    <row r="1841" spans="1:2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</row>
    <row r="1842" spans="1:21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</row>
    <row r="1843" spans="1:21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</row>
    <row r="1844" spans="1:21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</row>
    <row r="1845" spans="1:21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</row>
    <row r="1846" spans="1:21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</row>
    <row r="1847" spans="1:21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</row>
    <row r="1848" spans="1:21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</row>
    <row r="1849" spans="1:21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</row>
    <row r="1850" spans="1:21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</row>
    <row r="1851" spans="1:2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</row>
    <row r="1852" spans="1:21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</row>
    <row r="1853" spans="1:21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</row>
    <row r="1854" spans="1:21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</row>
    <row r="1855" spans="1:21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</row>
    <row r="1856" spans="1:21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</row>
    <row r="1857" spans="1:21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</row>
    <row r="1858" spans="1:21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</row>
    <row r="1859" spans="1:21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</row>
    <row r="1860" spans="1:21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</row>
    <row r="1861" spans="1:2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</row>
    <row r="1862" spans="1:21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</row>
    <row r="1863" spans="1:21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</row>
    <row r="1864" spans="1:21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</row>
    <row r="1865" spans="1:21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</row>
    <row r="1866" spans="1:21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</row>
    <row r="1867" spans="1:21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</row>
    <row r="1868" spans="1:21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</row>
    <row r="1869" spans="1:21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</row>
    <row r="1870" spans="1:21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</row>
    <row r="1871" spans="1:2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</row>
    <row r="1872" spans="1:21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</row>
    <row r="1873" spans="1:21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</row>
    <row r="1874" spans="1:21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</row>
    <row r="1875" spans="1:21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</row>
    <row r="1876" spans="1:21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</row>
    <row r="1877" spans="1:21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</row>
    <row r="1878" spans="1:21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</row>
    <row r="1879" spans="1:21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</row>
    <row r="1880" spans="1:21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</row>
    <row r="1881" spans="1:2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</row>
    <row r="1882" spans="1:21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</row>
    <row r="1883" spans="1:21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</row>
    <row r="1884" spans="1:21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</row>
    <row r="1885" spans="1:21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</row>
    <row r="1886" spans="1:21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</row>
    <row r="1887" spans="1:21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</row>
    <row r="1888" spans="1:21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</row>
    <row r="1889" spans="1:21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</row>
    <row r="1890" spans="1:21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</row>
    <row r="1891" spans="1:2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</row>
    <row r="1892" spans="1:21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</row>
    <row r="1893" spans="1:21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</row>
    <row r="1894" spans="1:21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</row>
    <row r="1895" spans="1:21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</row>
    <row r="1896" spans="1:21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</row>
    <row r="1897" spans="1:21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</row>
    <row r="1898" spans="1:21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</row>
    <row r="1899" spans="1:21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</row>
    <row r="1900" spans="1:21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</row>
    <row r="1901" spans="1:2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</row>
    <row r="1902" spans="1:21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</row>
    <row r="1903" spans="1:21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</row>
    <row r="1904" spans="1:21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</row>
    <row r="1905" spans="1:21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</row>
  </sheetData>
  <autoFilter ref="A1:U1" xr:uid="{00000000-0001-0000-0200-000000000000}">
    <sortState xmlns:xlrd2="http://schemas.microsoft.com/office/spreadsheetml/2017/richdata2" ref="A2:U9">
      <sortCondition ref="D1"/>
    </sortState>
  </autoFilter>
  <conditionalFormatting sqref="W1:AA1">
    <cfRule type="dataBar" priority="12719">
      <dataBar>
        <cfvo type="min"/>
        <cfvo type="max"/>
        <color rgb="FF63C384"/>
      </dataBar>
    </cfRule>
  </conditionalFormatting>
  <conditionalFormatting sqref="B1091:U1226">
    <cfRule type="expression" priority="147" stopIfTrue="1">
      <formula>$B1091="EM ANÁLISE"</formula>
    </cfRule>
    <cfRule type="expression" priority="148" stopIfTrue="1">
      <formula>$B1091="PENDENTE"</formula>
    </cfRule>
    <cfRule type="expression" priority="149" stopIfTrue="1">
      <formula>$B1091="CONCLUÍDO"</formula>
    </cfRule>
    <cfRule type="expression" priority="150" stopIfTrue="1">
      <formula>$B1091=""</formula>
    </cfRule>
    <cfRule type="expression" priority="151" stopIfTrue="1">
      <formula>$B1091=""</formula>
    </cfRule>
    <cfRule type="expression" priority="152" stopIfTrue="1">
      <formula>$B1091="EM ANÁLISE"</formula>
    </cfRule>
    <cfRule type="expression" priority="153" stopIfTrue="1">
      <formula>$B1091="PENDENTE"</formula>
    </cfRule>
    <cfRule type="expression" priority="154" stopIfTrue="1">
      <formula>$B1091="CONCLUÍDO"</formula>
    </cfRule>
    <cfRule type="expression" priority="155" stopIfTrue="1">
      <formula>$B1091=""</formula>
    </cfRule>
  </conditionalFormatting>
  <conditionalFormatting sqref="B1091:U1323">
    <cfRule type="expression" priority="156" stopIfTrue="1">
      <formula>$B1091="EM ANÁLISE"</formula>
    </cfRule>
    <cfRule type="expression" priority="157" stopIfTrue="1">
      <formula>$B1091="PENDENTE"</formula>
    </cfRule>
    <cfRule type="expression" priority="158" stopIfTrue="1">
      <formula>$B1091="CONCLUÍDO"</formula>
    </cfRule>
  </conditionalFormatting>
  <conditionalFormatting sqref="A1">
    <cfRule type="containsText" dxfId="371" priority="142" operator="containsText" text="NÃO BLOQUEADA">
      <formula>NOT(ISERROR(SEARCH("NÃO BLOQUEADA",A1)))</formula>
    </cfRule>
    <cfRule type="containsText" dxfId="370" priority="143" operator="containsText" text="BLOQUEADA">
      <formula>NOT(ISERROR(SEARCH("BLOQUEADA",A1)))</formula>
    </cfRule>
  </conditionalFormatting>
  <conditionalFormatting sqref="A2:F1090">
    <cfRule type="containsText" dxfId="369" priority="126" operator="containsText" text="CONCLUÍDO">
      <formula>NOT(ISERROR(SEARCH("CONCLUÍDO",A2)))</formula>
    </cfRule>
    <cfRule type="cellIs" dxfId="368" priority="127" operator="greaterThan">
      <formula>A2="CONCLUÍDO"</formula>
    </cfRule>
  </conditionalFormatting>
  <conditionalFormatting sqref="A2:F1090">
    <cfRule type="containsText" dxfId="367" priority="125" operator="containsText" text="EM ANÁLISE">
      <formula>NOT(ISERROR(SEARCH("EM ANÁLISE",A2)))</formula>
    </cfRule>
  </conditionalFormatting>
  <conditionalFormatting sqref="A2:F1090">
    <cfRule type="containsText" dxfId="366" priority="124" operator="containsText" text="PENDENTE">
      <formula>NOT(ISERROR(SEARCH("PENDENTE",A2)))</formula>
    </cfRule>
  </conditionalFormatting>
  <conditionalFormatting sqref="A2:U1090">
    <cfRule type="expression" dxfId="365" priority="123">
      <formula>$A2="BLOQUEADA"</formula>
    </cfRule>
  </conditionalFormatting>
  <conditionalFormatting sqref="A2:U1090">
    <cfRule type="expression" dxfId="364" priority="122">
      <formula>$B2="EM ANÁLISE"</formula>
    </cfRule>
  </conditionalFormatting>
  <conditionalFormatting sqref="A2:U1090">
    <cfRule type="expression" dxfId="363" priority="120">
      <formula>$B2="PENDENTE"</formula>
    </cfRule>
    <cfRule type="expression" dxfId="362" priority="121">
      <formula>$B2="EM ANÁLISE"</formula>
    </cfRule>
  </conditionalFormatting>
  <conditionalFormatting sqref="A2:U1090">
    <cfRule type="expression" dxfId="361" priority="119">
      <formula>$B2="PENDENTE"</formula>
    </cfRule>
  </conditionalFormatting>
  <conditionalFormatting sqref="B2:F1090">
    <cfRule type="expression" dxfId="360" priority="117">
      <formula>$B2="PENDENTE"</formula>
    </cfRule>
    <cfRule type="expression" dxfId="359" priority="118">
      <formula>$B2="PENDENTE"</formula>
    </cfRule>
  </conditionalFormatting>
  <conditionalFormatting sqref="A2:U1090">
    <cfRule type="expression" dxfId="358" priority="116">
      <formula>$B2="CONCLUÍDO"</formula>
    </cfRule>
  </conditionalFormatting>
  <conditionalFormatting sqref="B2:B10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90">
    <cfRule type="expression" dxfId="357" priority="102">
      <formula>$A10="BLOQUEADA"</formula>
    </cfRule>
  </conditionalFormatting>
  <conditionalFormatting sqref="B10:F1090">
    <cfRule type="expression" dxfId="356" priority="101">
      <formula>$B10="EM ANÁLISE"</formula>
    </cfRule>
  </conditionalFormatting>
  <conditionalFormatting sqref="B10:F1090">
    <cfRule type="expression" dxfId="355" priority="99">
      <formula>$B10="PENDENTE"</formula>
    </cfRule>
    <cfRule type="expression" dxfId="354" priority="100">
      <formula>$B10="EM ANÁLISE"</formula>
    </cfRule>
  </conditionalFormatting>
  <conditionalFormatting sqref="B10:F1090">
    <cfRule type="expression" dxfId="353" priority="98">
      <formula>$B10="PENDENTE"</formula>
    </cfRule>
  </conditionalFormatting>
  <conditionalFormatting sqref="B10:F1090">
    <cfRule type="expression" dxfId="352" priority="97">
      <formula>$B10="CONCLUÍDO"</formula>
    </cfRule>
  </conditionalFormatting>
  <conditionalFormatting sqref="A2:A109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9">
    <cfRule type="expression" dxfId="351" priority="12">
      <formula>$A16="BLOQUEADA"</formula>
    </cfRule>
  </conditionalFormatting>
  <conditionalFormatting sqref="O16:O19">
    <cfRule type="expression" dxfId="350" priority="11">
      <formula>$B16="EM ANÁLISE"</formula>
    </cfRule>
  </conditionalFormatting>
  <conditionalFormatting sqref="O16:O19">
    <cfRule type="expression" dxfId="349" priority="9">
      <formula>$B16="PENDENTE"</formula>
    </cfRule>
    <cfRule type="expression" dxfId="348" priority="10">
      <formula>$B16="EM ANÁLISE"</formula>
    </cfRule>
  </conditionalFormatting>
  <conditionalFormatting sqref="O16:O19">
    <cfRule type="expression" dxfId="347" priority="8">
      <formula>$B16="PENDENTE"</formula>
    </cfRule>
  </conditionalFormatting>
  <conditionalFormatting sqref="O16:O19">
    <cfRule type="expression" dxfId="346" priority="7">
      <formula>$B16="CONCLUÍDO"</formula>
    </cfRule>
  </conditionalFormatting>
  <conditionalFormatting sqref="O20:O21">
    <cfRule type="expression" dxfId="345" priority="6">
      <formula>$A20="BLOQUEADA"</formula>
    </cfRule>
  </conditionalFormatting>
  <conditionalFormatting sqref="O20:O21">
    <cfRule type="expression" dxfId="344" priority="5">
      <formula>$B20="EM ANÁLISE"</formula>
    </cfRule>
  </conditionalFormatting>
  <conditionalFormatting sqref="O20:O21">
    <cfRule type="expression" dxfId="343" priority="3">
      <formula>$B20="PENDENTE"</formula>
    </cfRule>
    <cfRule type="expression" dxfId="342" priority="4">
      <formula>$B20="EM ANÁLISE"</formula>
    </cfRule>
  </conditionalFormatting>
  <conditionalFormatting sqref="O20:O21">
    <cfRule type="expression" dxfId="341" priority="2">
      <formula>$B20="PENDENTE"</formula>
    </cfRule>
  </conditionalFormatting>
  <conditionalFormatting sqref="O20:O21">
    <cfRule type="expression" dxfId="340" priority="1">
      <formula>$B20="CONCLUÍDO"</formula>
    </cfRule>
  </conditionalFormatting>
  <conditionalFormatting sqref="C10:F1090 E2:F9 C2:C9">
    <cfRule type="colorScale" priority="1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1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M10:M1090 M2" xr:uid="{487D5D11-C3E7-409A-84C6-705BA1E40154}">
      <formula1>"COMPLETO,INCOMPLETO"</formula1>
    </dataValidation>
    <dataValidation type="list" allowBlank="1" showInputMessage="1" showErrorMessage="1" sqref="P10:P1090 O10:O15 O22:O1090 N10:N1090 N2:P9 G2:H1090" xr:uid="{38EDB638-9AA1-4A71-A284-FC2C9FC22CB4}">
      <formula1>"SIM,NÃO"</formula1>
    </dataValidation>
    <dataValidation type="list" allowBlank="1" showInputMessage="1" showErrorMessage="1" sqref="B2:B1090" xr:uid="{4115EE13-5166-41FC-86B7-4F14E0ECA169}">
      <formula1>"CONCLUÍDO,EM ANÁLISE,PENDENTE"</formula1>
    </dataValidation>
    <dataValidation type="list" allowBlank="1" showInputMessage="1" showErrorMessage="1" sqref="S2:S1090" xr:uid="{4BC98B92-1A1F-4942-8F36-E845484A6F43}">
      <formula1>"Yasmin, Fernanda, Daniel, Samuel, Victor Hugo, Nathan, Davidson"</formula1>
    </dataValidation>
    <dataValidation type="list" allowBlank="1" showInputMessage="1" showErrorMessage="1" sqref="R2:R1090" xr:uid="{08E27FDD-E1C9-4E7A-8A87-CB5A6E4BF35B}">
      <formula1>"-,AFYA,ÂNIMA,COGNA,CRUZEIRO DO SUL,SER EDUCACIONAL,SODEXO"</formula1>
    </dataValidation>
    <dataValidation type="list" allowBlank="1" showInputMessage="1" showErrorMessage="1" sqref="Q2:Q1090" xr:uid="{6894CD01-D806-4266-A89C-EB5B8C3EC996}">
      <formula1>"Gratuito,Oneroso,Contrapartida"</formula1>
    </dataValidation>
    <dataValidation type="list" allowBlank="1" showInputMessage="1" showErrorMessage="1" sqref="A2:A1090" xr:uid="{5916D719-3B8B-4A2A-AE88-E0FAC1838683}">
      <formula1>",BLOQUEADA,NÃO BLOQUEADA"</formula1>
    </dataValidation>
    <dataValidation type="list" allowBlank="1" sqref="M1091:S1905 G1091:H1905 A1091:B1905" xr:uid="{00000000-0002-0000-0200-000000000000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41"/>
  <sheetViews>
    <sheetView tabSelected="1" zoomScale="40" zoomScaleNormal="40" workbookViewId="0">
      <pane ySplit="1" topLeftCell="T2" activePane="bottomLeft" state="frozen"/>
      <selection pane="bottomLeft" activeCell="X14" sqref="X14"/>
    </sheetView>
  </sheetViews>
  <sheetFormatPr defaultColWidth="15.7109375" defaultRowHeight="15"/>
  <cols>
    <col min="1" max="1" width="9.42578125" style="70" bestFit="1" customWidth="1"/>
    <col min="2" max="2" width="12.140625" style="70" bestFit="1" customWidth="1"/>
    <col min="3" max="3" width="5.42578125" style="70" bestFit="1" customWidth="1"/>
    <col min="4" max="4" width="23.85546875" style="70" bestFit="1" customWidth="1"/>
    <col min="5" max="5" width="11.7109375" style="70" bestFit="1" customWidth="1"/>
    <col min="6" max="6" width="44.42578125" style="70" bestFit="1" customWidth="1"/>
    <col min="7" max="7" width="10.5703125" style="70" bestFit="1" customWidth="1"/>
    <col min="8" max="8" width="19.42578125" style="70" bestFit="1" customWidth="1"/>
    <col min="9" max="9" width="12.28515625" style="70" bestFit="1" customWidth="1"/>
    <col min="10" max="10" width="11.140625" style="70" bestFit="1" customWidth="1"/>
    <col min="11" max="11" width="12.28515625" style="70" bestFit="1" customWidth="1"/>
    <col min="12" max="12" width="17" style="70" bestFit="1" customWidth="1"/>
    <col min="13" max="13" width="11" style="70" bestFit="1" customWidth="1"/>
    <col min="14" max="14" width="7.7109375" style="70" bestFit="1" customWidth="1"/>
    <col min="15" max="15" width="15.28515625" style="70" bestFit="1" customWidth="1"/>
    <col min="16" max="16" width="17.7109375" style="70" bestFit="1" customWidth="1"/>
    <col min="17" max="17" width="16.5703125" style="70" bestFit="1" customWidth="1"/>
    <col min="18" max="18" width="9.140625" style="70" bestFit="1" customWidth="1"/>
    <col min="19" max="19" width="17.7109375" style="70" bestFit="1" customWidth="1"/>
    <col min="20" max="20" width="12" style="70" bestFit="1" customWidth="1"/>
    <col min="21" max="21" width="13.28515625" style="70" bestFit="1" customWidth="1"/>
    <col min="22" max="22" width="30.7109375" style="70" customWidth="1"/>
    <col min="23" max="23" width="15" style="3" bestFit="1" customWidth="1"/>
    <col min="24" max="25" width="24.140625" style="3" bestFit="1" customWidth="1"/>
    <col min="26" max="26" width="20.5703125" style="3" bestFit="1" customWidth="1"/>
    <col min="27" max="27" width="25" style="3" bestFit="1" customWidth="1"/>
    <col min="28" max="28" width="18.140625" style="3" bestFit="1" customWidth="1"/>
    <col min="29" max="29" width="15.7109375" style="3" bestFit="1" customWidth="1"/>
    <col min="30" max="53" width="15.7109375" style="3" customWidth="1"/>
    <col min="54" max="16384" width="15.7109375" style="3"/>
  </cols>
  <sheetData>
    <row r="1" spans="1:28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W1" s="71" t="s">
        <v>75</v>
      </c>
      <c r="X1" s="71" t="s">
        <v>93</v>
      </c>
      <c r="Y1" s="72" t="s">
        <v>22</v>
      </c>
      <c r="Z1" s="72" t="s">
        <v>23</v>
      </c>
      <c r="AA1" s="72" t="s">
        <v>24</v>
      </c>
      <c r="AB1" s="72" t="s">
        <v>25</v>
      </c>
    </row>
    <row r="2" spans="1:28">
      <c r="A2" s="44"/>
      <c r="B2" s="44" t="s">
        <v>26</v>
      </c>
      <c r="C2" s="53" t="s">
        <v>94</v>
      </c>
      <c r="D2" s="73" t="s">
        <v>95</v>
      </c>
      <c r="E2" s="2">
        <v>18608</v>
      </c>
      <c r="F2" s="44" t="s">
        <v>96</v>
      </c>
      <c r="G2" s="44" t="s">
        <v>30</v>
      </c>
      <c r="H2" s="44" t="s">
        <v>30</v>
      </c>
      <c r="I2" s="44">
        <v>6</v>
      </c>
      <c r="J2" s="44">
        <v>28</v>
      </c>
      <c r="K2" s="44">
        <v>980</v>
      </c>
      <c r="L2" s="44">
        <f>VLOOKUP(D2,'BASE DE DADOS'!A:D,4,FALSE)</f>
        <v>825</v>
      </c>
      <c r="M2" s="44" t="s">
        <v>31</v>
      </c>
      <c r="N2" s="44" t="s">
        <v>30</v>
      </c>
      <c r="O2" s="44" t="s">
        <v>30</v>
      </c>
      <c r="P2" s="44" t="s">
        <v>30</v>
      </c>
      <c r="Q2" s="44" t="s">
        <v>32</v>
      </c>
      <c r="R2" s="44"/>
      <c r="S2" s="44" t="s">
        <v>97</v>
      </c>
      <c r="T2" s="44"/>
      <c r="U2" s="44"/>
      <c r="W2" s="38" t="s">
        <v>98</v>
      </c>
      <c r="X2" s="39">
        <f>COUNTIF(D:D,W2)</f>
        <v>0</v>
      </c>
      <c r="Y2" s="39">
        <f>VLOOKUP(W2,'BASE DE DADOS'!A:D,4,FALSE)</f>
        <v>0</v>
      </c>
      <c r="Z2" s="39">
        <f>SUMIF(RO!D:D,W2,RO!K:K)</f>
        <v>0</v>
      </c>
      <c r="AA2" s="10">
        <f>IF(ISERR(Z2/Y2),0)</f>
        <v>0</v>
      </c>
      <c r="AB2" s="2">
        <f>IF(Y2-Z2&lt;0, "ULTRAPASSOU " &amp; ABS(Y2-Z2),Y2 -Z2)</f>
        <v>0</v>
      </c>
    </row>
    <row r="3" spans="1:28">
      <c r="A3" s="44"/>
      <c r="B3" s="44"/>
      <c r="C3" s="53" t="s">
        <v>94</v>
      </c>
      <c r="D3" s="53" t="s">
        <v>99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W3" s="38" t="s">
        <v>100</v>
      </c>
      <c r="X3" s="39">
        <f>COUNTIF(D:D,W3)</f>
        <v>0</v>
      </c>
      <c r="Y3" s="39">
        <f>VLOOKUP(W3,'BASE DE DADOS'!A:D,4,FALSE)</f>
        <v>0</v>
      </c>
      <c r="Z3" s="39">
        <f>SUMIF(RO!D:D,W3,RO!K:K)</f>
        <v>0</v>
      </c>
      <c r="AA3" s="10">
        <f>IF(ISERR(Z3/Y3),0)</f>
        <v>0</v>
      </c>
      <c r="AB3" s="2">
        <f>IF(Y3-Z3&lt;0, "ULTRAPASSOU " &amp; ABS(Y3-Z3),Y3 -Z3)</f>
        <v>0</v>
      </c>
    </row>
    <row r="4" spans="1:28">
      <c r="A4" s="44"/>
      <c r="B4" s="44"/>
      <c r="C4" s="53" t="s">
        <v>94</v>
      </c>
      <c r="D4" s="53" t="s">
        <v>101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W4" s="38" t="s">
        <v>102</v>
      </c>
      <c r="X4" s="39">
        <f>COUNTIF(D:D,W4)</f>
        <v>0</v>
      </c>
      <c r="Y4" s="39">
        <f>VLOOKUP(W4,'BASE DE DADOS'!A:D,4,FALSE)</f>
        <v>0</v>
      </c>
      <c r="Z4" s="39">
        <f>SUMIF(RO!D:D,W4,RO!K:K)</f>
        <v>0</v>
      </c>
      <c r="AA4" s="10">
        <f>IF(ISERR(Z4/Y4),0)</f>
        <v>0</v>
      </c>
      <c r="AB4" s="2">
        <f>IF(Y4-Z4&lt;0, "ULTRAPASSOU " &amp; ABS(Y4-Z4),Y4 -Z4)</f>
        <v>0</v>
      </c>
    </row>
    <row r="5" spans="1:28">
      <c r="A5" s="44"/>
      <c r="B5" s="44"/>
      <c r="C5" s="53" t="s">
        <v>94</v>
      </c>
      <c r="D5" s="53" t="s">
        <v>103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8" t="s">
        <v>104</v>
      </c>
      <c r="X5" s="39">
        <f>COUNTIF(D:D,W5)</f>
        <v>0</v>
      </c>
      <c r="Y5" s="39">
        <f>VLOOKUP(W5,'BASE DE DADOS'!A:D,4,FALSE)</f>
        <v>0</v>
      </c>
      <c r="Z5" s="39">
        <f>SUMIF(RO!D:D,W5,RO!K:K)</f>
        <v>0</v>
      </c>
      <c r="AA5" s="10">
        <f>IF(ISERR(Z5/Y5),0)</f>
        <v>0</v>
      </c>
      <c r="AB5" s="2">
        <f>IF(Y5-Z5&lt;0, "ULTRAPASSOU " &amp; ABS(Y5-Z5),Y5 -Z5)</f>
        <v>0</v>
      </c>
    </row>
    <row r="6" spans="1:28">
      <c r="A6" s="44"/>
      <c r="B6" s="44"/>
      <c r="C6" s="53" t="s">
        <v>94</v>
      </c>
      <c r="D6" s="53" t="s">
        <v>105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8" t="s">
        <v>106</v>
      </c>
      <c r="X6" s="39">
        <f>COUNTIF(D:D,W6)</f>
        <v>0</v>
      </c>
      <c r="Y6" s="39">
        <f>VLOOKUP(W6,'BASE DE DADOS'!A:D,4,FALSE)</f>
        <v>0</v>
      </c>
      <c r="Z6" s="39">
        <f>SUMIF(RO!D:D,W6,RO!K:K)</f>
        <v>0</v>
      </c>
      <c r="AA6" s="10">
        <f>IF(ISERR(Z6/Y6),0)</f>
        <v>0</v>
      </c>
      <c r="AB6" s="2">
        <f>IF(Y6-Z6&lt;0, "ULTRAPASSOU " &amp; ABS(Y6-Z6),Y6 -Z6)</f>
        <v>0</v>
      </c>
    </row>
    <row r="7" spans="1:28">
      <c r="A7" s="44"/>
      <c r="B7" s="44"/>
      <c r="C7" s="53" t="s">
        <v>94</v>
      </c>
      <c r="D7" s="53" t="s">
        <v>107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W7" s="38" t="s">
        <v>95</v>
      </c>
      <c r="X7" s="39">
        <f>COUNTIF(D:D,W7)</f>
        <v>1</v>
      </c>
      <c r="Y7" s="39">
        <f>VLOOKUP(W7,'BASE DE DADOS'!A:D,4,FALSE)</f>
        <v>825</v>
      </c>
      <c r="Z7" s="39">
        <f>SUMIF(RO!D:D,W7,RO!K:K)</f>
        <v>980</v>
      </c>
      <c r="AA7" s="10">
        <f>Y7/Z7</f>
        <v>0.84183673469387754</v>
      </c>
      <c r="AB7" s="2" t="str">
        <f>IF(Y7-Z7&lt;0, "ULTRAPASSOU " &amp; ABS(Y7-Z7),Y7 -Z7)</f>
        <v>ULTRAPASSOU 155</v>
      </c>
    </row>
    <row r="8" spans="1:28">
      <c r="A8" s="44"/>
      <c r="B8" s="44"/>
      <c r="C8" s="53" t="s">
        <v>94</v>
      </c>
      <c r="D8" s="53" t="s">
        <v>108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W8" s="38" t="s">
        <v>109</v>
      </c>
      <c r="X8" s="39">
        <f>COUNTIF(D:D,W8)</f>
        <v>0</v>
      </c>
      <c r="Y8" s="39">
        <f>VLOOKUP(W8,'BASE DE DADOS'!A:D,4,FALSE)</f>
        <v>0</v>
      </c>
      <c r="Z8" s="39">
        <f>SUMIF(RO!D:D,W8,RO!K:K)</f>
        <v>0</v>
      </c>
      <c r="AA8" s="10">
        <f>IF(ISERR(Z8/Y8),0)</f>
        <v>0</v>
      </c>
      <c r="AB8" s="2">
        <f>IF(Y8-Z8&lt;0, "ULTRAPASSOU " &amp; ABS(Y8-Z8),Y8 -Z8)</f>
        <v>0</v>
      </c>
    </row>
    <row r="9" spans="1:28">
      <c r="A9" s="44"/>
      <c r="B9" s="44"/>
      <c r="C9" s="53" t="s">
        <v>94</v>
      </c>
      <c r="D9" s="53" t="s">
        <v>110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W9" s="38" t="s">
        <v>111</v>
      </c>
      <c r="X9" s="39">
        <f>COUNTIF(D:D,W9)</f>
        <v>0</v>
      </c>
      <c r="Y9" s="39">
        <f>VLOOKUP(W9,'BASE DE DADOS'!A:D,4,FALSE)</f>
        <v>0</v>
      </c>
      <c r="Z9" s="39">
        <f>SUMIF(RO!D:D,W9,RO!K:K)</f>
        <v>0</v>
      </c>
      <c r="AA9" s="10">
        <f>IF(ISERR(Z9/Y9),0)</f>
        <v>0</v>
      </c>
      <c r="AB9" s="2">
        <f>IF(Y9-Z9&lt;0, "ULTRAPASSOU " &amp; ABS(Y9-Z9),Y9 -Z9)</f>
        <v>0</v>
      </c>
    </row>
    <row r="10" spans="1:28">
      <c r="A10" s="44"/>
      <c r="B10" s="44"/>
      <c r="C10" s="53" t="s">
        <v>94</v>
      </c>
      <c r="D10" s="53" t="s">
        <v>112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W10" s="75"/>
      <c r="X10" s="75"/>
      <c r="Y10" s="76"/>
      <c r="Z10" s="76"/>
      <c r="AA10" s="76"/>
      <c r="AB10" s="76"/>
    </row>
    <row r="11" spans="1:28">
      <c r="A11" s="44"/>
      <c r="B11" s="44"/>
      <c r="C11" s="53" t="s">
        <v>94</v>
      </c>
      <c r="D11" s="53" t="s">
        <v>113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W11" s="32" t="s">
        <v>37</v>
      </c>
      <c r="X11" s="33">
        <f>SUM(X2:X9)</f>
        <v>1</v>
      </c>
      <c r="Y11" s="33">
        <f>SUBTOTAL(109,Y2:Y9)</f>
        <v>825</v>
      </c>
      <c r="Z11" s="33">
        <f>SUBTOTAL(109,Z2:Z9)</f>
        <v>980</v>
      </c>
      <c r="AA11" s="34">
        <f>Z11/Y11</f>
        <v>1.187878787878788</v>
      </c>
      <c r="AB11" s="33" t="str">
        <f>IF(Y11-Z11&lt;0, "ULTRAPASSOU " &amp; ABS(Y11-Z11),Y11-Z11)</f>
        <v>ULTRAPASSOU 155</v>
      </c>
    </row>
    <row r="12" spans="1:28">
      <c r="A12" s="44"/>
      <c r="B12" s="44"/>
      <c r="C12" s="53" t="s">
        <v>94</v>
      </c>
      <c r="D12" s="53" t="s">
        <v>114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W12" s="77"/>
      <c r="X12" s="77"/>
      <c r="Y12" s="77"/>
      <c r="Z12" s="77"/>
      <c r="AA12" s="77"/>
      <c r="AB12" s="77"/>
    </row>
    <row r="13" spans="1:28">
      <c r="A13" s="44"/>
      <c r="B13" s="44"/>
      <c r="C13" s="53" t="s">
        <v>94</v>
      </c>
      <c r="D13" s="53" t="s">
        <v>115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8">
      <c r="A14" s="44"/>
      <c r="B14" s="44"/>
      <c r="C14" s="53" t="s">
        <v>94</v>
      </c>
      <c r="D14" s="53" t="s">
        <v>116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8">
      <c r="A15" s="44"/>
      <c r="B15" s="44"/>
      <c r="C15" s="53" t="s">
        <v>94</v>
      </c>
      <c r="D15" s="53" t="s">
        <v>117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8">
      <c r="A16" s="44"/>
      <c r="B16" s="44"/>
      <c r="C16" s="53" t="s">
        <v>94</v>
      </c>
      <c r="D16" s="53" t="s">
        <v>118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8" s="15" customFormat="1">
      <c r="A17" s="44"/>
      <c r="B17" s="44"/>
      <c r="C17" s="53" t="s">
        <v>94</v>
      </c>
      <c r="D17" s="53" t="s">
        <v>119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W17" s="3"/>
      <c r="X17" s="3"/>
      <c r="Y17" s="3"/>
      <c r="Z17" s="3"/>
      <c r="AA17" s="3"/>
      <c r="AB17" s="3"/>
    </row>
    <row r="18" spans="1:28" s="15" customFormat="1">
      <c r="A18" s="44"/>
      <c r="B18" s="44"/>
      <c r="C18" s="53" t="s">
        <v>94</v>
      </c>
      <c r="D18" s="53" t="s">
        <v>120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3"/>
      <c r="X18" s="3"/>
      <c r="Y18" s="3"/>
      <c r="Z18" s="3"/>
      <c r="AA18" s="3"/>
      <c r="AB18" s="3"/>
    </row>
    <row r="19" spans="1:28">
      <c r="A19" s="44"/>
      <c r="B19" s="44"/>
      <c r="C19" s="53" t="s">
        <v>94</v>
      </c>
      <c r="D19" s="53" t="s">
        <v>121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8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8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8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8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8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W24" s="15"/>
      <c r="X24" s="15"/>
      <c r="Y24" s="15"/>
      <c r="Z24" s="15"/>
      <c r="AA24" s="15"/>
      <c r="AB24" s="15"/>
    </row>
    <row r="25" spans="1:2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W25" s="15"/>
      <c r="X25" s="15"/>
      <c r="Y25" s="15"/>
      <c r="Z25" s="15"/>
      <c r="AA25" s="15"/>
      <c r="AB25" s="15"/>
    </row>
    <row r="26" spans="1:28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8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8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8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8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8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1:2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1:2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1:2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1:2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1:2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1:2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1:2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1:2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1:2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1:2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1:2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1:2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1:2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1:2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1:2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1:2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1:2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1:2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1:2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1:2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1:2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1:2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1:2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1:2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1:2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1:2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1:2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1:2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1:2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1:2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1:2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1:2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1:2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1:2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1:2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1:2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1:2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1:2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1:2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1:2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1:2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1:2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1:2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1:2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1:2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1:2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1:2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1:2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1:2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1:2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1:2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1:2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1:2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1:2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1:2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1:2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7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7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7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7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7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7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7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7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7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W826" s="31"/>
      <c r="X826" s="31"/>
      <c r="Y826" s="31"/>
      <c r="Z826" s="31"/>
      <c r="AA826" s="31"/>
    </row>
    <row r="827" spans="1: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W827" s="30"/>
      <c r="X827" s="30"/>
      <c r="Y827" s="30"/>
      <c r="Z827" s="30"/>
      <c r="AA827" s="30"/>
    </row>
    <row r="828" spans="1:27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W828" s="30"/>
      <c r="X828" s="30"/>
      <c r="Y828" s="30"/>
      <c r="Z828" s="30"/>
      <c r="AA828" s="30"/>
    </row>
    <row r="829" spans="1:27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W829" s="30"/>
      <c r="X829" s="30"/>
      <c r="Y829" s="30"/>
      <c r="Z829" s="30"/>
      <c r="AA829" s="30"/>
    </row>
    <row r="830" spans="1:27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W830" s="30"/>
      <c r="X830" s="30"/>
      <c r="Y830" s="30"/>
      <c r="Z830" s="30"/>
      <c r="AA830" s="30"/>
    </row>
    <row r="831" spans="1:27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W831" s="30"/>
      <c r="X831" s="30"/>
      <c r="Y831" s="30"/>
      <c r="Z831" s="30"/>
      <c r="AA831" s="30"/>
    </row>
    <row r="832" spans="1:27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W832" s="30"/>
      <c r="X832" s="30"/>
      <c r="Y832" s="30"/>
      <c r="Z832" s="30"/>
      <c r="AA832" s="30"/>
    </row>
    <row r="833" spans="1:29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W833" s="30"/>
      <c r="X833" s="30"/>
      <c r="Y833" s="30"/>
      <c r="Z833" s="30"/>
      <c r="AA833" s="30"/>
    </row>
    <row r="834" spans="1:29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W834" s="30"/>
      <c r="X834" s="30"/>
      <c r="Y834" s="30"/>
      <c r="Z834" s="30"/>
      <c r="AA834" s="30"/>
    </row>
    <row r="835" spans="1:29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W835" s="30"/>
      <c r="X835" s="30"/>
      <c r="Y835" s="30"/>
      <c r="Z835" s="30"/>
      <c r="AA835" s="30"/>
    </row>
    <row r="836" spans="1:29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W836" s="30"/>
      <c r="X836" s="30"/>
      <c r="Y836" s="30"/>
      <c r="Z836" s="30"/>
      <c r="AA836" s="30"/>
      <c r="AC836" s="15"/>
    </row>
    <row r="837" spans="1:29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W837" s="30"/>
      <c r="X837" s="30"/>
      <c r="Y837" s="30"/>
      <c r="Z837" s="30"/>
      <c r="AA837" s="30"/>
      <c r="AC837" s="15"/>
    </row>
    <row r="838" spans="1:29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W838" s="30"/>
      <c r="X838" s="30"/>
      <c r="Y838" s="30"/>
      <c r="Z838" s="30"/>
      <c r="AA838" s="30"/>
    </row>
    <row r="839" spans="1:2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W839" s="30"/>
      <c r="X839" s="30"/>
      <c r="Y839" s="30"/>
      <c r="Z839" s="30"/>
      <c r="AA839" s="30"/>
    </row>
    <row r="840" spans="1:29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W840" s="30"/>
      <c r="X840" s="30"/>
      <c r="Y840" s="30"/>
      <c r="Z840" s="30"/>
      <c r="AA840" s="30"/>
    </row>
    <row r="841" spans="1:29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W841" s="30"/>
      <c r="X841" s="30"/>
      <c r="Y841" s="30"/>
      <c r="Z841" s="30"/>
      <c r="AA841" s="30"/>
    </row>
    <row r="842" spans="1:29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W842" s="30"/>
      <c r="X842" s="30"/>
      <c r="Y842" s="30"/>
      <c r="Z842" s="30"/>
      <c r="AA842" s="30"/>
    </row>
    <row r="843" spans="1:29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W843" s="30"/>
      <c r="X843" s="30"/>
      <c r="Y843" s="30"/>
      <c r="Z843" s="30"/>
      <c r="AA843" s="30"/>
      <c r="AB843" s="15"/>
    </row>
    <row r="844" spans="1:29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W844" s="30"/>
      <c r="X844" s="30"/>
      <c r="Y844" s="30"/>
      <c r="Z844" s="30"/>
      <c r="AA844" s="30"/>
      <c r="AB844" s="15"/>
    </row>
    <row r="845" spans="1:29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W845" s="30"/>
      <c r="X845" s="30"/>
      <c r="Y845" s="30"/>
      <c r="Z845" s="30"/>
      <c r="AA845" s="30"/>
    </row>
    <row r="846" spans="1:29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W846" s="30"/>
      <c r="X846" s="30"/>
      <c r="Y846" s="30"/>
      <c r="Z846" s="30"/>
      <c r="AA846" s="30"/>
    </row>
    <row r="847" spans="1:29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W847" s="30"/>
      <c r="X847" s="30"/>
      <c r="Y847" s="30"/>
      <c r="Z847" s="30"/>
      <c r="AA847" s="30"/>
    </row>
    <row r="848" spans="1:29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W848" s="30"/>
      <c r="X848" s="30"/>
      <c r="Y848" s="30"/>
      <c r="Z848" s="30"/>
      <c r="AA848" s="30"/>
    </row>
    <row r="849" spans="1:27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W849" s="30"/>
      <c r="X849" s="30"/>
      <c r="Y849" s="30"/>
      <c r="Z849" s="30"/>
      <c r="AA849" s="30"/>
    </row>
    <row r="850" spans="1:27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W850" s="30"/>
      <c r="X850" s="30"/>
      <c r="Y850" s="30"/>
      <c r="Z850" s="30"/>
      <c r="AA850" s="30"/>
    </row>
    <row r="851" spans="1:27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W851" s="30"/>
      <c r="X851" s="30"/>
      <c r="Y851" s="30"/>
      <c r="Z851" s="30"/>
      <c r="AA851" s="30"/>
    </row>
    <row r="852" spans="1:27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W852" s="30"/>
      <c r="X852" s="30"/>
      <c r="Y852" s="30"/>
      <c r="Z852" s="30"/>
      <c r="AA852" s="30"/>
    </row>
    <row r="853" spans="1:27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W853" s="30"/>
      <c r="X853" s="30"/>
      <c r="Y853" s="30"/>
      <c r="Z853" s="30"/>
      <c r="AA853" s="30"/>
    </row>
    <row r="854" spans="1:27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W854" s="30"/>
      <c r="X854" s="30"/>
      <c r="Y854" s="30"/>
      <c r="Z854" s="30"/>
      <c r="AA854" s="30"/>
    </row>
    <row r="855" spans="1:27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W855" s="30"/>
      <c r="X855" s="30"/>
      <c r="Y855" s="30"/>
      <c r="Z855" s="30"/>
      <c r="AA855" s="30"/>
    </row>
    <row r="856" spans="1:27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W856" s="30"/>
      <c r="X856" s="30"/>
      <c r="Y856" s="30"/>
      <c r="Z856" s="30"/>
      <c r="AA856" s="30"/>
    </row>
    <row r="857" spans="1:2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W857" s="30"/>
      <c r="X857" s="30"/>
      <c r="Y857" s="30"/>
      <c r="Z857" s="30"/>
      <c r="AA857" s="30"/>
    </row>
    <row r="858" spans="1:27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W858" s="30"/>
      <c r="X858" s="30"/>
      <c r="Y858" s="30"/>
      <c r="Z858" s="30"/>
      <c r="AA858" s="30"/>
    </row>
    <row r="859" spans="1:27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W859" s="30"/>
      <c r="X859" s="30"/>
      <c r="Y859" s="30"/>
      <c r="Z859" s="30"/>
      <c r="AA859" s="30"/>
    </row>
    <row r="860" spans="1:27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W860" s="30"/>
      <c r="X860" s="30"/>
      <c r="Y860" s="30"/>
      <c r="Z860" s="30"/>
      <c r="AA860" s="30"/>
    </row>
    <row r="861" spans="1:27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W861" s="30"/>
      <c r="X861" s="30"/>
      <c r="Y861" s="30"/>
      <c r="Z861" s="30"/>
      <c r="AA861" s="30"/>
    </row>
    <row r="862" spans="1:27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W862" s="30"/>
      <c r="X862" s="30"/>
      <c r="Y862" s="30"/>
      <c r="Z862" s="30"/>
      <c r="AA862" s="30"/>
    </row>
    <row r="863" spans="1:27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W863" s="30"/>
      <c r="X863" s="30"/>
      <c r="Y863" s="30"/>
      <c r="Z863" s="30"/>
      <c r="AA863" s="30"/>
    </row>
    <row r="864" spans="1:27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W864" s="30"/>
      <c r="X864" s="30"/>
      <c r="Y864" s="30"/>
      <c r="Z864" s="30"/>
      <c r="AA864" s="30"/>
    </row>
    <row r="865" spans="1:27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W865" s="30"/>
      <c r="X865" s="30"/>
      <c r="Y865" s="30"/>
      <c r="Z865" s="30"/>
      <c r="AA865" s="30"/>
    </row>
    <row r="866" spans="1:27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W866" s="30"/>
      <c r="X866" s="30"/>
      <c r="Y866" s="30"/>
      <c r="Z866" s="30"/>
      <c r="AA866" s="30"/>
    </row>
    <row r="867" spans="1:2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W867" s="30"/>
      <c r="X867" s="30"/>
      <c r="Y867" s="30"/>
      <c r="Z867" s="30"/>
      <c r="AA867" s="30"/>
    </row>
    <row r="868" spans="1:27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W868" s="30"/>
      <c r="X868" s="30"/>
      <c r="Y868" s="30"/>
      <c r="Z868" s="30"/>
      <c r="AA868" s="30"/>
    </row>
    <row r="869" spans="1:27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W869" s="30"/>
      <c r="X869" s="30"/>
      <c r="Y869" s="30"/>
      <c r="Z869" s="30"/>
      <c r="AA869" s="30"/>
    </row>
    <row r="870" spans="1:27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W870" s="30"/>
      <c r="X870" s="30"/>
      <c r="Y870" s="30"/>
      <c r="Z870" s="30"/>
      <c r="AA870" s="30"/>
    </row>
    <row r="871" spans="1:27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W871" s="30"/>
      <c r="X871" s="30"/>
      <c r="Y871" s="30"/>
      <c r="Z871" s="30"/>
      <c r="AA871" s="30"/>
    </row>
    <row r="872" spans="1:27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W872" s="30"/>
      <c r="X872" s="30"/>
      <c r="Y872" s="30"/>
      <c r="Z872" s="30"/>
      <c r="AA872" s="30"/>
    </row>
    <row r="873" spans="1:27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W873" s="30"/>
      <c r="X873" s="30"/>
      <c r="Y873" s="30"/>
      <c r="Z873" s="30"/>
      <c r="AA873" s="30"/>
    </row>
    <row r="874" spans="1:27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W874" s="30"/>
      <c r="X874" s="30"/>
      <c r="Y874" s="30"/>
      <c r="Z874" s="30"/>
      <c r="AA874" s="30"/>
    </row>
    <row r="875" spans="1:27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W875" s="30"/>
      <c r="X875" s="30"/>
      <c r="Y875" s="30"/>
      <c r="Z875" s="30"/>
      <c r="AA875" s="30"/>
    </row>
    <row r="876" spans="1:27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W876" s="30"/>
      <c r="X876" s="30"/>
      <c r="Y876" s="30"/>
      <c r="Z876" s="30"/>
      <c r="AA876" s="30"/>
    </row>
    <row r="877" spans="1:2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W877" s="30"/>
      <c r="X877" s="30"/>
      <c r="Y877" s="30"/>
      <c r="Z877" s="30"/>
      <c r="AA877" s="30"/>
    </row>
    <row r="878" spans="1:27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W878" s="30"/>
      <c r="X878" s="30"/>
      <c r="Y878" s="30"/>
      <c r="Z878" s="30"/>
      <c r="AA878" s="30"/>
    </row>
    <row r="879" spans="1:27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W879" s="30"/>
      <c r="X879" s="30"/>
      <c r="Y879" s="30"/>
      <c r="Z879" s="30"/>
      <c r="AA879" s="30"/>
    </row>
    <row r="880" spans="1:27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W880" s="30"/>
      <c r="X880" s="30"/>
      <c r="Y880" s="30"/>
      <c r="Z880" s="30"/>
      <c r="AA880" s="30"/>
    </row>
    <row r="881" spans="1:27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W881" s="30"/>
      <c r="X881" s="30"/>
      <c r="Y881" s="30"/>
      <c r="Z881" s="30"/>
      <c r="AA881" s="30"/>
    </row>
    <row r="882" spans="1:27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W882" s="30"/>
      <c r="X882" s="30"/>
      <c r="Y882" s="30"/>
      <c r="Z882" s="30"/>
      <c r="AA882" s="30"/>
    </row>
    <row r="883" spans="1:27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W883" s="30"/>
      <c r="X883" s="30"/>
      <c r="Y883" s="30"/>
      <c r="Z883" s="30"/>
      <c r="AA883" s="30"/>
    </row>
    <row r="884" spans="1:27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7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W885" s="30"/>
      <c r="X885" s="30"/>
      <c r="Y885" s="30"/>
      <c r="Z885" s="30"/>
      <c r="AA885" s="30"/>
    </row>
    <row r="886" spans="1:27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W886" s="30"/>
      <c r="X886" s="30"/>
      <c r="Y886" s="30"/>
      <c r="Z886" s="30"/>
      <c r="AA886" s="30"/>
    </row>
    <row r="887" spans="1:2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W887" s="30"/>
      <c r="X887" s="30"/>
      <c r="Y887" s="30"/>
      <c r="Z887" s="30"/>
      <c r="AA887" s="30"/>
    </row>
    <row r="888" spans="1:27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W888" s="30"/>
      <c r="X888" s="30"/>
      <c r="Y888" s="30"/>
      <c r="Z888" s="30"/>
      <c r="AA888" s="30"/>
    </row>
    <row r="889" spans="1:27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W889" s="30"/>
      <c r="X889" s="30"/>
      <c r="Y889" s="30"/>
      <c r="Z889" s="30"/>
      <c r="AA889" s="30"/>
    </row>
    <row r="890" spans="1:27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W890" s="30"/>
      <c r="X890" s="30"/>
      <c r="Y890" s="30"/>
      <c r="Z890" s="30"/>
      <c r="AA890" s="30"/>
    </row>
    <row r="891" spans="1:27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W891" s="30"/>
      <c r="X891" s="30"/>
      <c r="Y891" s="30"/>
      <c r="Z891" s="30"/>
      <c r="AA891" s="30"/>
    </row>
    <row r="892" spans="1:27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W892" s="30"/>
      <c r="X892" s="30"/>
      <c r="Y892" s="30"/>
      <c r="Z892" s="30"/>
      <c r="AA892" s="30"/>
    </row>
    <row r="893" spans="1:27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W893" s="30"/>
      <c r="X893" s="30"/>
      <c r="Y893" s="30"/>
      <c r="Z893" s="30"/>
      <c r="AA893" s="30"/>
    </row>
    <row r="894" spans="1:27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W894" s="30"/>
      <c r="X894" s="30"/>
      <c r="Y894" s="30"/>
      <c r="Z894" s="30"/>
      <c r="AA894" s="30"/>
    </row>
    <row r="895" spans="1:27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W895" s="30"/>
      <c r="X895" s="30"/>
      <c r="Y895" s="30"/>
      <c r="Z895" s="30"/>
      <c r="AA895" s="30"/>
    </row>
    <row r="896" spans="1:27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W896" s="30"/>
      <c r="X896" s="30"/>
      <c r="Y896" s="30"/>
      <c r="Z896" s="30"/>
      <c r="AA896" s="30"/>
    </row>
    <row r="897" spans="1:2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W897" s="30"/>
      <c r="X897" s="30"/>
      <c r="Y897" s="30"/>
      <c r="Z897" s="30"/>
      <c r="AA897" s="30"/>
    </row>
    <row r="898" spans="1:27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W898" s="30"/>
      <c r="X898" s="30"/>
      <c r="Y898" s="30"/>
      <c r="Z898" s="30"/>
      <c r="AA898" s="30"/>
    </row>
    <row r="899" spans="1:27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W899" s="30"/>
      <c r="X899" s="30"/>
      <c r="Y899" s="30"/>
      <c r="Z899" s="30"/>
      <c r="AA899" s="30"/>
    </row>
    <row r="900" spans="1:27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7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7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7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7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7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7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7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7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7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7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7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>
      <c r="A1086" s="74"/>
      <c r="B1086" s="74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4"/>
      <c r="S1086" s="74"/>
      <c r="T1086" s="74"/>
      <c r="U1086" s="74"/>
    </row>
    <row r="1087" spans="1:21">
      <c r="A1087" s="74"/>
      <c r="B1087" s="74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4"/>
      <c r="S1087" s="74"/>
      <c r="T1087" s="74"/>
      <c r="U1087" s="74"/>
    </row>
    <row r="1088" spans="1:21">
      <c r="A1088" s="74"/>
      <c r="B1088" s="74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4"/>
      <c r="S1088" s="74"/>
      <c r="T1088" s="74"/>
      <c r="U1088" s="74"/>
    </row>
    <row r="1089" spans="1:21">
      <c r="A1089" s="74"/>
      <c r="B1089" s="74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4"/>
      <c r="S1089" s="74"/>
      <c r="T1089" s="74"/>
      <c r="U1089" s="74"/>
    </row>
    <row r="1090" spans="1:21">
      <c r="A1090" s="74"/>
      <c r="B1090" s="74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4"/>
      <c r="S1090" s="74"/>
      <c r="T1090" s="74"/>
      <c r="U1090" s="74"/>
    </row>
    <row r="1091" spans="1:21">
      <c r="A1091" s="74"/>
      <c r="B1091" s="74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4"/>
      <c r="S1091" s="74"/>
      <c r="T1091" s="74"/>
      <c r="U1091" s="74"/>
    </row>
    <row r="1092" spans="1:21">
      <c r="A1092" s="74"/>
      <c r="B1092" s="74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4"/>
      <c r="S1092" s="74"/>
      <c r="T1092" s="74"/>
      <c r="U1092" s="74"/>
    </row>
    <row r="1093" spans="1:21">
      <c r="A1093" s="74"/>
      <c r="B1093" s="74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4"/>
      <c r="S1093" s="74"/>
      <c r="T1093" s="74"/>
      <c r="U1093" s="74"/>
    </row>
    <row r="1094" spans="1:21">
      <c r="A1094" s="74"/>
      <c r="B1094" s="74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4"/>
      <c r="S1094" s="74"/>
      <c r="T1094" s="74"/>
      <c r="U1094" s="74"/>
    </row>
    <row r="1095" spans="1:21">
      <c r="A1095" s="74"/>
      <c r="B1095" s="74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4"/>
      <c r="S1095" s="74"/>
      <c r="T1095" s="74"/>
      <c r="U1095" s="74"/>
    </row>
    <row r="1096" spans="1:21">
      <c r="A1096" s="74"/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4"/>
      <c r="S1096" s="74"/>
      <c r="T1096" s="74"/>
      <c r="U1096" s="74"/>
    </row>
    <row r="1097" spans="1:21">
      <c r="A1097" s="74"/>
      <c r="B1097" s="74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4"/>
      <c r="S1097" s="74"/>
      <c r="T1097" s="74"/>
      <c r="U1097" s="74"/>
    </row>
    <row r="1098" spans="1:21">
      <c r="A1098" s="74"/>
      <c r="B1098" s="74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4"/>
      <c r="S1098" s="74"/>
      <c r="T1098" s="74"/>
      <c r="U1098" s="74"/>
    </row>
    <row r="1099" spans="1:21">
      <c r="A1099" s="74"/>
      <c r="B1099" s="74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4"/>
      <c r="S1099" s="74"/>
      <c r="T1099" s="74"/>
      <c r="U1099" s="74"/>
    </row>
    <row r="1100" spans="1:21">
      <c r="A1100" s="74"/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</row>
    <row r="1101" spans="1:21">
      <c r="A1101" s="74"/>
      <c r="B1101" s="74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4"/>
      <c r="S1101" s="74"/>
      <c r="T1101" s="74"/>
      <c r="U1101" s="74"/>
    </row>
    <row r="1102" spans="1:21">
      <c r="A1102" s="74"/>
      <c r="B1102" s="74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4"/>
      <c r="S1102" s="74"/>
      <c r="T1102" s="74"/>
      <c r="U1102" s="74"/>
    </row>
    <row r="1103" spans="1:21">
      <c r="A1103" s="74"/>
      <c r="B1103" s="74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4"/>
      <c r="S1103" s="74"/>
      <c r="T1103" s="74"/>
      <c r="U1103" s="74"/>
    </row>
    <row r="1104" spans="1:21">
      <c r="A1104" s="74"/>
      <c r="B1104" s="74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4"/>
      <c r="S1104" s="74"/>
      <c r="T1104" s="74"/>
      <c r="U1104" s="74"/>
    </row>
    <row r="1105" spans="1:21">
      <c r="A1105" s="74"/>
      <c r="B1105" s="74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4"/>
      <c r="S1105" s="74"/>
      <c r="T1105" s="74"/>
      <c r="U1105" s="74"/>
    </row>
    <row r="1106" spans="1:21">
      <c r="A1106" s="74"/>
      <c r="B1106" s="74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4"/>
      <c r="S1106" s="74"/>
      <c r="T1106" s="74"/>
      <c r="U1106" s="74"/>
    </row>
    <row r="1107" spans="1:21">
      <c r="A1107" s="74"/>
      <c r="B1107" s="74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4"/>
      <c r="S1107" s="74"/>
      <c r="T1107" s="74"/>
      <c r="U1107" s="74"/>
    </row>
    <row r="1108" spans="1:21">
      <c r="A1108" s="74"/>
      <c r="B1108" s="74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4"/>
      <c r="S1108" s="74"/>
      <c r="T1108" s="74"/>
      <c r="U1108" s="74"/>
    </row>
    <row r="1109" spans="1:21">
      <c r="A1109" s="74"/>
      <c r="B1109" s="74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4"/>
      <c r="S1109" s="74"/>
      <c r="T1109" s="74"/>
      <c r="U1109" s="74"/>
    </row>
    <row r="1110" spans="1:21">
      <c r="A1110" s="74"/>
      <c r="B1110" s="74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4"/>
      <c r="S1110" s="74"/>
      <c r="T1110" s="74"/>
      <c r="U1110" s="74"/>
    </row>
    <row r="1111" spans="1:21">
      <c r="A1111" s="74"/>
      <c r="B1111" s="74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4"/>
      <c r="S1111" s="74"/>
      <c r="T1111" s="74"/>
      <c r="U1111" s="74"/>
    </row>
    <row r="1112" spans="1:21">
      <c r="A1112" s="74"/>
      <c r="B1112" s="74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4"/>
      <c r="S1112" s="74"/>
      <c r="T1112" s="74"/>
      <c r="U1112" s="74"/>
    </row>
    <row r="1113" spans="1:21">
      <c r="A1113" s="74"/>
      <c r="B1113" s="74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4"/>
      <c r="S1113" s="74"/>
      <c r="T1113" s="74"/>
      <c r="U1113" s="74"/>
    </row>
    <row r="1114" spans="1:21">
      <c r="A1114" s="74"/>
      <c r="B1114" s="74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4"/>
      <c r="S1114" s="74"/>
      <c r="T1114" s="74"/>
      <c r="U1114" s="74"/>
    </row>
    <row r="1115" spans="1:21">
      <c r="A1115" s="74"/>
      <c r="B1115" s="74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4"/>
      <c r="S1115" s="74"/>
      <c r="T1115" s="74"/>
      <c r="U1115" s="74"/>
    </row>
    <row r="1116" spans="1:21">
      <c r="A1116" s="74"/>
      <c r="B1116" s="74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4"/>
      <c r="S1116" s="74"/>
      <c r="T1116" s="74"/>
      <c r="U1116" s="74"/>
    </row>
    <row r="1117" spans="1:21">
      <c r="A1117" s="74"/>
      <c r="B1117" s="74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4"/>
      <c r="S1117" s="74"/>
      <c r="T1117" s="74"/>
      <c r="U1117" s="74"/>
    </row>
    <row r="1118" spans="1:21">
      <c r="A1118" s="74"/>
      <c r="B1118" s="74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4"/>
      <c r="S1118" s="74"/>
      <c r="T1118" s="74"/>
      <c r="U1118" s="74"/>
    </row>
    <row r="1119" spans="1:21">
      <c r="A1119" s="74"/>
      <c r="B1119" s="74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4"/>
      <c r="S1119" s="74"/>
      <c r="T1119" s="74"/>
      <c r="U1119" s="74"/>
    </row>
    <row r="1120" spans="1:21">
      <c r="A1120" s="74"/>
      <c r="B1120" s="74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4"/>
      <c r="S1120" s="74"/>
      <c r="T1120" s="74"/>
      <c r="U1120" s="74"/>
    </row>
    <row r="1121" spans="1:21">
      <c r="A1121" s="74"/>
      <c r="B1121" s="74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4"/>
      <c r="S1121" s="74"/>
      <c r="T1121" s="74"/>
      <c r="U1121" s="74"/>
    </row>
    <row r="1122" spans="1:21">
      <c r="A1122" s="74"/>
      <c r="B1122" s="74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4"/>
      <c r="S1122" s="74"/>
      <c r="T1122" s="74"/>
      <c r="U1122" s="74"/>
    </row>
    <row r="1123" spans="1:21">
      <c r="A1123" s="74"/>
      <c r="B1123" s="74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4"/>
      <c r="S1123" s="74"/>
      <c r="T1123" s="74"/>
      <c r="U1123" s="74"/>
    </row>
    <row r="1124" spans="1:21">
      <c r="A1124" s="74"/>
      <c r="B1124" s="74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4"/>
      <c r="S1124" s="74"/>
      <c r="T1124" s="74"/>
      <c r="U1124" s="74"/>
    </row>
    <row r="1125" spans="1:21">
      <c r="A1125" s="74"/>
      <c r="B1125" s="74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4"/>
      <c r="S1125" s="74"/>
      <c r="T1125" s="74"/>
      <c r="U1125" s="74"/>
    </row>
    <row r="1126" spans="1:21">
      <c r="A1126" s="74"/>
      <c r="B1126" s="74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4"/>
      <c r="S1126" s="74"/>
      <c r="T1126" s="74"/>
      <c r="U1126" s="74"/>
    </row>
    <row r="1127" spans="1:21">
      <c r="A1127" s="74"/>
      <c r="B1127" s="74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4"/>
      <c r="S1127" s="74"/>
      <c r="T1127" s="74"/>
      <c r="U1127" s="74"/>
    </row>
    <row r="1128" spans="1:21">
      <c r="A1128" s="74"/>
      <c r="B1128" s="74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4"/>
      <c r="S1128" s="74"/>
      <c r="T1128" s="74"/>
      <c r="U1128" s="74"/>
    </row>
    <row r="1129" spans="1:21">
      <c r="A1129" s="74"/>
      <c r="B1129" s="74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4"/>
      <c r="S1129" s="74"/>
      <c r="T1129" s="74"/>
      <c r="U1129" s="74"/>
    </row>
    <row r="1130" spans="1:21">
      <c r="A1130" s="74"/>
      <c r="B1130" s="74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4"/>
      <c r="S1130" s="74"/>
      <c r="T1130" s="74"/>
      <c r="U1130" s="74"/>
    </row>
    <row r="1131" spans="1:21">
      <c r="A1131" s="74"/>
      <c r="B1131" s="74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4"/>
      <c r="S1131" s="74"/>
      <c r="T1131" s="74"/>
      <c r="U1131" s="74"/>
    </row>
    <row r="1132" spans="1:21">
      <c r="A1132" s="74"/>
      <c r="B1132" s="74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4"/>
      <c r="S1132" s="74"/>
      <c r="T1132" s="74"/>
      <c r="U1132" s="74"/>
    </row>
    <row r="1133" spans="1:21">
      <c r="A1133" s="74"/>
      <c r="B1133" s="74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  <c r="T1133" s="74"/>
      <c r="U1133" s="74"/>
    </row>
    <row r="1134" spans="1:21">
      <c r="A1134" s="74"/>
      <c r="B1134" s="74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4"/>
      <c r="S1134" s="74"/>
      <c r="T1134" s="74"/>
      <c r="U1134" s="74"/>
    </row>
    <row r="1135" spans="1:21">
      <c r="A1135" s="74"/>
      <c r="B1135" s="74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4"/>
      <c r="S1135" s="74"/>
      <c r="T1135" s="74"/>
      <c r="U1135" s="74"/>
    </row>
    <row r="1136" spans="1:21">
      <c r="A1136" s="74"/>
      <c r="B1136" s="74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4"/>
      <c r="S1136" s="74"/>
      <c r="T1136" s="74"/>
      <c r="U1136" s="74"/>
    </row>
    <row r="1137" spans="1:21">
      <c r="A1137" s="74"/>
      <c r="B1137" s="74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4"/>
      <c r="S1137" s="74"/>
      <c r="T1137" s="74"/>
      <c r="U1137" s="74"/>
    </row>
    <row r="1138" spans="1:21">
      <c r="A1138" s="74"/>
      <c r="B1138" s="74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  <c r="T1138" s="74"/>
      <c r="U1138" s="74"/>
    </row>
    <row r="1139" spans="1:21">
      <c r="A1139" s="74"/>
      <c r="B1139" s="74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4"/>
      <c r="S1139" s="74"/>
      <c r="T1139" s="74"/>
      <c r="U1139" s="74"/>
    </row>
    <row r="1140" spans="1:21">
      <c r="A1140" s="74"/>
      <c r="B1140" s="74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4"/>
      <c r="S1140" s="74"/>
      <c r="T1140" s="74"/>
      <c r="U1140" s="74"/>
    </row>
    <row r="1141" spans="1:21">
      <c r="A1141" s="74"/>
      <c r="B1141" s="74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4"/>
      <c r="S1141" s="74"/>
      <c r="T1141" s="74"/>
      <c r="U1141" s="74"/>
    </row>
    <row r="1142" spans="1:21">
      <c r="A1142" s="74"/>
      <c r="B1142" s="74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4"/>
      <c r="S1142" s="74"/>
      <c r="T1142" s="74"/>
      <c r="U1142" s="74"/>
    </row>
    <row r="1143" spans="1:21">
      <c r="A1143" s="74"/>
      <c r="B1143" s="74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4"/>
      <c r="S1143" s="74"/>
      <c r="T1143" s="74"/>
      <c r="U1143" s="74"/>
    </row>
    <row r="1144" spans="1:21">
      <c r="A1144" s="74"/>
      <c r="B1144" s="74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4"/>
      <c r="S1144" s="74"/>
      <c r="T1144" s="74"/>
      <c r="U1144" s="74"/>
    </row>
    <row r="1145" spans="1:21">
      <c r="A1145" s="74"/>
      <c r="B1145" s="74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4"/>
      <c r="S1145" s="74"/>
      <c r="T1145" s="74"/>
      <c r="U1145" s="74"/>
    </row>
    <row r="1146" spans="1:21">
      <c r="A1146" s="74"/>
      <c r="B1146" s="74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4"/>
      <c r="S1146" s="74"/>
      <c r="T1146" s="74"/>
      <c r="U1146" s="74"/>
    </row>
    <row r="1147" spans="1:21">
      <c r="A1147" s="74"/>
      <c r="B1147" s="74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4"/>
      <c r="S1147" s="74"/>
      <c r="T1147" s="74"/>
      <c r="U1147" s="74"/>
    </row>
    <row r="1148" spans="1:21">
      <c r="A1148" s="74"/>
      <c r="B1148" s="74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4"/>
      <c r="S1148" s="74"/>
      <c r="T1148" s="74"/>
      <c r="U1148" s="74"/>
    </row>
    <row r="1149" spans="1:21">
      <c r="A1149" s="74"/>
      <c r="B1149" s="74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4"/>
      <c r="S1149" s="74"/>
      <c r="T1149" s="74"/>
      <c r="U1149" s="74"/>
    </row>
    <row r="1150" spans="1:21">
      <c r="A1150" s="74"/>
      <c r="B1150" s="74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4"/>
      <c r="S1150" s="74"/>
      <c r="T1150" s="74"/>
      <c r="U1150" s="74"/>
    </row>
    <row r="1151" spans="1:21">
      <c r="A1151" s="74"/>
      <c r="B1151" s="74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4"/>
      <c r="S1151" s="74"/>
      <c r="T1151" s="74"/>
      <c r="U1151" s="74"/>
    </row>
    <row r="1152" spans="1:21">
      <c r="A1152" s="74"/>
      <c r="B1152" s="74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4"/>
      <c r="S1152" s="74"/>
      <c r="T1152" s="74"/>
      <c r="U1152" s="74"/>
    </row>
    <row r="1153" spans="1:21">
      <c r="A1153" s="74"/>
      <c r="B1153" s="74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4"/>
      <c r="S1153" s="74"/>
      <c r="T1153" s="74"/>
      <c r="U1153" s="74"/>
    </row>
    <row r="1154" spans="1:21">
      <c r="A1154" s="74"/>
      <c r="B1154" s="74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4"/>
      <c r="S1154" s="74"/>
      <c r="T1154" s="74"/>
      <c r="U1154" s="74"/>
    </row>
    <row r="1155" spans="1:21">
      <c r="A1155" s="74"/>
      <c r="B1155" s="74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4"/>
      <c r="S1155" s="74"/>
      <c r="T1155" s="74"/>
      <c r="U1155" s="74"/>
    </row>
    <row r="1156" spans="1:21">
      <c r="A1156" s="74"/>
      <c r="B1156" s="74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4"/>
      <c r="S1156" s="74"/>
      <c r="T1156" s="74"/>
      <c r="U1156" s="74"/>
    </row>
    <row r="1157" spans="1:21">
      <c r="A1157" s="74"/>
      <c r="B1157" s="74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4"/>
      <c r="S1157" s="74"/>
      <c r="T1157" s="74"/>
      <c r="U1157" s="74"/>
    </row>
    <row r="1158" spans="1:21">
      <c r="A1158" s="74"/>
      <c r="B1158" s="74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4"/>
      <c r="S1158" s="74"/>
      <c r="T1158" s="74"/>
      <c r="U1158" s="74"/>
    </row>
    <row r="1159" spans="1:21">
      <c r="A1159" s="74"/>
      <c r="B1159" s="74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4"/>
      <c r="S1159" s="74"/>
      <c r="T1159" s="74"/>
      <c r="U1159" s="74"/>
    </row>
    <row r="1160" spans="1:21">
      <c r="A1160" s="74"/>
      <c r="B1160" s="74"/>
      <c r="C1160" s="74"/>
      <c r="D1160" s="74"/>
      <c r="E1160" s="74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4"/>
      <c r="S1160" s="74"/>
      <c r="T1160" s="74"/>
      <c r="U1160" s="74"/>
    </row>
    <row r="1161" spans="1:21">
      <c r="A1161" s="74"/>
      <c r="B1161" s="74"/>
      <c r="C1161" s="74"/>
      <c r="D1161" s="74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  <c r="T1161" s="74"/>
      <c r="U1161" s="74"/>
    </row>
    <row r="1162" spans="1:21">
      <c r="A1162" s="74"/>
      <c r="B1162" s="74"/>
      <c r="C1162" s="74"/>
      <c r="D1162" s="74"/>
      <c r="E1162" s="74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4"/>
      <c r="S1162" s="74"/>
      <c r="T1162" s="74"/>
      <c r="U1162" s="74"/>
    </row>
    <row r="1163" spans="1:21">
      <c r="A1163" s="74"/>
      <c r="B1163" s="74"/>
      <c r="C1163" s="74"/>
      <c r="D1163" s="74"/>
      <c r="E1163" s="74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4"/>
      <c r="S1163" s="74"/>
      <c r="T1163" s="74"/>
      <c r="U1163" s="74"/>
    </row>
    <row r="1164" spans="1:21">
      <c r="A1164" s="74"/>
      <c r="B1164" s="74"/>
      <c r="C1164" s="74"/>
      <c r="D1164" s="74"/>
      <c r="E1164" s="74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4"/>
      <c r="S1164" s="74"/>
      <c r="T1164" s="74"/>
      <c r="U1164" s="74"/>
    </row>
    <row r="1165" spans="1:21">
      <c r="A1165" s="74"/>
      <c r="B1165" s="74"/>
      <c r="C1165" s="74"/>
      <c r="D1165" s="74"/>
      <c r="E1165" s="74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4"/>
      <c r="S1165" s="74"/>
      <c r="T1165" s="74"/>
      <c r="U1165" s="74"/>
    </row>
    <row r="1166" spans="1:21">
      <c r="A1166" s="74"/>
      <c r="B1166" s="74"/>
      <c r="C1166" s="74"/>
      <c r="D1166" s="74"/>
      <c r="E1166" s="74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4"/>
      <c r="S1166" s="74"/>
      <c r="T1166" s="74"/>
      <c r="U1166" s="74"/>
    </row>
    <row r="1167" spans="1:21">
      <c r="A1167" s="74"/>
      <c r="B1167" s="74"/>
      <c r="C1167" s="74"/>
      <c r="D1167" s="74"/>
      <c r="E1167" s="74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4"/>
      <c r="S1167" s="74"/>
      <c r="T1167" s="74"/>
      <c r="U1167" s="74"/>
    </row>
    <row r="1168" spans="1:21">
      <c r="A1168" s="74"/>
      <c r="B1168" s="74"/>
      <c r="C1168" s="74"/>
      <c r="D1168" s="74"/>
      <c r="E1168" s="74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4"/>
      <c r="S1168" s="74"/>
      <c r="T1168" s="74"/>
      <c r="U1168" s="74"/>
    </row>
    <row r="1169" spans="1:21">
      <c r="A1169" s="74"/>
      <c r="B1169" s="74"/>
      <c r="C1169" s="74"/>
      <c r="D1169" s="74"/>
      <c r="E1169" s="74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4"/>
      <c r="S1169" s="74"/>
      <c r="T1169" s="74"/>
      <c r="U1169" s="74"/>
    </row>
    <row r="1170" spans="1:21">
      <c r="A1170" s="74"/>
      <c r="B1170" s="74"/>
      <c r="C1170" s="74"/>
      <c r="D1170" s="74"/>
      <c r="E1170" s="74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4"/>
      <c r="S1170" s="74"/>
      <c r="T1170" s="74"/>
      <c r="U1170" s="74"/>
    </row>
    <row r="1171" spans="1:21">
      <c r="A1171" s="74"/>
      <c r="B1171" s="74"/>
      <c r="C1171" s="74"/>
      <c r="D1171" s="74"/>
      <c r="E1171" s="74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4"/>
      <c r="S1171" s="74"/>
      <c r="T1171" s="74"/>
      <c r="U1171" s="74"/>
    </row>
    <row r="1172" spans="1:21">
      <c r="A1172" s="74"/>
      <c r="B1172" s="74"/>
      <c r="C1172" s="74"/>
      <c r="D1172" s="74"/>
      <c r="E1172" s="74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4"/>
      <c r="S1172" s="74"/>
      <c r="T1172" s="74"/>
      <c r="U1172" s="74"/>
    </row>
    <row r="1173" spans="1:21">
      <c r="A1173" s="74"/>
      <c r="B1173" s="74"/>
      <c r="C1173" s="74"/>
      <c r="D1173" s="74"/>
      <c r="E1173" s="74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4"/>
      <c r="S1173" s="74"/>
      <c r="T1173" s="74"/>
      <c r="U1173" s="74"/>
    </row>
    <row r="1174" spans="1:21">
      <c r="A1174" s="74"/>
      <c r="B1174" s="74"/>
      <c r="C1174" s="74"/>
      <c r="D1174" s="74"/>
      <c r="E1174" s="74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4"/>
      <c r="S1174" s="74"/>
      <c r="T1174" s="74"/>
      <c r="U1174" s="74"/>
    </row>
    <row r="1175" spans="1:21">
      <c r="A1175" s="74"/>
      <c r="B1175" s="74"/>
      <c r="C1175" s="74"/>
      <c r="D1175" s="74"/>
      <c r="E1175" s="74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4"/>
      <c r="S1175" s="74"/>
      <c r="T1175" s="74"/>
      <c r="U1175" s="74"/>
    </row>
    <row r="1176" spans="1:21">
      <c r="A1176" s="74"/>
      <c r="B1176" s="74"/>
      <c r="C1176" s="74"/>
      <c r="D1176" s="74"/>
      <c r="E1176" s="74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4"/>
      <c r="S1176" s="74"/>
      <c r="T1176" s="74"/>
      <c r="U1176" s="74"/>
    </row>
    <row r="1177" spans="1:21">
      <c r="A1177" s="74"/>
      <c r="B1177" s="74"/>
      <c r="C1177" s="74"/>
      <c r="D1177" s="74"/>
      <c r="E1177" s="74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4"/>
      <c r="S1177" s="74"/>
      <c r="T1177" s="74"/>
      <c r="U1177" s="74"/>
    </row>
    <row r="1178" spans="1:21">
      <c r="A1178" s="74"/>
      <c r="B1178" s="74"/>
      <c r="C1178" s="74"/>
      <c r="D1178" s="74"/>
      <c r="E1178" s="74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4"/>
      <c r="S1178" s="74"/>
      <c r="T1178" s="74"/>
      <c r="U1178" s="74"/>
    </row>
    <row r="1179" spans="1:21">
      <c r="A1179" s="74"/>
      <c r="B1179" s="74"/>
      <c r="C1179" s="74"/>
      <c r="D1179" s="74"/>
      <c r="E1179" s="74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4"/>
      <c r="S1179" s="74"/>
      <c r="T1179" s="74"/>
      <c r="U1179" s="74"/>
    </row>
    <row r="1180" spans="1:21">
      <c r="A1180" s="74"/>
      <c r="B1180" s="74"/>
      <c r="C1180" s="74"/>
      <c r="D1180" s="74"/>
      <c r="E1180" s="74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4"/>
      <c r="S1180" s="74"/>
      <c r="T1180" s="74"/>
      <c r="U1180" s="74"/>
    </row>
    <row r="1181" spans="1:21">
      <c r="A1181" s="74"/>
      <c r="B1181" s="74"/>
      <c r="C1181" s="74"/>
      <c r="D1181" s="74"/>
      <c r="E1181" s="74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4"/>
      <c r="S1181" s="74"/>
      <c r="T1181" s="74"/>
      <c r="U1181" s="74"/>
    </row>
    <row r="1182" spans="1:21">
      <c r="A1182" s="74"/>
      <c r="B1182" s="74"/>
      <c r="C1182" s="74"/>
      <c r="D1182" s="74"/>
      <c r="E1182" s="74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4"/>
      <c r="S1182" s="74"/>
      <c r="T1182" s="74"/>
      <c r="U1182" s="74"/>
    </row>
    <row r="1183" spans="1:21">
      <c r="A1183" s="74"/>
      <c r="B1183" s="74"/>
      <c r="C1183" s="74"/>
      <c r="D1183" s="74"/>
      <c r="E1183" s="74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4"/>
      <c r="S1183" s="74"/>
      <c r="T1183" s="74"/>
      <c r="U1183" s="74"/>
    </row>
    <row r="1184" spans="1:21">
      <c r="A1184" s="74"/>
      <c r="B1184" s="74"/>
      <c r="C1184" s="74"/>
      <c r="D1184" s="74"/>
      <c r="E1184" s="74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4"/>
      <c r="S1184" s="74"/>
      <c r="T1184" s="74"/>
      <c r="U1184" s="74"/>
    </row>
    <row r="1185" spans="1:21">
      <c r="A1185" s="74"/>
      <c r="B1185" s="74"/>
      <c r="C1185" s="74"/>
      <c r="D1185" s="74"/>
      <c r="E1185" s="74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4"/>
      <c r="S1185" s="74"/>
      <c r="T1185" s="74"/>
      <c r="U1185" s="74"/>
    </row>
    <row r="1186" spans="1:21">
      <c r="A1186" s="74"/>
      <c r="B1186" s="74"/>
      <c r="C1186" s="74"/>
      <c r="D1186" s="74"/>
      <c r="E1186" s="74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4"/>
      <c r="S1186" s="74"/>
      <c r="T1186" s="74"/>
      <c r="U1186" s="74"/>
    </row>
    <row r="1187" spans="1:21">
      <c r="A1187" s="74"/>
      <c r="B1187" s="74"/>
      <c r="C1187" s="74"/>
      <c r="D1187" s="74"/>
      <c r="E1187" s="74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  <c r="T1187" s="74"/>
      <c r="U1187" s="74"/>
    </row>
    <row r="1188" spans="1:21">
      <c r="A1188" s="74"/>
      <c r="B1188" s="74"/>
      <c r="C1188" s="74"/>
      <c r="D1188" s="74"/>
      <c r="E1188" s="74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4"/>
      <c r="S1188" s="74"/>
      <c r="T1188" s="74"/>
      <c r="U1188" s="74"/>
    </row>
    <row r="1189" spans="1:21">
      <c r="A1189" s="74"/>
      <c r="B1189" s="74"/>
      <c r="C1189" s="74"/>
      <c r="D1189" s="74"/>
      <c r="E1189" s="74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4"/>
      <c r="S1189" s="74"/>
      <c r="T1189" s="74"/>
      <c r="U1189" s="74"/>
    </row>
    <row r="1190" spans="1:21">
      <c r="A1190" s="74"/>
      <c r="B1190" s="74"/>
      <c r="C1190" s="74"/>
      <c r="D1190" s="74"/>
      <c r="E1190" s="74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4"/>
      <c r="S1190" s="74"/>
      <c r="T1190" s="74"/>
      <c r="U1190" s="74"/>
    </row>
    <row r="1191" spans="1:21">
      <c r="A1191" s="74"/>
      <c r="B1191" s="74"/>
      <c r="C1191" s="74"/>
      <c r="D1191" s="74"/>
      <c r="E1191" s="74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4"/>
      <c r="S1191" s="74"/>
      <c r="T1191" s="74"/>
      <c r="U1191" s="74"/>
    </row>
    <row r="1192" spans="1:21">
      <c r="A1192" s="74"/>
      <c r="B1192" s="74"/>
      <c r="C1192" s="74"/>
      <c r="D1192" s="74"/>
      <c r="E1192" s="74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4"/>
      <c r="S1192" s="74"/>
      <c r="T1192" s="74"/>
      <c r="U1192" s="74"/>
    </row>
    <row r="1193" spans="1:21">
      <c r="A1193" s="74"/>
      <c r="B1193" s="74"/>
      <c r="C1193" s="74"/>
      <c r="D1193" s="74"/>
      <c r="E1193" s="74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4"/>
      <c r="S1193" s="74"/>
      <c r="T1193" s="74"/>
      <c r="U1193" s="74"/>
    </row>
    <row r="1194" spans="1:21">
      <c r="A1194" s="74"/>
      <c r="B1194" s="74"/>
      <c r="C1194" s="74"/>
      <c r="D1194" s="74"/>
      <c r="E1194" s="74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4"/>
      <c r="S1194" s="74"/>
      <c r="T1194" s="74"/>
      <c r="U1194" s="74"/>
    </row>
    <row r="1195" spans="1:21">
      <c r="A1195" s="74"/>
      <c r="B1195" s="74"/>
      <c r="C1195" s="74"/>
      <c r="D1195" s="74"/>
      <c r="E1195" s="74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4"/>
      <c r="S1195" s="74"/>
      <c r="T1195" s="74"/>
      <c r="U1195" s="74"/>
    </row>
    <row r="1196" spans="1:21">
      <c r="A1196" s="74"/>
      <c r="B1196" s="74"/>
      <c r="C1196" s="74"/>
      <c r="D1196" s="74"/>
      <c r="E1196" s="74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4"/>
      <c r="S1196" s="74"/>
      <c r="T1196" s="74"/>
      <c r="U1196" s="74"/>
    </row>
    <row r="1197" spans="1:21">
      <c r="A1197" s="74"/>
      <c r="B1197" s="74"/>
      <c r="C1197" s="74"/>
      <c r="D1197" s="74"/>
      <c r="E1197" s="74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4"/>
      <c r="S1197" s="74"/>
      <c r="T1197" s="74"/>
      <c r="U1197" s="74"/>
    </row>
    <row r="1198" spans="1:21">
      <c r="A1198" s="74"/>
      <c r="B1198" s="74"/>
      <c r="C1198" s="74"/>
      <c r="D1198" s="74"/>
      <c r="E1198" s="74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4"/>
      <c r="S1198" s="74"/>
      <c r="T1198" s="74"/>
      <c r="U1198" s="74"/>
    </row>
    <row r="1199" spans="1:21">
      <c r="A1199" s="74"/>
      <c r="B1199" s="74"/>
      <c r="C1199" s="74"/>
      <c r="D1199" s="74"/>
      <c r="E1199" s="74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4"/>
      <c r="S1199" s="74"/>
      <c r="T1199" s="74"/>
      <c r="U1199" s="74"/>
    </row>
    <row r="1200" spans="1:21">
      <c r="A1200" s="74"/>
      <c r="B1200" s="74"/>
      <c r="C1200" s="74"/>
      <c r="D1200" s="74"/>
      <c r="E1200" s="74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4"/>
      <c r="S1200" s="74"/>
      <c r="T1200" s="74"/>
      <c r="U1200" s="74"/>
    </row>
    <row r="1201" spans="1:21">
      <c r="A1201" s="74"/>
      <c r="B1201" s="74"/>
      <c r="C1201" s="74"/>
      <c r="D1201" s="74"/>
      <c r="E1201" s="74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4"/>
      <c r="S1201" s="74"/>
      <c r="T1201" s="74"/>
      <c r="U1201" s="74"/>
    </row>
    <row r="1202" spans="1:21">
      <c r="A1202" s="74"/>
      <c r="B1202" s="74"/>
      <c r="C1202" s="74"/>
      <c r="D1202" s="74"/>
      <c r="E1202" s="74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4"/>
      <c r="S1202" s="74"/>
      <c r="T1202" s="74"/>
      <c r="U1202" s="74"/>
    </row>
    <row r="1203" spans="1:21">
      <c r="A1203" s="74"/>
      <c r="B1203" s="74"/>
      <c r="C1203" s="74"/>
      <c r="D1203" s="74"/>
      <c r="E1203" s="74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4"/>
      <c r="S1203" s="74"/>
      <c r="T1203" s="74"/>
      <c r="U1203" s="74"/>
    </row>
    <row r="1204" spans="1:21">
      <c r="A1204" s="74"/>
      <c r="B1204" s="74"/>
      <c r="C1204" s="74"/>
      <c r="D1204" s="74"/>
      <c r="E1204" s="74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4"/>
      <c r="S1204" s="74"/>
      <c r="T1204" s="74"/>
      <c r="U1204" s="74"/>
    </row>
    <row r="1205" spans="1:21">
      <c r="A1205" s="74"/>
      <c r="B1205" s="74"/>
      <c r="C1205" s="74"/>
      <c r="D1205" s="74"/>
      <c r="E1205" s="74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4"/>
      <c r="S1205" s="74"/>
      <c r="T1205" s="74"/>
      <c r="U1205" s="74"/>
    </row>
    <row r="1206" spans="1:21">
      <c r="A1206" s="74"/>
      <c r="B1206" s="74"/>
      <c r="C1206" s="74"/>
      <c r="D1206" s="74"/>
      <c r="E1206" s="74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4"/>
      <c r="S1206" s="74"/>
      <c r="T1206" s="74"/>
      <c r="U1206" s="74"/>
    </row>
    <row r="1207" spans="1:21">
      <c r="A1207" s="74"/>
      <c r="B1207" s="74"/>
      <c r="C1207" s="74"/>
      <c r="D1207" s="74"/>
      <c r="E1207" s="74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4"/>
      <c r="S1207" s="74"/>
      <c r="T1207" s="74"/>
      <c r="U1207" s="74"/>
    </row>
    <row r="1208" spans="1:21">
      <c r="A1208" s="74"/>
      <c r="B1208" s="74"/>
      <c r="C1208" s="74"/>
      <c r="D1208" s="74"/>
      <c r="E1208" s="74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4"/>
      <c r="S1208" s="74"/>
      <c r="T1208" s="74"/>
      <c r="U1208" s="74"/>
    </row>
    <row r="1209" spans="1:21">
      <c r="A1209" s="74"/>
      <c r="B1209" s="74"/>
      <c r="C1209" s="74"/>
      <c r="D1209" s="74"/>
      <c r="E1209" s="74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4"/>
      <c r="S1209" s="74"/>
      <c r="T1209" s="74"/>
      <c r="U1209" s="74"/>
    </row>
    <row r="1210" spans="1:21">
      <c r="A1210" s="74"/>
      <c r="B1210" s="74"/>
      <c r="C1210" s="74"/>
      <c r="D1210" s="74"/>
      <c r="E1210" s="74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4"/>
      <c r="S1210" s="74"/>
      <c r="T1210" s="74"/>
      <c r="U1210" s="74"/>
    </row>
    <row r="1211" spans="1:21">
      <c r="A1211" s="74"/>
      <c r="B1211" s="74"/>
      <c r="C1211" s="74"/>
      <c r="D1211" s="74"/>
      <c r="E1211" s="74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4"/>
      <c r="S1211" s="74"/>
      <c r="T1211" s="74"/>
      <c r="U1211" s="74"/>
    </row>
    <row r="1212" spans="1:21">
      <c r="A1212" s="74"/>
      <c r="B1212" s="74"/>
      <c r="C1212" s="74"/>
      <c r="D1212" s="74"/>
      <c r="E1212" s="74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4"/>
      <c r="S1212" s="74"/>
      <c r="T1212" s="74"/>
      <c r="U1212" s="74"/>
    </row>
    <row r="1213" spans="1:21">
      <c r="A1213" s="74"/>
      <c r="B1213" s="74"/>
      <c r="C1213" s="74"/>
      <c r="D1213" s="74"/>
      <c r="E1213" s="74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4"/>
      <c r="S1213" s="74"/>
      <c r="T1213" s="74"/>
      <c r="U1213" s="74"/>
    </row>
    <row r="1214" spans="1:21">
      <c r="A1214" s="74"/>
      <c r="B1214" s="74"/>
      <c r="C1214" s="74"/>
      <c r="D1214" s="74"/>
      <c r="E1214" s="74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4"/>
      <c r="S1214" s="74"/>
      <c r="T1214" s="74"/>
      <c r="U1214" s="74"/>
    </row>
    <row r="1215" spans="1:21">
      <c r="A1215" s="74"/>
      <c r="B1215" s="74"/>
      <c r="C1215" s="74"/>
      <c r="D1215" s="74"/>
      <c r="E1215" s="74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  <c r="T1215" s="74"/>
      <c r="U1215" s="74"/>
    </row>
    <row r="1216" spans="1:21">
      <c r="A1216" s="74"/>
      <c r="B1216" s="74"/>
      <c r="C1216" s="74"/>
      <c r="D1216" s="74"/>
      <c r="E1216" s="74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4"/>
      <c r="S1216" s="74"/>
      <c r="T1216" s="74"/>
      <c r="U1216" s="74"/>
    </row>
    <row r="1217" spans="1:21">
      <c r="A1217" s="74"/>
      <c r="B1217" s="74"/>
      <c r="C1217" s="74"/>
      <c r="D1217" s="74"/>
      <c r="E1217" s="74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4"/>
      <c r="S1217" s="74"/>
      <c r="T1217" s="74"/>
      <c r="U1217" s="74"/>
    </row>
    <row r="1218" spans="1:21">
      <c r="A1218" s="74"/>
      <c r="B1218" s="74"/>
      <c r="C1218" s="74"/>
      <c r="D1218" s="74"/>
      <c r="E1218" s="74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4"/>
      <c r="S1218" s="74"/>
      <c r="T1218" s="74"/>
      <c r="U1218" s="74"/>
    </row>
    <row r="1219" spans="1:21">
      <c r="A1219" s="74"/>
      <c r="B1219" s="74"/>
      <c r="C1219" s="74"/>
      <c r="D1219" s="74"/>
      <c r="E1219" s="74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4"/>
      <c r="S1219" s="74"/>
      <c r="T1219" s="74"/>
      <c r="U1219" s="74"/>
    </row>
    <row r="1220" spans="1:21">
      <c r="A1220" s="74"/>
      <c r="B1220" s="74"/>
      <c r="C1220" s="74"/>
      <c r="D1220" s="74"/>
      <c r="E1220" s="74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4"/>
      <c r="S1220" s="74"/>
      <c r="T1220" s="74"/>
      <c r="U1220" s="74"/>
    </row>
    <row r="1221" spans="1:21">
      <c r="A1221" s="74"/>
      <c r="B1221" s="74"/>
      <c r="C1221" s="74"/>
      <c r="D1221" s="74"/>
      <c r="E1221" s="74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4"/>
      <c r="S1221" s="74"/>
      <c r="T1221" s="74"/>
      <c r="U1221" s="74"/>
    </row>
    <row r="1222" spans="1:21">
      <c r="A1222" s="74"/>
      <c r="B1222" s="74"/>
      <c r="C1222" s="74"/>
      <c r="D1222" s="74"/>
      <c r="E1222" s="74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4"/>
      <c r="S1222" s="74"/>
      <c r="T1222" s="74"/>
      <c r="U1222" s="74"/>
    </row>
    <row r="1223" spans="1:21">
      <c r="A1223" s="74"/>
      <c r="B1223" s="74"/>
      <c r="C1223" s="74"/>
      <c r="D1223" s="74"/>
      <c r="E1223" s="74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4"/>
      <c r="S1223" s="74"/>
      <c r="T1223" s="74"/>
      <c r="U1223" s="74"/>
    </row>
    <row r="1224" spans="1:21">
      <c r="A1224" s="74"/>
      <c r="B1224" s="74"/>
      <c r="C1224" s="74"/>
      <c r="D1224" s="74"/>
      <c r="E1224" s="74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4"/>
      <c r="S1224" s="74"/>
      <c r="T1224" s="74"/>
      <c r="U1224" s="74"/>
    </row>
    <row r="1225" spans="1:21">
      <c r="A1225" s="74"/>
      <c r="B1225" s="74"/>
      <c r="C1225" s="74"/>
      <c r="D1225" s="74"/>
      <c r="E1225" s="74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4"/>
      <c r="S1225" s="74"/>
      <c r="T1225" s="74"/>
      <c r="U1225" s="74"/>
    </row>
    <row r="1226" spans="1:21">
      <c r="A1226" s="74"/>
      <c r="B1226" s="74"/>
      <c r="C1226" s="74"/>
      <c r="D1226" s="74"/>
      <c r="E1226" s="74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4"/>
      <c r="S1226" s="74"/>
      <c r="T1226" s="74"/>
      <c r="U1226" s="74"/>
    </row>
    <row r="1227" spans="1:21">
      <c r="A1227" s="74"/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</row>
    <row r="1228" spans="1:21">
      <c r="A1228" s="74"/>
      <c r="B1228" s="74"/>
      <c r="C1228" s="74"/>
      <c r="D1228" s="74"/>
      <c r="E1228" s="74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4"/>
      <c r="S1228" s="74"/>
      <c r="T1228" s="74"/>
      <c r="U1228" s="74"/>
    </row>
    <row r="1229" spans="1:21">
      <c r="A1229" s="74"/>
      <c r="B1229" s="74"/>
      <c r="C1229" s="74"/>
      <c r="D1229" s="74"/>
      <c r="E1229" s="74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4"/>
      <c r="S1229" s="74"/>
      <c r="T1229" s="74"/>
      <c r="U1229" s="74"/>
    </row>
    <row r="1230" spans="1:21">
      <c r="A1230" s="74"/>
      <c r="B1230" s="74"/>
      <c r="C1230" s="74"/>
      <c r="D1230" s="74"/>
      <c r="E1230" s="74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4"/>
      <c r="S1230" s="74"/>
      <c r="T1230" s="74"/>
      <c r="U1230" s="74"/>
    </row>
    <row r="1231" spans="1:21">
      <c r="A1231" s="74"/>
      <c r="B1231" s="74"/>
      <c r="C1231" s="74"/>
      <c r="D1231" s="74"/>
      <c r="E1231" s="74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4"/>
      <c r="S1231" s="74"/>
      <c r="T1231" s="74"/>
      <c r="U1231" s="74"/>
    </row>
    <row r="1232" spans="1:21">
      <c r="A1232" s="74"/>
      <c r="B1232" s="74"/>
      <c r="C1232" s="74"/>
      <c r="D1232" s="74"/>
      <c r="E1232" s="74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4"/>
      <c r="S1232" s="74"/>
      <c r="T1232" s="74"/>
      <c r="U1232" s="74"/>
    </row>
    <row r="1233" spans="1:21">
      <c r="A1233" s="74"/>
      <c r="B1233" s="74"/>
      <c r="C1233" s="74"/>
      <c r="D1233" s="74"/>
      <c r="E1233" s="74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4"/>
      <c r="S1233" s="74"/>
      <c r="T1233" s="74"/>
      <c r="U1233" s="74"/>
    </row>
    <row r="1234" spans="1:21">
      <c r="A1234" s="74"/>
      <c r="B1234" s="74"/>
      <c r="C1234" s="74"/>
      <c r="D1234" s="74"/>
      <c r="E1234" s="74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4"/>
      <c r="S1234" s="74"/>
      <c r="T1234" s="74"/>
      <c r="U1234" s="74"/>
    </row>
    <row r="1235" spans="1:21">
      <c r="A1235" s="74"/>
      <c r="B1235" s="74"/>
      <c r="C1235" s="74"/>
      <c r="D1235" s="74"/>
      <c r="E1235" s="74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4"/>
      <c r="S1235" s="74"/>
      <c r="T1235" s="74"/>
      <c r="U1235" s="74"/>
    </row>
    <row r="1236" spans="1:21">
      <c r="A1236" s="74"/>
      <c r="B1236" s="74"/>
      <c r="C1236" s="74"/>
      <c r="D1236" s="74"/>
      <c r="E1236" s="74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4"/>
      <c r="S1236" s="74"/>
      <c r="T1236" s="74"/>
      <c r="U1236" s="74"/>
    </row>
    <row r="1237" spans="1:21">
      <c r="A1237" s="74"/>
      <c r="B1237" s="74"/>
      <c r="C1237" s="74"/>
      <c r="D1237" s="74"/>
      <c r="E1237" s="74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  <c r="T1237" s="74"/>
      <c r="U1237" s="74"/>
    </row>
    <row r="1238" spans="1:21">
      <c r="A1238" s="74"/>
      <c r="B1238" s="74"/>
      <c r="C1238" s="74"/>
      <c r="D1238" s="74"/>
      <c r="E1238" s="74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  <c r="T1238" s="74"/>
      <c r="U1238" s="74"/>
    </row>
    <row r="1239" spans="1:21">
      <c r="A1239" s="74"/>
      <c r="B1239" s="74"/>
      <c r="C1239" s="74"/>
      <c r="D1239" s="74"/>
      <c r="E1239" s="74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  <c r="T1239" s="74"/>
      <c r="U1239" s="74"/>
    </row>
    <row r="1240" spans="1:21">
      <c r="A1240" s="74"/>
      <c r="B1240" s="74"/>
      <c r="C1240" s="74"/>
      <c r="D1240" s="74"/>
      <c r="E1240" s="74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  <c r="T1240" s="74"/>
      <c r="U1240" s="74"/>
    </row>
    <row r="1241" spans="1:21">
      <c r="A1241" s="74"/>
      <c r="B1241" s="74"/>
      <c r="C1241" s="74"/>
      <c r="D1241" s="74"/>
      <c r="E1241" s="74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  <c r="T1241" s="74"/>
      <c r="U1241" s="74"/>
    </row>
    <row r="1242" spans="1:21">
      <c r="A1242" s="74"/>
      <c r="B1242" s="74"/>
      <c r="C1242" s="74"/>
      <c r="D1242" s="74"/>
      <c r="E1242" s="74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  <c r="T1242" s="74"/>
      <c r="U1242" s="74"/>
    </row>
    <row r="1243" spans="1:21">
      <c r="A1243" s="74"/>
      <c r="B1243" s="74"/>
      <c r="C1243" s="74"/>
      <c r="D1243" s="74"/>
      <c r="E1243" s="74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  <c r="T1243" s="74"/>
      <c r="U1243" s="74"/>
    </row>
    <row r="1244" spans="1:21">
      <c r="A1244" s="74"/>
      <c r="B1244" s="74"/>
      <c r="C1244" s="74"/>
      <c r="D1244" s="74"/>
      <c r="E1244" s="74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  <c r="T1244" s="74"/>
      <c r="U1244" s="74"/>
    </row>
    <row r="1245" spans="1:21">
      <c r="A1245" s="74"/>
      <c r="B1245" s="74"/>
      <c r="C1245" s="74"/>
      <c r="D1245" s="74"/>
      <c r="E1245" s="74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  <c r="T1245" s="74"/>
      <c r="U1245" s="74"/>
    </row>
    <row r="1246" spans="1:21">
      <c r="A1246" s="74"/>
      <c r="B1246" s="74"/>
      <c r="C1246" s="74"/>
      <c r="D1246" s="74"/>
      <c r="E1246" s="74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  <c r="T1246" s="74"/>
      <c r="U1246" s="74"/>
    </row>
    <row r="1247" spans="1:21">
      <c r="A1247" s="74"/>
      <c r="B1247" s="74"/>
      <c r="C1247" s="74"/>
      <c r="D1247" s="74"/>
      <c r="E1247" s="74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  <c r="T1247" s="74"/>
      <c r="U1247" s="74"/>
    </row>
    <row r="1248" spans="1:21">
      <c r="A1248" s="74"/>
      <c r="B1248" s="74"/>
      <c r="C1248" s="74"/>
      <c r="D1248" s="74"/>
      <c r="E1248" s="74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  <c r="T1248" s="74"/>
      <c r="U1248" s="74"/>
    </row>
    <row r="1249" spans="1:21">
      <c r="A1249" s="74"/>
      <c r="B1249" s="74"/>
      <c r="C1249" s="74"/>
      <c r="D1249" s="74"/>
      <c r="E1249" s="74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  <c r="T1249" s="74"/>
      <c r="U1249" s="74"/>
    </row>
    <row r="1250" spans="1:21">
      <c r="A1250" s="74"/>
      <c r="B1250" s="74"/>
      <c r="C1250" s="74"/>
      <c r="D1250" s="74"/>
      <c r="E1250" s="74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  <c r="T1250" s="74"/>
      <c r="U1250" s="74"/>
    </row>
    <row r="1251" spans="1:21">
      <c r="A1251" s="74"/>
      <c r="B1251" s="74"/>
      <c r="C1251" s="74"/>
      <c r="D1251" s="74"/>
      <c r="E1251" s="74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  <c r="T1251" s="74"/>
      <c r="U1251" s="74"/>
    </row>
    <row r="1252" spans="1:21">
      <c r="A1252" s="74"/>
      <c r="B1252" s="74"/>
      <c r="C1252" s="74"/>
      <c r="D1252" s="74"/>
      <c r="E1252" s="74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  <c r="T1252" s="74"/>
      <c r="U1252" s="74"/>
    </row>
    <row r="1253" spans="1:21">
      <c r="A1253" s="74"/>
      <c r="B1253" s="74"/>
      <c r="C1253" s="74"/>
      <c r="D1253" s="74"/>
      <c r="E1253" s="74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  <c r="T1253" s="74"/>
      <c r="U1253" s="74"/>
    </row>
    <row r="1254" spans="1:21">
      <c r="A1254" s="74"/>
      <c r="B1254" s="74"/>
      <c r="C1254" s="74"/>
      <c r="D1254" s="74"/>
      <c r="E1254" s="74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  <c r="T1254" s="74"/>
      <c r="U1254" s="74"/>
    </row>
    <row r="1255" spans="1:21">
      <c r="A1255" s="74"/>
      <c r="B1255" s="74"/>
      <c r="C1255" s="74"/>
      <c r="D1255" s="74"/>
      <c r="E1255" s="74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  <c r="T1255" s="74"/>
      <c r="U1255" s="74"/>
    </row>
    <row r="1256" spans="1:21">
      <c r="A1256" s="74"/>
      <c r="B1256" s="74"/>
      <c r="C1256" s="74"/>
      <c r="D1256" s="74"/>
      <c r="E1256" s="74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  <c r="T1256" s="74"/>
      <c r="U1256" s="74"/>
    </row>
    <row r="1257" spans="1:21">
      <c r="A1257" s="74"/>
      <c r="B1257" s="74"/>
      <c r="C1257" s="74"/>
      <c r="D1257" s="74"/>
      <c r="E1257" s="74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  <c r="T1257" s="74"/>
      <c r="U1257" s="74"/>
    </row>
    <row r="1258" spans="1:21">
      <c r="A1258" s="74"/>
      <c r="B1258" s="74"/>
      <c r="C1258" s="74"/>
      <c r="D1258" s="74"/>
      <c r="E1258" s="74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4"/>
      <c r="S1258" s="74"/>
      <c r="T1258" s="74"/>
      <c r="U1258" s="74"/>
    </row>
    <row r="1259" spans="1:21">
      <c r="A1259" s="74"/>
      <c r="B1259" s="74"/>
      <c r="C1259" s="74"/>
      <c r="D1259" s="74"/>
      <c r="E1259" s="74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4"/>
      <c r="S1259" s="74"/>
      <c r="T1259" s="74"/>
      <c r="U1259" s="74"/>
    </row>
    <row r="1260" spans="1:21">
      <c r="A1260" s="74"/>
      <c r="B1260" s="74"/>
      <c r="C1260" s="74"/>
      <c r="D1260" s="74"/>
      <c r="E1260" s="74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4"/>
      <c r="S1260" s="74"/>
      <c r="T1260" s="74"/>
      <c r="U1260" s="74"/>
    </row>
    <row r="1261" spans="1:21">
      <c r="A1261" s="74"/>
      <c r="B1261" s="74"/>
      <c r="C1261" s="74"/>
      <c r="D1261" s="74"/>
      <c r="E1261" s="74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4"/>
      <c r="S1261" s="74"/>
      <c r="T1261" s="74"/>
      <c r="U1261" s="74"/>
    </row>
    <row r="1262" spans="1:21">
      <c r="A1262" s="74"/>
      <c r="B1262" s="74"/>
      <c r="C1262" s="74"/>
      <c r="D1262" s="74"/>
      <c r="E1262" s="74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4"/>
      <c r="S1262" s="74"/>
      <c r="T1262" s="74"/>
      <c r="U1262" s="74"/>
    </row>
    <row r="1263" spans="1:21">
      <c r="A1263" s="74"/>
      <c r="B1263" s="74"/>
      <c r="C1263" s="74"/>
      <c r="D1263" s="74"/>
      <c r="E1263" s="74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4"/>
      <c r="S1263" s="74"/>
      <c r="T1263" s="74"/>
      <c r="U1263" s="74"/>
    </row>
    <row r="1264" spans="1:21">
      <c r="A1264" s="74"/>
      <c r="B1264" s="74"/>
      <c r="C1264" s="74"/>
      <c r="D1264" s="74"/>
      <c r="E1264" s="74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4"/>
      <c r="S1264" s="74"/>
      <c r="T1264" s="74"/>
      <c r="U1264" s="74"/>
    </row>
    <row r="1265" spans="1:21">
      <c r="A1265" s="74"/>
      <c r="B1265" s="74"/>
      <c r="C1265" s="74"/>
      <c r="D1265" s="74"/>
      <c r="E1265" s="74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4"/>
      <c r="S1265" s="74"/>
      <c r="T1265" s="74"/>
      <c r="U1265" s="74"/>
    </row>
    <row r="1266" spans="1:21">
      <c r="A1266" s="74"/>
      <c r="B1266" s="74"/>
      <c r="C1266" s="74"/>
      <c r="D1266" s="74"/>
      <c r="E1266" s="74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4"/>
      <c r="S1266" s="74"/>
      <c r="T1266" s="74"/>
      <c r="U1266" s="74"/>
    </row>
    <row r="1267" spans="1:21">
      <c r="A1267" s="74"/>
      <c r="B1267" s="74"/>
      <c r="C1267" s="74"/>
      <c r="D1267" s="74"/>
      <c r="E1267" s="74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4"/>
      <c r="S1267" s="74"/>
      <c r="T1267" s="74"/>
      <c r="U1267" s="74"/>
    </row>
    <row r="1268" spans="1:21">
      <c r="A1268" s="74"/>
      <c r="B1268" s="74"/>
      <c r="C1268" s="74"/>
      <c r="D1268" s="74"/>
      <c r="E1268" s="74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4"/>
      <c r="S1268" s="74"/>
      <c r="T1268" s="74"/>
      <c r="U1268" s="74"/>
    </row>
    <row r="1269" spans="1:21">
      <c r="A1269" s="74"/>
      <c r="B1269" s="74"/>
      <c r="C1269" s="74"/>
      <c r="D1269" s="74"/>
      <c r="E1269" s="74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4"/>
      <c r="S1269" s="74"/>
      <c r="T1269" s="74"/>
      <c r="U1269" s="74"/>
    </row>
    <row r="1270" spans="1:21">
      <c r="A1270" s="74"/>
      <c r="B1270" s="74"/>
      <c r="C1270" s="74"/>
      <c r="D1270" s="74"/>
      <c r="E1270" s="74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4"/>
      <c r="S1270" s="74"/>
      <c r="T1270" s="74"/>
      <c r="U1270" s="74"/>
    </row>
    <row r="1271" spans="1:21">
      <c r="A1271" s="74"/>
      <c r="B1271" s="74"/>
      <c r="C1271" s="74"/>
      <c r="D1271" s="74"/>
      <c r="E1271" s="74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4"/>
      <c r="S1271" s="74"/>
      <c r="T1271" s="74"/>
      <c r="U1271" s="74"/>
    </row>
    <row r="1272" spans="1:21">
      <c r="A1272" s="74"/>
      <c r="B1272" s="74"/>
      <c r="C1272" s="74"/>
      <c r="D1272" s="74"/>
      <c r="E1272" s="74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4"/>
      <c r="S1272" s="74"/>
      <c r="T1272" s="74"/>
      <c r="U1272" s="74"/>
    </row>
    <row r="1273" spans="1:21">
      <c r="A1273" s="74"/>
      <c r="B1273" s="74"/>
      <c r="C1273" s="74"/>
      <c r="D1273" s="74"/>
      <c r="E1273" s="74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  <c r="T1273" s="74"/>
      <c r="U1273" s="74"/>
    </row>
    <row r="1274" spans="1:21">
      <c r="A1274" s="74"/>
      <c r="B1274" s="74"/>
      <c r="C1274" s="74"/>
      <c r="D1274" s="74"/>
      <c r="E1274" s="74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4"/>
      <c r="S1274" s="74"/>
      <c r="T1274" s="74"/>
      <c r="U1274" s="74"/>
    </row>
    <row r="1275" spans="1:21">
      <c r="A1275" s="74"/>
      <c r="B1275" s="74"/>
      <c r="C1275" s="74"/>
      <c r="D1275" s="74"/>
      <c r="E1275" s="74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4"/>
      <c r="S1275" s="74"/>
      <c r="T1275" s="74"/>
      <c r="U1275" s="74"/>
    </row>
    <row r="1276" spans="1:21">
      <c r="A1276" s="74"/>
      <c r="B1276" s="74"/>
      <c r="C1276" s="74"/>
      <c r="D1276" s="74"/>
      <c r="E1276" s="74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4"/>
      <c r="S1276" s="74"/>
      <c r="T1276" s="74"/>
      <c r="U1276" s="74"/>
    </row>
    <row r="1277" spans="1:21">
      <c r="A1277" s="74"/>
      <c r="B1277" s="74"/>
      <c r="C1277" s="74"/>
      <c r="D1277" s="74"/>
      <c r="E1277" s="74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4"/>
      <c r="S1277" s="74"/>
      <c r="T1277" s="74"/>
      <c r="U1277" s="74"/>
    </row>
    <row r="1278" spans="1:21">
      <c r="A1278" s="74"/>
      <c r="B1278" s="74"/>
      <c r="C1278" s="74"/>
      <c r="D1278" s="74"/>
      <c r="E1278" s="74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4"/>
      <c r="S1278" s="74"/>
      <c r="T1278" s="74"/>
      <c r="U1278" s="74"/>
    </row>
    <row r="1279" spans="1:21">
      <c r="A1279" s="74"/>
      <c r="B1279" s="74"/>
      <c r="C1279" s="74"/>
      <c r="D1279" s="74"/>
      <c r="E1279" s="74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4"/>
      <c r="S1279" s="74"/>
      <c r="T1279" s="74"/>
      <c r="U1279" s="74"/>
    </row>
    <row r="1280" spans="1:21">
      <c r="A1280" s="74"/>
      <c r="B1280" s="74"/>
      <c r="C1280" s="74"/>
      <c r="D1280" s="74"/>
      <c r="E1280" s="74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4"/>
      <c r="S1280" s="74"/>
      <c r="T1280" s="74"/>
      <c r="U1280" s="74"/>
    </row>
    <row r="1281" spans="1:21">
      <c r="A1281" s="74"/>
      <c r="B1281" s="74"/>
      <c r="C1281" s="74"/>
      <c r="D1281" s="74"/>
      <c r="E1281" s="74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4"/>
      <c r="S1281" s="74"/>
      <c r="T1281" s="74"/>
      <c r="U1281" s="74"/>
    </row>
    <row r="1282" spans="1:21">
      <c r="A1282" s="74"/>
      <c r="B1282" s="74"/>
      <c r="C1282" s="74"/>
      <c r="D1282" s="74"/>
      <c r="E1282" s="74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4"/>
      <c r="S1282" s="74"/>
      <c r="T1282" s="74"/>
      <c r="U1282" s="74"/>
    </row>
    <row r="1283" spans="1:21">
      <c r="A1283" s="74"/>
      <c r="B1283" s="74"/>
      <c r="C1283" s="74"/>
      <c r="D1283" s="74"/>
      <c r="E1283" s="74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4"/>
      <c r="S1283" s="74"/>
      <c r="T1283" s="74"/>
      <c r="U1283" s="74"/>
    </row>
    <row r="1284" spans="1:21">
      <c r="A1284" s="74"/>
      <c r="B1284" s="74"/>
      <c r="C1284" s="74"/>
      <c r="D1284" s="74"/>
      <c r="E1284" s="74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4"/>
      <c r="S1284" s="74"/>
      <c r="T1284" s="74"/>
      <c r="U1284" s="74"/>
    </row>
    <row r="1285" spans="1:21">
      <c r="A1285" s="74"/>
      <c r="B1285" s="74"/>
      <c r="C1285" s="74"/>
      <c r="D1285" s="74"/>
      <c r="E1285" s="74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4"/>
      <c r="S1285" s="74"/>
      <c r="T1285" s="74"/>
      <c r="U1285" s="74"/>
    </row>
    <row r="1286" spans="1:21">
      <c r="A1286" s="74"/>
      <c r="B1286" s="74"/>
      <c r="C1286" s="74"/>
      <c r="D1286" s="74"/>
      <c r="E1286" s="74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4"/>
      <c r="S1286" s="74"/>
      <c r="T1286" s="74"/>
      <c r="U1286" s="74"/>
    </row>
    <row r="1287" spans="1:21">
      <c r="A1287" s="74"/>
      <c r="B1287" s="74"/>
      <c r="C1287" s="74"/>
      <c r="D1287" s="74"/>
      <c r="E1287" s="74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4"/>
      <c r="S1287" s="74"/>
      <c r="T1287" s="74"/>
      <c r="U1287" s="74"/>
    </row>
    <row r="1288" spans="1:21">
      <c r="A1288" s="74"/>
      <c r="B1288" s="74"/>
      <c r="C1288" s="74"/>
      <c r="D1288" s="74"/>
      <c r="E1288" s="74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4"/>
      <c r="S1288" s="74"/>
      <c r="T1288" s="74"/>
      <c r="U1288" s="74"/>
    </row>
    <row r="1289" spans="1:21">
      <c r="A1289" s="74"/>
      <c r="B1289" s="74"/>
      <c r="C1289" s="74"/>
      <c r="D1289" s="74"/>
      <c r="E1289" s="74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4"/>
      <c r="S1289" s="74"/>
      <c r="T1289" s="74"/>
      <c r="U1289" s="74"/>
    </row>
    <row r="1290" spans="1:21">
      <c r="A1290" s="74"/>
      <c r="B1290" s="74"/>
      <c r="C1290" s="74"/>
      <c r="D1290" s="74"/>
      <c r="E1290" s="74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4"/>
      <c r="S1290" s="74"/>
      <c r="T1290" s="74"/>
      <c r="U1290" s="74"/>
    </row>
    <row r="1291" spans="1:21">
      <c r="A1291" s="74"/>
      <c r="B1291" s="74"/>
      <c r="C1291" s="74"/>
      <c r="D1291" s="74"/>
      <c r="E1291" s="74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4"/>
      <c r="S1291" s="74"/>
      <c r="T1291" s="74"/>
      <c r="U1291" s="74"/>
    </row>
    <row r="1292" spans="1:21">
      <c r="A1292" s="74"/>
      <c r="B1292" s="74"/>
      <c r="C1292" s="74"/>
      <c r="D1292" s="74"/>
      <c r="E1292" s="74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4"/>
      <c r="S1292" s="74"/>
      <c r="T1292" s="74"/>
      <c r="U1292" s="74"/>
    </row>
    <row r="1293" spans="1:21">
      <c r="A1293" s="74"/>
      <c r="B1293" s="74"/>
      <c r="C1293" s="74"/>
      <c r="D1293" s="74"/>
      <c r="E1293" s="74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4"/>
      <c r="S1293" s="74"/>
      <c r="T1293" s="74"/>
      <c r="U1293" s="74"/>
    </row>
    <row r="1294" spans="1:21">
      <c r="A1294" s="74"/>
      <c r="B1294" s="74"/>
      <c r="C1294" s="74"/>
      <c r="D1294" s="74"/>
      <c r="E1294" s="74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4"/>
      <c r="S1294" s="74"/>
      <c r="T1294" s="74"/>
      <c r="U1294" s="74"/>
    </row>
    <row r="1295" spans="1:21">
      <c r="A1295" s="74"/>
      <c r="B1295" s="74"/>
      <c r="C1295" s="74"/>
      <c r="D1295" s="74"/>
      <c r="E1295" s="74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4"/>
      <c r="S1295" s="74"/>
      <c r="T1295" s="74"/>
      <c r="U1295" s="74"/>
    </row>
    <row r="1296" spans="1:21">
      <c r="A1296" s="74"/>
      <c r="B1296" s="74"/>
      <c r="C1296" s="74"/>
      <c r="D1296" s="74"/>
      <c r="E1296" s="74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4"/>
      <c r="S1296" s="74"/>
      <c r="T1296" s="74"/>
      <c r="U1296" s="74"/>
    </row>
    <row r="1297" spans="1:21">
      <c r="A1297" s="74"/>
      <c r="B1297" s="74"/>
      <c r="C1297" s="74"/>
      <c r="D1297" s="74"/>
      <c r="E1297" s="74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4"/>
      <c r="S1297" s="74"/>
      <c r="T1297" s="74"/>
      <c r="U1297" s="74"/>
    </row>
    <row r="1298" spans="1:21">
      <c r="A1298" s="74"/>
      <c r="B1298" s="74"/>
      <c r="C1298" s="74"/>
      <c r="D1298" s="74"/>
      <c r="E1298" s="74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4"/>
      <c r="S1298" s="74"/>
      <c r="T1298" s="74"/>
      <c r="U1298" s="74"/>
    </row>
    <row r="1299" spans="1:21">
      <c r="A1299" s="74"/>
      <c r="B1299" s="74"/>
      <c r="C1299" s="74"/>
      <c r="D1299" s="74"/>
      <c r="E1299" s="74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4"/>
      <c r="S1299" s="74"/>
      <c r="T1299" s="74"/>
      <c r="U1299" s="74"/>
    </row>
    <row r="1300" spans="1:21">
      <c r="A1300" s="74"/>
      <c r="B1300" s="74"/>
      <c r="C1300" s="74"/>
      <c r="D1300" s="74"/>
      <c r="E1300" s="74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4"/>
      <c r="S1300" s="74"/>
      <c r="T1300" s="74"/>
      <c r="U1300" s="74"/>
    </row>
    <row r="1301" spans="1:21">
      <c r="A1301" s="74"/>
      <c r="B1301" s="74"/>
      <c r="C1301" s="74"/>
      <c r="D1301" s="74"/>
      <c r="E1301" s="74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4"/>
      <c r="S1301" s="74"/>
      <c r="T1301" s="74"/>
      <c r="U1301" s="74"/>
    </row>
    <row r="1302" spans="1:21">
      <c r="A1302" s="74"/>
      <c r="B1302" s="74"/>
      <c r="C1302" s="74"/>
      <c r="D1302" s="74"/>
      <c r="E1302" s="74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4"/>
      <c r="S1302" s="74"/>
      <c r="T1302" s="74"/>
      <c r="U1302" s="74"/>
    </row>
    <row r="1303" spans="1:21">
      <c r="A1303" s="74"/>
      <c r="B1303" s="74"/>
      <c r="C1303" s="74"/>
      <c r="D1303" s="74"/>
      <c r="E1303" s="74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4"/>
      <c r="S1303" s="74"/>
      <c r="T1303" s="74"/>
      <c r="U1303" s="74"/>
    </row>
    <row r="1304" spans="1:21">
      <c r="A1304" s="74"/>
      <c r="B1304" s="74"/>
      <c r="C1304" s="74"/>
      <c r="D1304" s="74"/>
      <c r="E1304" s="74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4"/>
      <c r="S1304" s="74"/>
      <c r="T1304" s="74"/>
      <c r="U1304" s="74"/>
    </row>
    <row r="1305" spans="1:21">
      <c r="A1305" s="74"/>
      <c r="B1305" s="74"/>
      <c r="C1305" s="74"/>
      <c r="D1305" s="74"/>
      <c r="E1305" s="74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4"/>
      <c r="S1305" s="74"/>
      <c r="T1305" s="74"/>
      <c r="U1305" s="74"/>
    </row>
    <row r="1306" spans="1:21">
      <c r="A1306" s="74"/>
      <c r="B1306" s="74"/>
      <c r="C1306" s="74"/>
      <c r="D1306" s="74"/>
      <c r="E1306" s="74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4"/>
      <c r="S1306" s="74"/>
      <c r="T1306" s="74"/>
      <c r="U1306" s="74"/>
    </row>
    <row r="1307" spans="1:21">
      <c r="A1307" s="74"/>
      <c r="B1307" s="74"/>
      <c r="C1307" s="74"/>
      <c r="D1307" s="74"/>
      <c r="E1307" s="74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  <c r="T1307" s="74"/>
      <c r="U1307" s="74"/>
    </row>
    <row r="1308" spans="1:21">
      <c r="A1308" s="74"/>
      <c r="B1308" s="74"/>
      <c r="C1308" s="74"/>
      <c r="D1308" s="74"/>
      <c r="E1308" s="74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4"/>
      <c r="S1308" s="74"/>
      <c r="T1308" s="74"/>
      <c r="U1308" s="74"/>
    </row>
    <row r="1309" spans="1:21">
      <c r="A1309" s="74"/>
      <c r="B1309" s="74"/>
      <c r="C1309" s="74"/>
      <c r="D1309" s="74"/>
      <c r="E1309" s="74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4"/>
      <c r="S1309" s="74"/>
      <c r="T1309" s="74"/>
      <c r="U1309" s="74"/>
    </row>
    <row r="1310" spans="1:21">
      <c r="A1310" s="74"/>
      <c r="B1310" s="74"/>
      <c r="C1310" s="74"/>
      <c r="D1310" s="74"/>
      <c r="E1310" s="74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4"/>
      <c r="S1310" s="74"/>
      <c r="T1310" s="74"/>
      <c r="U1310" s="74"/>
    </row>
    <row r="1311" spans="1:21">
      <c r="A1311" s="74"/>
      <c r="B1311" s="74"/>
      <c r="C1311" s="74"/>
      <c r="D1311" s="74"/>
      <c r="E1311" s="74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4"/>
      <c r="S1311" s="74"/>
      <c r="T1311" s="74"/>
      <c r="U1311" s="74"/>
    </row>
    <row r="1312" spans="1:21">
      <c r="A1312" s="74"/>
      <c r="B1312" s="74"/>
      <c r="C1312" s="74"/>
      <c r="D1312" s="74"/>
      <c r="E1312" s="74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4"/>
      <c r="S1312" s="74"/>
      <c r="T1312" s="74"/>
      <c r="U1312" s="74"/>
    </row>
    <row r="1313" spans="1:21">
      <c r="A1313" s="74"/>
      <c r="B1313" s="74"/>
      <c r="C1313" s="74"/>
      <c r="D1313" s="74"/>
      <c r="E1313" s="74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4"/>
      <c r="S1313" s="74"/>
      <c r="T1313" s="74"/>
      <c r="U1313" s="74"/>
    </row>
    <row r="1314" spans="1:21">
      <c r="A1314" s="74"/>
      <c r="B1314" s="74"/>
      <c r="C1314" s="74"/>
      <c r="D1314" s="74"/>
      <c r="E1314" s="74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4"/>
      <c r="S1314" s="74"/>
      <c r="T1314" s="74"/>
      <c r="U1314" s="74"/>
    </row>
    <row r="1315" spans="1:21">
      <c r="A1315" s="74"/>
      <c r="B1315" s="74"/>
      <c r="C1315" s="74"/>
      <c r="D1315" s="74"/>
      <c r="E1315" s="74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4"/>
      <c r="S1315" s="74"/>
      <c r="T1315" s="74"/>
      <c r="U1315" s="74"/>
    </row>
    <row r="1316" spans="1:21">
      <c r="A1316" s="74"/>
      <c r="B1316" s="74"/>
      <c r="C1316" s="74"/>
      <c r="D1316" s="74"/>
      <c r="E1316" s="74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4"/>
      <c r="S1316" s="74"/>
      <c r="T1316" s="74"/>
      <c r="U1316" s="74"/>
    </row>
    <row r="1317" spans="1:21">
      <c r="A1317" s="74"/>
      <c r="B1317" s="74"/>
      <c r="C1317" s="74"/>
      <c r="D1317" s="74"/>
      <c r="E1317" s="74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4"/>
      <c r="S1317" s="74"/>
      <c r="T1317" s="74"/>
      <c r="U1317" s="74"/>
    </row>
    <row r="1318" spans="1:21">
      <c r="A1318" s="74"/>
      <c r="B1318" s="74"/>
      <c r="C1318" s="74"/>
      <c r="D1318" s="74"/>
      <c r="E1318" s="74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4"/>
      <c r="S1318" s="74"/>
      <c r="T1318" s="74"/>
      <c r="U1318" s="74"/>
    </row>
    <row r="1319" spans="1:21">
      <c r="A1319" s="74"/>
      <c r="B1319" s="74"/>
      <c r="C1319" s="74"/>
      <c r="D1319" s="74"/>
      <c r="E1319" s="74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4"/>
      <c r="S1319" s="74"/>
      <c r="T1319" s="74"/>
      <c r="U1319" s="74"/>
    </row>
    <row r="1320" spans="1:21">
      <c r="A1320" s="74"/>
      <c r="B1320" s="74"/>
      <c r="C1320" s="74"/>
      <c r="D1320" s="74"/>
      <c r="E1320" s="74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4"/>
      <c r="S1320" s="74"/>
      <c r="T1320" s="74"/>
      <c r="U1320" s="74"/>
    </row>
    <row r="1321" spans="1:21">
      <c r="A1321" s="74"/>
      <c r="B1321" s="74"/>
      <c r="C1321" s="74"/>
      <c r="D1321" s="74"/>
      <c r="E1321" s="74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4"/>
      <c r="S1321" s="74"/>
      <c r="T1321" s="74"/>
      <c r="U1321" s="74"/>
    </row>
    <row r="1322" spans="1:21">
      <c r="A1322" s="74"/>
      <c r="B1322" s="74"/>
      <c r="C1322" s="74"/>
      <c r="D1322" s="74"/>
      <c r="E1322" s="74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4"/>
      <c r="S1322" s="74"/>
      <c r="T1322" s="74"/>
      <c r="U1322" s="74"/>
    </row>
    <row r="1323" spans="1:21">
      <c r="A1323" s="74"/>
      <c r="B1323" s="74"/>
      <c r="C1323" s="74"/>
      <c r="D1323" s="74"/>
      <c r="E1323" s="74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4"/>
      <c r="S1323" s="74"/>
      <c r="T1323" s="74"/>
      <c r="U1323" s="74"/>
    </row>
    <row r="1324" spans="1:21">
      <c r="A1324" s="74"/>
      <c r="B1324" s="74"/>
      <c r="C1324" s="74"/>
      <c r="D1324" s="74"/>
      <c r="E1324" s="74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4"/>
      <c r="S1324" s="74"/>
      <c r="T1324" s="74"/>
      <c r="U1324" s="74"/>
    </row>
    <row r="1325" spans="1:21">
      <c r="A1325" s="74"/>
      <c r="B1325" s="74"/>
      <c r="C1325" s="74"/>
      <c r="D1325" s="74"/>
      <c r="E1325" s="74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4"/>
      <c r="S1325" s="74"/>
      <c r="T1325" s="74"/>
      <c r="U1325" s="74"/>
    </row>
    <row r="1326" spans="1:21">
      <c r="A1326" s="74"/>
      <c r="B1326" s="74"/>
      <c r="C1326" s="74"/>
      <c r="D1326" s="74"/>
      <c r="E1326" s="74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4"/>
      <c r="S1326" s="74"/>
      <c r="T1326" s="74"/>
      <c r="U1326" s="74"/>
    </row>
    <row r="1327" spans="1:21">
      <c r="A1327" s="74"/>
      <c r="B1327" s="74"/>
      <c r="C1327" s="74"/>
      <c r="D1327" s="74"/>
      <c r="E1327" s="74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4"/>
      <c r="S1327" s="74"/>
      <c r="T1327" s="74"/>
      <c r="U1327" s="74"/>
    </row>
    <row r="1328" spans="1:21">
      <c r="A1328" s="74"/>
      <c r="B1328" s="74"/>
      <c r="C1328" s="74"/>
      <c r="D1328" s="74"/>
      <c r="E1328" s="74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4"/>
      <c r="S1328" s="74"/>
      <c r="T1328" s="74"/>
      <c r="U1328" s="74"/>
    </row>
    <row r="1329" spans="1:21">
      <c r="A1329" s="74"/>
      <c r="B1329" s="74"/>
      <c r="C1329" s="74"/>
      <c r="D1329" s="74"/>
      <c r="E1329" s="74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4"/>
      <c r="S1329" s="74"/>
      <c r="T1329" s="74"/>
      <c r="U1329" s="74"/>
    </row>
    <row r="1330" spans="1:21">
      <c r="A1330" s="74"/>
      <c r="B1330" s="74"/>
      <c r="C1330" s="74"/>
      <c r="D1330" s="74"/>
      <c r="E1330" s="74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4"/>
      <c r="S1330" s="74"/>
      <c r="T1330" s="74"/>
      <c r="U1330" s="74"/>
    </row>
    <row r="1331" spans="1:21">
      <c r="A1331" s="74"/>
      <c r="B1331" s="74"/>
      <c r="C1331" s="74"/>
      <c r="D1331" s="74"/>
      <c r="E1331" s="74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4"/>
      <c r="S1331" s="74"/>
      <c r="T1331" s="74"/>
      <c r="U1331" s="74"/>
    </row>
    <row r="1332" spans="1:21">
      <c r="A1332" s="74"/>
      <c r="B1332" s="74"/>
      <c r="C1332" s="74"/>
      <c r="D1332" s="74"/>
      <c r="E1332" s="74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4"/>
      <c r="S1332" s="74"/>
      <c r="T1332" s="74"/>
      <c r="U1332" s="74"/>
    </row>
    <row r="1333" spans="1:21">
      <c r="A1333" s="74"/>
      <c r="B1333" s="74"/>
      <c r="C1333" s="74"/>
      <c r="D1333" s="74"/>
      <c r="E1333" s="74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4"/>
      <c r="S1333" s="74"/>
      <c r="T1333" s="74"/>
      <c r="U1333" s="74"/>
    </row>
    <row r="1334" spans="1:21">
      <c r="A1334" s="74"/>
      <c r="B1334" s="74"/>
      <c r="C1334" s="74"/>
      <c r="D1334" s="74"/>
      <c r="E1334" s="74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4"/>
      <c r="S1334" s="74"/>
      <c r="T1334" s="74"/>
      <c r="U1334" s="74"/>
    </row>
    <row r="1335" spans="1:21">
      <c r="A1335" s="74"/>
      <c r="B1335" s="74"/>
      <c r="C1335" s="74"/>
      <c r="D1335" s="74"/>
      <c r="E1335" s="74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4"/>
      <c r="S1335" s="74"/>
      <c r="T1335" s="74"/>
      <c r="U1335" s="74"/>
    </row>
    <row r="1336" spans="1:21">
      <c r="A1336" s="74"/>
      <c r="B1336" s="74"/>
      <c r="C1336" s="74"/>
      <c r="D1336" s="74"/>
      <c r="E1336" s="74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4"/>
      <c r="S1336" s="74"/>
      <c r="T1336" s="74"/>
      <c r="U1336" s="74"/>
    </row>
    <row r="1337" spans="1:21">
      <c r="A1337" s="74"/>
      <c r="B1337" s="74"/>
      <c r="C1337" s="74"/>
      <c r="D1337" s="74"/>
      <c r="E1337" s="74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4"/>
      <c r="S1337" s="74"/>
      <c r="T1337" s="74"/>
      <c r="U1337" s="74"/>
    </row>
    <row r="1338" spans="1:21">
      <c r="A1338" s="74"/>
      <c r="B1338" s="74"/>
      <c r="C1338" s="74"/>
      <c r="D1338" s="74"/>
      <c r="E1338" s="74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4"/>
      <c r="S1338" s="74"/>
      <c r="T1338" s="74"/>
      <c r="U1338" s="74"/>
    </row>
    <row r="1339" spans="1:21">
      <c r="A1339" s="74"/>
      <c r="B1339" s="74"/>
      <c r="C1339" s="74"/>
      <c r="D1339" s="74"/>
      <c r="E1339" s="74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4"/>
      <c r="S1339" s="74"/>
      <c r="T1339" s="74"/>
      <c r="U1339" s="74"/>
    </row>
    <row r="1340" spans="1:21">
      <c r="A1340" s="74"/>
      <c r="B1340" s="74"/>
      <c r="C1340" s="74"/>
      <c r="D1340" s="74"/>
      <c r="E1340" s="74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4"/>
      <c r="S1340" s="74"/>
      <c r="T1340" s="74"/>
      <c r="U1340" s="74"/>
    </row>
    <row r="1341" spans="1:21">
      <c r="A1341" s="74"/>
      <c r="B1341" s="74"/>
      <c r="C1341" s="74"/>
      <c r="D1341" s="74"/>
      <c r="E1341" s="74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4"/>
      <c r="S1341" s="74"/>
      <c r="T1341" s="74"/>
      <c r="U1341" s="74"/>
    </row>
    <row r="1342" spans="1:21">
      <c r="A1342" s="74"/>
      <c r="B1342" s="74"/>
      <c r="C1342" s="74"/>
      <c r="D1342" s="74"/>
      <c r="E1342" s="74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4"/>
      <c r="S1342" s="74"/>
      <c r="T1342" s="74"/>
      <c r="U1342" s="74"/>
    </row>
    <row r="1343" spans="1:21">
      <c r="A1343" s="74"/>
      <c r="B1343" s="74"/>
      <c r="C1343" s="74"/>
      <c r="D1343" s="74"/>
      <c r="E1343" s="74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4"/>
      <c r="S1343" s="74"/>
      <c r="T1343" s="74"/>
      <c r="U1343" s="74"/>
    </row>
    <row r="1344" spans="1:21">
      <c r="A1344" s="74"/>
      <c r="B1344" s="74"/>
      <c r="C1344" s="74"/>
      <c r="D1344" s="74"/>
      <c r="E1344" s="74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4"/>
      <c r="S1344" s="74"/>
      <c r="T1344" s="74"/>
      <c r="U1344" s="74"/>
    </row>
    <row r="1345" spans="1:21">
      <c r="A1345" s="74"/>
      <c r="B1345" s="74"/>
      <c r="C1345" s="74"/>
      <c r="D1345" s="74"/>
      <c r="E1345" s="74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4"/>
      <c r="S1345" s="74"/>
      <c r="T1345" s="74"/>
      <c r="U1345" s="74"/>
    </row>
    <row r="1346" spans="1:21">
      <c r="A1346" s="74"/>
      <c r="B1346" s="74"/>
      <c r="C1346" s="74"/>
      <c r="D1346" s="74"/>
      <c r="E1346" s="74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4"/>
      <c r="S1346" s="74"/>
      <c r="T1346" s="74"/>
      <c r="U1346" s="74"/>
    </row>
    <row r="1347" spans="1:21">
      <c r="A1347" s="74"/>
      <c r="B1347" s="74"/>
      <c r="C1347" s="74"/>
      <c r="D1347" s="74"/>
      <c r="E1347" s="74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4"/>
      <c r="S1347" s="74"/>
      <c r="T1347" s="74"/>
      <c r="U1347" s="74"/>
    </row>
    <row r="1348" spans="1:21">
      <c r="A1348" s="74"/>
      <c r="B1348" s="74"/>
      <c r="C1348" s="74"/>
      <c r="D1348" s="74"/>
      <c r="E1348" s="74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4"/>
      <c r="S1348" s="74"/>
      <c r="T1348" s="74"/>
      <c r="U1348" s="74"/>
    </row>
    <row r="1349" spans="1:21">
      <c r="A1349" s="74"/>
      <c r="B1349" s="74"/>
      <c r="C1349" s="74"/>
      <c r="D1349" s="74"/>
      <c r="E1349" s="74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4"/>
      <c r="S1349" s="74"/>
      <c r="T1349" s="74"/>
      <c r="U1349" s="74"/>
    </row>
    <row r="1350" spans="1:21">
      <c r="A1350" s="74"/>
      <c r="B1350" s="74"/>
      <c r="C1350" s="74"/>
      <c r="D1350" s="74"/>
      <c r="E1350" s="74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4"/>
      <c r="S1350" s="74"/>
      <c r="T1350" s="74"/>
      <c r="U1350" s="74"/>
    </row>
    <row r="1351" spans="1:21">
      <c r="A1351" s="74"/>
      <c r="B1351" s="74"/>
      <c r="C1351" s="74"/>
      <c r="D1351" s="74"/>
      <c r="E1351" s="74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4"/>
      <c r="S1351" s="74"/>
      <c r="T1351" s="74"/>
      <c r="U1351" s="74"/>
    </row>
    <row r="1352" spans="1:21">
      <c r="A1352" s="74"/>
      <c r="B1352" s="74"/>
      <c r="C1352" s="74"/>
      <c r="D1352" s="74"/>
      <c r="E1352" s="74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4"/>
      <c r="S1352" s="74"/>
      <c r="T1352" s="74"/>
      <c r="U1352" s="74"/>
    </row>
    <row r="1353" spans="1:21">
      <c r="A1353" s="74"/>
      <c r="B1353" s="74"/>
      <c r="C1353" s="74"/>
      <c r="D1353" s="74"/>
      <c r="E1353" s="74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4"/>
      <c r="S1353" s="74"/>
      <c r="T1353" s="74"/>
      <c r="U1353" s="74"/>
    </row>
    <row r="1354" spans="1:21">
      <c r="A1354" s="74"/>
      <c r="B1354" s="74"/>
      <c r="C1354" s="74"/>
      <c r="D1354" s="74"/>
      <c r="E1354" s="74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4"/>
      <c r="S1354" s="74"/>
      <c r="T1354" s="74"/>
      <c r="U1354" s="74"/>
    </row>
    <row r="1355" spans="1:21">
      <c r="A1355" s="74"/>
      <c r="B1355" s="74"/>
      <c r="C1355" s="74"/>
      <c r="D1355" s="74"/>
      <c r="E1355" s="74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4"/>
      <c r="S1355" s="74"/>
      <c r="T1355" s="74"/>
      <c r="U1355" s="74"/>
    </row>
    <row r="1356" spans="1:21">
      <c r="A1356" s="74"/>
      <c r="B1356" s="74"/>
      <c r="C1356" s="74"/>
      <c r="D1356" s="74"/>
      <c r="E1356" s="74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4"/>
      <c r="S1356" s="74"/>
      <c r="T1356" s="74"/>
      <c r="U1356" s="74"/>
    </row>
    <row r="1357" spans="1:21">
      <c r="A1357" s="74"/>
      <c r="B1357" s="74"/>
      <c r="C1357" s="74"/>
      <c r="D1357" s="74"/>
      <c r="E1357" s="74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4"/>
      <c r="S1357" s="74"/>
      <c r="T1357" s="74"/>
      <c r="U1357" s="74"/>
    </row>
    <row r="1358" spans="1:21">
      <c r="A1358" s="74"/>
      <c r="B1358" s="74"/>
      <c r="C1358" s="74"/>
      <c r="D1358" s="74"/>
      <c r="E1358" s="74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4"/>
      <c r="S1358" s="74"/>
      <c r="T1358" s="74"/>
      <c r="U1358" s="74"/>
    </row>
    <row r="1359" spans="1:21">
      <c r="A1359" s="74"/>
      <c r="B1359" s="74"/>
      <c r="C1359" s="74"/>
      <c r="D1359" s="74"/>
      <c r="E1359" s="74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4"/>
      <c r="S1359" s="74"/>
      <c r="T1359" s="74"/>
      <c r="U1359" s="74"/>
    </row>
    <row r="1360" spans="1:21">
      <c r="A1360" s="74"/>
      <c r="B1360" s="74"/>
      <c r="C1360" s="74"/>
      <c r="D1360" s="74"/>
      <c r="E1360" s="74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4"/>
      <c r="S1360" s="74"/>
      <c r="T1360" s="74"/>
      <c r="U1360" s="74"/>
    </row>
    <row r="1361" spans="1:21">
      <c r="A1361" s="74"/>
      <c r="B1361" s="74"/>
      <c r="C1361" s="74"/>
      <c r="D1361" s="74"/>
      <c r="E1361" s="74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4"/>
      <c r="S1361" s="74"/>
      <c r="T1361" s="74"/>
      <c r="U1361" s="74"/>
    </row>
    <row r="1362" spans="1:21">
      <c r="A1362" s="74"/>
      <c r="B1362" s="74"/>
      <c r="C1362" s="74"/>
      <c r="D1362" s="74"/>
      <c r="E1362" s="74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4"/>
      <c r="S1362" s="74"/>
      <c r="T1362" s="74"/>
      <c r="U1362" s="74"/>
    </row>
    <row r="1363" spans="1:21">
      <c r="A1363" s="74"/>
      <c r="B1363" s="74"/>
      <c r="C1363" s="74"/>
      <c r="D1363" s="74"/>
      <c r="E1363" s="74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4"/>
      <c r="S1363" s="74"/>
      <c r="T1363" s="74"/>
      <c r="U1363" s="74"/>
    </row>
    <row r="1364" spans="1:21">
      <c r="A1364" s="74"/>
      <c r="B1364" s="74"/>
      <c r="C1364" s="74"/>
      <c r="D1364" s="74"/>
      <c r="E1364" s="74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4"/>
      <c r="S1364" s="74"/>
      <c r="T1364" s="74"/>
      <c r="U1364" s="74"/>
    </row>
    <row r="1365" spans="1:21">
      <c r="A1365" s="74"/>
      <c r="B1365" s="74"/>
      <c r="C1365" s="74"/>
      <c r="D1365" s="74"/>
      <c r="E1365" s="74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4"/>
      <c r="S1365" s="74"/>
      <c r="T1365" s="74"/>
      <c r="U1365" s="74"/>
    </row>
    <row r="1366" spans="1:21">
      <c r="A1366" s="74"/>
      <c r="B1366" s="74"/>
      <c r="C1366" s="74"/>
      <c r="D1366" s="74"/>
      <c r="E1366" s="74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4"/>
      <c r="S1366" s="74"/>
      <c r="T1366" s="74"/>
      <c r="U1366" s="74"/>
    </row>
    <row r="1367" spans="1:21">
      <c r="A1367" s="74"/>
      <c r="B1367" s="74"/>
      <c r="C1367" s="74"/>
      <c r="D1367" s="74"/>
      <c r="E1367" s="74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4"/>
      <c r="S1367" s="74"/>
      <c r="T1367" s="74"/>
      <c r="U1367" s="74"/>
    </row>
    <row r="1368" spans="1:21">
      <c r="A1368" s="74"/>
      <c r="B1368" s="74"/>
      <c r="C1368" s="74"/>
      <c r="D1368" s="74"/>
      <c r="E1368" s="74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4"/>
      <c r="S1368" s="74"/>
      <c r="T1368" s="74"/>
      <c r="U1368" s="74"/>
    </row>
    <row r="1369" spans="1:21">
      <c r="A1369" s="74"/>
      <c r="B1369" s="74"/>
      <c r="C1369" s="74"/>
      <c r="D1369" s="74"/>
      <c r="E1369" s="74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4"/>
      <c r="S1369" s="74"/>
      <c r="T1369" s="74"/>
      <c r="U1369" s="74"/>
    </row>
    <row r="1370" spans="1:21">
      <c r="A1370" s="74"/>
      <c r="B1370" s="74"/>
      <c r="C1370" s="74"/>
      <c r="D1370" s="74"/>
      <c r="E1370" s="74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4"/>
      <c r="S1370" s="74"/>
      <c r="T1370" s="74"/>
      <c r="U1370" s="74"/>
    </row>
    <row r="1371" spans="1:21">
      <c r="A1371" s="74"/>
      <c r="B1371" s="74"/>
      <c r="C1371" s="74"/>
      <c r="D1371" s="74"/>
      <c r="E1371" s="74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4"/>
      <c r="S1371" s="74"/>
      <c r="T1371" s="74"/>
      <c r="U1371" s="74"/>
    </row>
    <row r="1372" spans="1:21">
      <c r="A1372" s="74"/>
      <c r="B1372" s="74"/>
      <c r="C1372" s="74"/>
      <c r="D1372" s="74"/>
      <c r="E1372" s="74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4"/>
      <c r="S1372" s="74"/>
      <c r="T1372" s="74"/>
      <c r="U1372" s="74"/>
    </row>
    <row r="1373" spans="1:21">
      <c r="A1373" s="74"/>
      <c r="B1373" s="74"/>
      <c r="C1373" s="74"/>
      <c r="D1373" s="74"/>
      <c r="E1373" s="74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4"/>
      <c r="S1373" s="74"/>
      <c r="T1373" s="74"/>
      <c r="U1373" s="74"/>
    </row>
    <row r="1374" spans="1:21">
      <c r="A1374" s="74"/>
      <c r="B1374" s="74"/>
      <c r="C1374" s="74"/>
      <c r="D1374" s="74"/>
      <c r="E1374" s="74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4"/>
      <c r="S1374" s="74"/>
      <c r="T1374" s="74"/>
      <c r="U1374" s="74"/>
    </row>
    <row r="1375" spans="1:21">
      <c r="A1375" s="74"/>
      <c r="B1375" s="74"/>
      <c r="C1375" s="74"/>
      <c r="D1375" s="74"/>
      <c r="E1375" s="74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4"/>
      <c r="S1375" s="74"/>
      <c r="T1375" s="74"/>
      <c r="U1375" s="74"/>
    </row>
    <row r="1376" spans="1:21">
      <c r="A1376" s="74"/>
      <c r="B1376" s="74"/>
      <c r="C1376" s="74"/>
      <c r="D1376" s="74"/>
      <c r="E1376" s="74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4"/>
      <c r="S1376" s="74"/>
      <c r="T1376" s="74"/>
      <c r="U1376" s="74"/>
    </row>
    <row r="1377" spans="1:21">
      <c r="A1377" s="74"/>
      <c r="B1377" s="74"/>
      <c r="C1377" s="74"/>
      <c r="D1377" s="74"/>
      <c r="E1377" s="74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4"/>
      <c r="S1377" s="74"/>
      <c r="T1377" s="74"/>
      <c r="U1377" s="74"/>
    </row>
    <row r="1378" spans="1:21">
      <c r="A1378" s="74"/>
      <c r="B1378" s="74"/>
      <c r="C1378" s="74"/>
      <c r="D1378" s="74"/>
      <c r="E1378" s="74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4"/>
      <c r="S1378" s="74"/>
      <c r="T1378" s="74"/>
      <c r="U1378" s="74"/>
    </row>
    <row r="1379" spans="1:21">
      <c r="A1379" s="74"/>
      <c r="B1379" s="74"/>
      <c r="C1379" s="74"/>
      <c r="D1379" s="74"/>
      <c r="E1379" s="74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4"/>
      <c r="S1379" s="74"/>
      <c r="T1379" s="74"/>
      <c r="U1379" s="74"/>
    </row>
    <row r="1380" spans="1:21">
      <c r="A1380" s="74"/>
      <c r="B1380" s="74"/>
      <c r="C1380" s="74"/>
      <c r="D1380" s="74"/>
      <c r="E1380" s="74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4"/>
      <c r="S1380" s="74"/>
      <c r="T1380" s="74"/>
      <c r="U1380" s="74"/>
    </row>
    <row r="1381" spans="1:21">
      <c r="A1381" s="74"/>
      <c r="B1381" s="74"/>
      <c r="C1381" s="74"/>
      <c r="D1381" s="74"/>
      <c r="E1381" s="74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4"/>
      <c r="S1381" s="74"/>
      <c r="T1381" s="74"/>
      <c r="U1381" s="74"/>
    </row>
    <row r="1382" spans="1:21">
      <c r="A1382" s="74"/>
      <c r="B1382" s="74"/>
      <c r="C1382" s="74"/>
      <c r="D1382" s="74"/>
      <c r="E1382" s="74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4"/>
      <c r="S1382" s="74"/>
      <c r="T1382" s="74"/>
      <c r="U1382" s="74"/>
    </row>
    <row r="1383" spans="1:21">
      <c r="A1383" s="74"/>
      <c r="B1383" s="74"/>
      <c r="C1383" s="74"/>
      <c r="D1383" s="74"/>
      <c r="E1383" s="74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4"/>
      <c r="S1383" s="74"/>
      <c r="T1383" s="74"/>
      <c r="U1383" s="74"/>
    </row>
    <row r="1384" spans="1:21">
      <c r="A1384" s="74"/>
      <c r="B1384" s="74"/>
      <c r="C1384" s="74"/>
      <c r="D1384" s="74"/>
      <c r="E1384" s="74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4"/>
      <c r="S1384" s="74"/>
      <c r="T1384" s="74"/>
      <c r="U1384" s="74"/>
    </row>
    <row r="1385" spans="1:21">
      <c r="A1385" s="74"/>
      <c r="B1385" s="74"/>
      <c r="C1385" s="74"/>
      <c r="D1385" s="74"/>
      <c r="E1385" s="74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4"/>
      <c r="S1385" s="74"/>
      <c r="T1385" s="74"/>
      <c r="U1385" s="74"/>
    </row>
    <row r="1386" spans="1:21">
      <c r="A1386" s="74"/>
      <c r="B1386" s="74"/>
      <c r="C1386" s="74"/>
      <c r="D1386" s="74"/>
      <c r="E1386" s="74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4"/>
      <c r="S1386" s="74"/>
      <c r="T1386" s="74"/>
      <c r="U1386" s="74"/>
    </row>
    <row r="1387" spans="1:21">
      <c r="A1387" s="74"/>
      <c r="B1387" s="74"/>
      <c r="C1387" s="74"/>
      <c r="D1387" s="74"/>
      <c r="E1387" s="74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4"/>
      <c r="S1387" s="74"/>
      <c r="T1387" s="74"/>
      <c r="U1387" s="74"/>
    </row>
    <row r="1388" spans="1:21">
      <c r="A1388" s="74"/>
      <c r="B1388" s="74"/>
      <c r="C1388" s="74"/>
      <c r="D1388" s="74"/>
      <c r="E1388" s="74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4"/>
      <c r="S1388" s="74"/>
      <c r="T1388" s="74"/>
      <c r="U1388" s="74"/>
    </row>
    <row r="1389" spans="1:21">
      <c r="A1389" s="74"/>
      <c r="B1389" s="74"/>
      <c r="C1389" s="74"/>
      <c r="D1389" s="74"/>
      <c r="E1389" s="74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4"/>
      <c r="S1389" s="74"/>
      <c r="T1389" s="74"/>
      <c r="U1389" s="74"/>
    </row>
    <row r="1390" spans="1:21">
      <c r="A1390" s="74"/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</row>
    <row r="1391" spans="1:21">
      <c r="A1391" s="74"/>
      <c r="B1391" s="74"/>
      <c r="C1391" s="74"/>
      <c r="D1391" s="74"/>
      <c r="E1391" s="74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4"/>
      <c r="S1391" s="74"/>
      <c r="T1391" s="74"/>
      <c r="U1391" s="74"/>
    </row>
    <row r="1392" spans="1:21">
      <c r="A1392" s="74"/>
      <c r="B1392" s="74"/>
      <c r="C1392" s="74"/>
      <c r="D1392" s="74"/>
      <c r="E1392" s="74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4"/>
      <c r="S1392" s="74"/>
      <c r="T1392" s="74"/>
      <c r="U1392" s="74"/>
    </row>
    <row r="1393" spans="1:21">
      <c r="A1393" s="74"/>
      <c r="B1393" s="74"/>
      <c r="C1393" s="74"/>
      <c r="D1393" s="74"/>
      <c r="E1393" s="74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4"/>
      <c r="S1393" s="74"/>
      <c r="T1393" s="74"/>
      <c r="U1393" s="74"/>
    </row>
    <row r="1394" spans="1:21">
      <c r="A1394" s="74"/>
      <c r="B1394" s="74"/>
      <c r="C1394" s="74"/>
      <c r="D1394" s="74"/>
      <c r="E1394" s="74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4"/>
      <c r="S1394" s="74"/>
      <c r="T1394" s="74"/>
      <c r="U1394" s="74"/>
    </row>
    <row r="1395" spans="1:21">
      <c r="A1395" s="74"/>
      <c r="B1395" s="74"/>
      <c r="C1395" s="74"/>
      <c r="D1395" s="74"/>
      <c r="E1395" s="74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4"/>
      <c r="S1395" s="74"/>
      <c r="T1395" s="74"/>
      <c r="U1395" s="74"/>
    </row>
    <row r="1396" spans="1:21">
      <c r="A1396" s="74"/>
      <c r="B1396" s="74"/>
      <c r="C1396" s="74"/>
      <c r="D1396" s="74"/>
      <c r="E1396" s="74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4"/>
      <c r="S1396" s="74"/>
      <c r="T1396" s="74"/>
      <c r="U1396" s="74"/>
    </row>
    <row r="1397" spans="1:21">
      <c r="A1397" s="74"/>
      <c r="B1397" s="74"/>
      <c r="C1397" s="74"/>
      <c r="D1397" s="74"/>
      <c r="E1397" s="74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4"/>
      <c r="S1397" s="74"/>
      <c r="T1397" s="74"/>
      <c r="U1397" s="74"/>
    </row>
    <row r="1398" spans="1:21">
      <c r="A1398" s="74"/>
      <c r="B1398" s="74"/>
      <c r="C1398" s="74"/>
      <c r="D1398" s="74"/>
      <c r="E1398" s="74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4"/>
      <c r="S1398" s="74"/>
      <c r="T1398" s="74"/>
      <c r="U1398" s="74"/>
    </row>
    <row r="1399" spans="1:21">
      <c r="A1399" s="74"/>
      <c r="B1399" s="74"/>
      <c r="C1399" s="74"/>
      <c r="D1399" s="74"/>
      <c r="E1399" s="74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4"/>
      <c r="S1399" s="74"/>
      <c r="T1399" s="74"/>
      <c r="U1399" s="74"/>
    </row>
    <row r="1400" spans="1:21">
      <c r="A1400" s="74"/>
      <c r="B1400" s="74"/>
      <c r="C1400" s="74"/>
      <c r="D1400" s="74"/>
      <c r="E1400" s="74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4"/>
      <c r="S1400" s="74"/>
      <c r="T1400" s="74"/>
      <c r="U1400" s="74"/>
    </row>
    <row r="1401" spans="1:21">
      <c r="A1401" s="74"/>
      <c r="B1401" s="74"/>
      <c r="C1401" s="74"/>
      <c r="D1401" s="74"/>
      <c r="E1401" s="74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4"/>
      <c r="S1401" s="74"/>
      <c r="T1401" s="74"/>
      <c r="U1401" s="74"/>
    </row>
    <row r="1402" spans="1:21">
      <c r="A1402" s="74"/>
      <c r="B1402" s="74"/>
      <c r="C1402" s="74"/>
      <c r="D1402" s="74"/>
      <c r="E1402" s="74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4"/>
      <c r="S1402" s="74"/>
      <c r="T1402" s="74"/>
      <c r="U1402" s="74"/>
    </row>
    <row r="1403" spans="1:21">
      <c r="A1403" s="74"/>
      <c r="B1403" s="74"/>
      <c r="C1403" s="74"/>
      <c r="D1403" s="74"/>
      <c r="E1403" s="74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4"/>
      <c r="S1403" s="74"/>
      <c r="T1403" s="74"/>
      <c r="U1403" s="74"/>
    </row>
    <row r="1404" spans="1:21">
      <c r="A1404" s="74"/>
      <c r="B1404" s="74"/>
      <c r="C1404" s="74"/>
      <c r="D1404" s="74"/>
      <c r="E1404" s="74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4"/>
      <c r="S1404" s="74"/>
      <c r="T1404" s="74"/>
      <c r="U1404" s="74"/>
    </row>
    <row r="1405" spans="1:21">
      <c r="A1405" s="74"/>
      <c r="B1405" s="74"/>
      <c r="C1405" s="74"/>
      <c r="D1405" s="74"/>
      <c r="E1405" s="74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4"/>
      <c r="S1405" s="74"/>
      <c r="T1405" s="74"/>
      <c r="U1405" s="74"/>
    </row>
    <row r="1406" spans="1:21">
      <c r="A1406" s="74"/>
      <c r="B1406" s="74"/>
      <c r="C1406" s="74"/>
      <c r="D1406" s="74"/>
      <c r="E1406" s="74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4"/>
      <c r="S1406" s="74"/>
      <c r="T1406" s="74"/>
      <c r="U1406" s="74"/>
    </row>
    <row r="1407" spans="1:21">
      <c r="A1407" s="74"/>
      <c r="B1407" s="74"/>
      <c r="C1407" s="74"/>
      <c r="D1407" s="74"/>
      <c r="E1407" s="74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4"/>
      <c r="S1407" s="74"/>
      <c r="T1407" s="74"/>
      <c r="U1407" s="74"/>
    </row>
    <row r="1408" spans="1:21">
      <c r="A1408" s="74"/>
      <c r="B1408" s="74"/>
      <c r="C1408" s="74"/>
      <c r="D1408" s="74"/>
      <c r="E1408" s="74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4"/>
      <c r="S1408" s="74"/>
      <c r="T1408" s="74"/>
      <c r="U1408" s="74"/>
    </row>
    <row r="1409" spans="1:21">
      <c r="A1409" s="74"/>
      <c r="B1409" s="74"/>
      <c r="C1409" s="74"/>
      <c r="D1409" s="74"/>
      <c r="E1409" s="74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4"/>
      <c r="S1409" s="74"/>
      <c r="T1409" s="74"/>
      <c r="U1409" s="74"/>
    </row>
    <row r="1410" spans="1:21">
      <c r="A1410" s="74"/>
      <c r="B1410" s="74"/>
      <c r="C1410" s="74"/>
      <c r="D1410" s="74"/>
      <c r="E1410" s="74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4"/>
      <c r="S1410" s="74"/>
      <c r="T1410" s="74"/>
      <c r="U1410" s="74"/>
    </row>
    <row r="1411" spans="1:21">
      <c r="A1411" s="74"/>
      <c r="B1411" s="74"/>
      <c r="C1411" s="74"/>
      <c r="D1411" s="74"/>
      <c r="E1411" s="74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4"/>
      <c r="S1411" s="74"/>
      <c r="T1411" s="74"/>
      <c r="U1411" s="74"/>
    </row>
    <row r="1412" spans="1:21">
      <c r="A1412" s="74"/>
      <c r="B1412" s="74"/>
      <c r="C1412" s="74"/>
      <c r="D1412" s="74"/>
      <c r="E1412" s="74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4"/>
      <c r="S1412" s="74"/>
      <c r="T1412" s="74"/>
      <c r="U1412" s="74"/>
    </row>
    <row r="1413" spans="1:21">
      <c r="A1413" s="74"/>
      <c r="B1413" s="74"/>
      <c r="C1413" s="74"/>
      <c r="D1413" s="74"/>
      <c r="E1413" s="74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4"/>
      <c r="S1413" s="74"/>
      <c r="T1413" s="74"/>
      <c r="U1413" s="74"/>
    </row>
    <row r="1414" spans="1:21">
      <c r="A1414" s="74"/>
      <c r="B1414" s="74"/>
      <c r="C1414" s="74"/>
      <c r="D1414" s="74"/>
      <c r="E1414" s="74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4"/>
      <c r="S1414" s="74"/>
      <c r="T1414" s="74"/>
      <c r="U1414" s="74"/>
    </row>
    <row r="1415" spans="1:21">
      <c r="A1415" s="74"/>
      <c r="B1415" s="74"/>
      <c r="C1415" s="74"/>
      <c r="D1415" s="74"/>
      <c r="E1415" s="74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4"/>
      <c r="S1415" s="74"/>
      <c r="T1415" s="74"/>
      <c r="U1415" s="74"/>
    </row>
    <row r="1416" spans="1:21">
      <c r="A1416" s="74"/>
      <c r="B1416" s="74"/>
      <c r="C1416" s="74"/>
      <c r="D1416" s="74"/>
      <c r="E1416" s="74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4"/>
      <c r="S1416" s="74"/>
      <c r="T1416" s="74"/>
      <c r="U1416" s="74"/>
    </row>
    <row r="1417" spans="1:21">
      <c r="A1417" s="74"/>
      <c r="B1417" s="74"/>
      <c r="C1417" s="74"/>
      <c r="D1417" s="74"/>
      <c r="E1417" s="74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4"/>
      <c r="S1417" s="74"/>
      <c r="T1417" s="74"/>
      <c r="U1417" s="74"/>
    </row>
    <row r="1418" spans="1:21">
      <c r="A1418" s="74"/>
      <c r="B1418" s="74"/>
      <c r="C1418" s="74"/>
      <c r="D1418" s="74"/>
      <c r="E1418" s="74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4"/>
      <c r="S1418" s="74"/>
      <c r="T1418" s="74"/>
      <c r="U1418" s="74"/>
    </row>
    <row r="1419" spans="1:21">
      <c r="A1419" s="74"/>
      <c r="B1419" s="74"/>
      <c r="C1419" s="74"/>
      <c r="D1419" s="74"/>
      <c r="E1419" s="74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4"/>
      <c r="S1419" s="74"/>
      <c r="T1419" s="74"/>
      <c r="U1419" s="74"/>
    </row>
    <row r="1420" spans="1:21">
      <c r="A1420" s="74"/>
      <c r="B1420" s="74"/>
      <c r="C1420" s="74"/>
      <c r="D1420" s="74"/>
      <c r="E1420" s="74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4"/>
      <c r="S1420" s="74"/>
      <c r="T1420" s="74"/>
      <c r="U1420" s="74"/>
    </row>
    <row r="1421" spans="1:21">
      <c r="A1421" s="74"/>
      <c r="B1421" s="74"/>
      <c r="C1421" s="74"/>
      <c r="D1421" s="74"/>
      <c r="E1421" s="74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4"/>
      <c r="S1421" s="74"/>
      <c r="T1421" s="74"/>
      <c r="U1421" s="74"/>
    </row>
    <row r="1422" spans="1:21">
      <c r="A1422" s="74"/>
      <c r="B1422" s="74"/>
      <c r="C1422" s="74"/>
      <c r="D1422" s="74"/>
      <c r="E1422" s="74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4"/>
      <c r="S1422" s="74"/>
      <c r="T1422" s="74"/>
      <c r="U1422" s="74"/>
    </row>
    <row r="1423" spans="1:21">
      <c r="A1423" s="74"/>
      <c r="B1423" s="74"/>
      <c r="C1423" s="74"/>
      <c r="D1423" s="74"/>
      <c r="E1423" s="74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4"/>
      <c r="S1423" s="74"/>
      <c r="T1423" s="74"/>
      <c r="U1423" s="74"/>
    </row>
    <row r="1424" spans="1:21">
      <c r="A1424" s="74"/>
      <c r="B1424" s="74"/>
      <c r="C1424" s="74"/>
      <c r="D1424" s="74"/>
      <c r="E1424" s="74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4"/>
      <c r="S1424" s="74"/>
      <c r="T1424" s="74"/>
      <c r="U1424" s="74"/>
    </row>
    <row r="1425" spans="1:21">
      <c r="A1425" s="74"/>
      <c r="B1425" s="74"/>
      <c r="C1425" s="74"/>
      <c r="D1425" s="74"/>
      <c r="E1425" s="74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4"/>
      <c r="S1425" s="74"/>
      <c r="T1425" s="74"/>
      <c r="U1425" s="74"/>
    </row>
    <row r="1426" spans="1:21">
      <c r="A1426" s="74"/>
      <c r="B1426" s="74"/>
      <c r="C1426" s="74"/>
      <c r="D1426" s="74"/>
      <c r="E1426" s="74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4"/>
      <c r="S1426" s="74"/>
      <c r="T1426" s="74"/>
      <c r="U1426" s="74"/>
    </row>
    <row r="1427" spans="1:21">
      <c r="A1427" s="74"/>
      <c r="B1427" s="74"/>
      <c r="C1427" s="74"/>
      <c r="D1427" s="74"/>
      <c r="E1427" s="74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4"/>
      <c r="S1427" s="74"/>
      <c r="T1427" s="74"/>
      <c r="U1427" s="74"/>
    </row>
    <row r="1428" spans="1:21">
      <c r="A1428" s="74"/>
      <c r="B1428" s="74"/>
      <c r="C1428" s="74"/>
      <c r="D1428" s="74"/>
      <c r="E1428" s="74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4"/>
      <c r="S1428" s="74"/>
      <c r="T1428" s="74"/>
      <c r="U1428" s="74"/>
    </row>
    <row r="1429" spans="1:21">
      <c r="A1429" s="74"/>
      <c r="B1429" s="74"/>
      <c r="C1429" s="74"/>
      <c r="D1429" s="74"/>
      <c r="E1429" s="74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4"/>
      <c r="S1429" s="74"/>
      <c r="T1429" s="74"/>
      <c r="U1429" s="74"/>
    </row>
    <row r="1430" spans="1:21">
      <c r="A1430" s="74"/>
      <c r="B1430" s="74"/>
      <c r="C1430" s="74"/>
      <c r="D1430" s="74"/>
      <c r="E1430" s="74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4"/>
      <c r="S1430" s="74"/>
      <c r="T1430" s="74"/>
      <c r="U1430" s="74"/>
    </row>
    <row r="1431" spans="1:21">
      <c r="A1431" s="74"/>
      <c r="B1431" s="74"/>
      <c r="C1431" s="74"/>
      <c r="D1431" s="74"/>
      <c r="E1431" s="74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4"/>
      <c r="S1431" s="74"/>
      <c r="T1431" s="74"/>
      <c r="U1431" s="74"/>
    </row>
    <row r="1432" spans="1:21">
      <c r="A1432" s="74"/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4"/>
      <c r="S1432" s="74"/>
      <c r="T1432" s="74"/>
      <c r="U1432" s="74"/>
    </row>
    <row r="1433" spans="1:21">
      <c r="A1433" s="74"/>
      <c r="B1433" s="74"/>
      <c r="C1433" s="74"/>
      <c r="D1433" s="74"/>
      <c r="E1433" s="74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4"/>
      <c r="S1433" s="74"/>
      <c r="T1433" s="74"/>
      <c r="U1433" s="74"/>
    </row>
    <row r="1434" spans="1:21">
      <c r="A1434" s="74"/>
      <c r="B1434" s="74"/>
      <c r="C1434" s="74"/>
      <c r="D1434" s="74"/>
      <c r="E1434" s="74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4"/>
      <c r="S1434" s="74"/>
      <c r="T1434" s="74"/>
      <c r="U1434" s="74"/>
    </row>
    <row r="1435" spans="1:21">
      <c r="A1435" s="74"/>
      <c r="B1435" s="74"/>
      <c r="C1435" s="74"/>
      <c r="D1435" s="74"/>
      <c r="E1435" s="74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4"/>
      <c r="S1435" s="74"/>
      <c r="T1435" s="74"/>
      <c r="U1435" s="74"/>
    </row>
    <row r="1436" spans="1:21">
      <c r="A1436" s="74"/>
      <c r="B1436" s="74"/>
      <c r="C1436" s="74"/>
      <c r="D1436" s="74"/>
      <c r="E1436" s="74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4"/>
      <c r="S1436" s="74"/>
      <c r="T1436" s="74"/>
      <c r="U1436" s="74"/>
    </row>
    <row r="1437" spans="1:21">
      <c r="A1437" s="74"/>
      <c r="B1437" s="74"/>
      <c r="C1437" s="74"/>
      <c r="D1437" s="74"/>
      <c r="E1437" s="74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4"/>
      <c r="S1437" s="74"/>
      <c r="T1437" s="74"/>
      <c r="U1437" s="74"/>
    </row>
    <row r="1438" spans="1:21">
      <c r="A1438" s="74"/>
      <c r="B1438" s="74"/>
      <c r="C1438" s="74"/>
      <c r="D1438" s="74"/>
      <c r="E1438" s="74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4"/>
      <c r="S1438" s="74"/>
      <c r="T1438" s="74"/>
      <c r="U1438" s="74"/>
    </row>
    <row r="1439" spans="1:21">
      <c r="A1439" s="74"/>
      <c r="B1439" s="74"/>
      <c r="C1439" s="74"/>
      <c r="D1439" s="74"/>
      <c r="E1439" s="74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4"/>
      <c r="S1439" s="74"/>
      <c r="T1439" s="74"/>
      <c r="U1439" s="74"/>
    </row>
    <row r="1440" spans="1:21">
      <c r="A1440" s="74"/>
      <c r="B1440" s="74"/>
      <c r="C1440" s="74"/>
      <c r="D1440" s="74"/>
      <c r="E1440" s="74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4"/>
      <c r="S1440" s="74"/>
      <c r="T1440" s="74"/>
      <c r="U1440" s="74"/>
    </row>
    <row r="1441" spans="1:21">
      <c r="A1441" s="74"/>
      <c r="B1441" s="74"/>
      <c r="C1441" s="74"/>
      <c r="D1441" s="74"/>
      <c r="E1441" s="74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4"/>
      <c r="S1441" s="74"/>
      <c r="T1441" s="74"/>
      <c r="U1441" s="74"/>
    </row>
    <row r="1442" spans="1:21">
      <c r="A1442" s="74"/>
      <c r="B1442" s="74"/>
      <c r="C1442" s="74"/>
      <c r="D1442" s="74"/>
      <c r="E1442" s="74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4"/>
      <c r="S1442" s="74"/>
      <c r="T1442" s="74"/>
      <c r="U1442" s="74"/>
    </row>
    <row r="1443" spans="1:21">
      <c r="A1443" s="74"/>
      <c r="B1443" s="74"/>
      <c r="C1443" s="74"/>
      <c r="D1443" s="74"/>
      <c r="E1443" s="74"/>
      <c r="F1443" s="74"/>
      <c r="G1443" s="74"/>
      <c r="H1443" s="74"/>
      <c r="I1443" s="74"/>
      <c r="J1443" s="74"/>
      <c r="K1443" s="74"/>
      <c r="L1443" s="74"/>
      <c r="M1443" s="74"/>
      <c r="N1443" s="74"/>
      <c r="O1443" s="74"/>
      <c r="P1443" s="74"/>
      <c r="Q1443" s="74"/>
      <c r="R1443" s="74"/>
      <c r="S1443" s="74"/>
      <c r="T1443" s="74"/>
      <c r="U1443" s="74"/>
    </row>
    <row r="1444" spans="1:21">
      <c r="A1444" s="74"/>
      <c r="B1444" s="74"/>
      <c r="C1444" s="74"/>
      <c r="D1444" s="74"/>
      <c r="E1444" s="74"/>
      <c r="F1444" s="74"/>
      <c r="G1444" s="74"/>
      <c r="H1444" s="74"/>
      <c r="I1444" s="74"/>
      <c r="J1444" s="74"/>
      <c r="K1444" s="74"/>
      <c r="L1444" s="74"/>
      <c r="M1444" s="74"/>
      <c r="N1444" s="74"/>
      <c r="O1444" s="74"/>
      <c r="P1444" s="74"/>
      <c r="Q1444" s="74"/>
      <c r="R1444" s="74"/>
      <c r="S1444" s="74"/>
      <c r="T1444" s="74"/>
      <c r="U1444" s="74"/>
    </row>
    <row r="1445" spans="1:21">
      <c r="A1445" s="74"/>
      <c r="B1445" s="74"/>
      <c r="C1445" s="74"/>
      <c r="D1445" s="74"/>
      <c r="E1445" s="74"/>
      <c r="F1445" s="74"/>
      <c r="G1445" s="74"/>
      <c r="H1445" s="74"/>
      <c r="I1445" s="74"/>
      <c r="J1445" s="74"/>
      <c r="K1445" s="74"/>
      <c r="L1445" s="74"/>
      <c r="M1445" s="74"/>
      <c r="N1445" s="74"/>
      <c r="O1445" s="74"/>
      <c r="P1445" s="74"/>
      <c r="Q1445" s="74"/>
      <c r="R1445" s="74"/>
      <c r="S1445" s="74"/>
      <c r="T1445" s="74"/>
      <c r="U1445" s="74"/>
    </row>
    <row r="1446" spans="1:21">
      <c r="A1446" s="74"/>
      <c r="B1446" s="74"/>
      <c r="C1446" s="74"/>
      <c r="D1446" s="74"/>
      <c r="E1446" s="74"/>
      <c r="F1446" s="74"/>
      <c r="G1446" s="74"/>
      <c r="H1446" s="74"/>
      <c r="I1446" s="74"/>
      <c r="J1446" s="74"/>
      <c r="K1446" s="74"/>
      <c r="L1446" s="74"/>
      <c r="M1446" s="74"/>
      <c r="N1446" s="74"/>
      <c r="O1446" s="74"/>
      <c r="P1446" s="74"/>
      <c r="Q1446" s="74"/>
      <c r="R1446" s="74"/>
      <c r="S1446" s="74"/>
      <c r="T1446" s="74"/>
      <c r="U1446" s="74"/>
    </row>
    <row r="1447" spans="1:21">
      <c r="A1447" s="74"/>
      <c r="B1447" s="74"/>
      <c r="C1447" s="74"/>
      <c r="D1447" s="74"/>
      <c r="E1447" s="74"/>
      <c r="F1447" s="74"/>
      <c r="G1447" s="74"/>
      <c r="H1447" s="74"/>
      <c r="I1447" s="74"/>
      <c r="J1447" s="74"/>
      <c r="K1447" s="74"/>
      <c r="L1447" s="74"/>
      <c r="M1447" s="74"/>
      <c r="N1447" s="74"/>
      <c r="O1447" s="74"/>
      <c r="P1447" s="74"/>
      <c r="Q1447" s="74"/>
      <c r="R1447" s="74"/>
      <c r="S1447" s="74"/>
      <c r="T1447" s="74"/>
      <c r="U1447" s="74"/>
    </row>
    <row r="1448" spans="1:21">
      <c r="A1448" s="74"/>
      <c r="B1448" s="74"/>
      <c r="C1448" s="74"/>
      <c r="D1448" s="74"/>
      <c r="E1448" s="74"/>
      <c r="F1448" s="74"/>
      <c r="G1448" s="74"/>
      <c r="H1448" s="74"/>
      <c r="I1448" s="74"/>
      <c r="J1448" s="74"/>
      <c r="K1448" s="74"/>
      <c r="L1448" s="74"/>
      <c r="M1448" s="74"/>
      <c r="N1448" s="74"/>
      <c r="O1448" s="74"/>
      <c r="P1448" s="74"/>
      <c r="Q1448" s="74"/>
      <c r="R1448" s="74"/>
      <c r="S1448" s="74"/>
      <c r="T1448" s="74"/>
      <c r="U1448" s="74"/>
    </row>
    <row r="1449" spans="1:21">
      <c r="A1449" s="74"/>
      <c r="B1449" s="74"/>
      <c r="C1449" s="74"/>
      <c r="D1449" s="74"/>
      <c r="E1449" s="74"/>
      <c r="F1449" s="74"/>
      <c r="G1449" s="74"/>
      <c r="H1449" s="74"/>
      <c r="I1449" s="74"/>
      <c r="J1449" s="74"/>
      <c r="K1449" s="74"/>
      <c r="L1449" s="74"/>
      <c r="M1449" s="74"/>
      <c r="N1449" s="74"/>
      <c r="O1449" s="74"/>
      <c r="P1449" s="74"/>
      <c r="Q1449" s="74"/>
      <c r="R1449" s="74"/>
      <c r="S1449" s="74"/>
      <c r="T1449" s="74"/>
      <c r="U1449" s="74"/>
    </row>
    <row r="1450" spans="1:21">
      <c r="A1450" s="74"/>
      <c r="B1450" s="74"/>
      <c r="C1450" s="74"/>
      <c r="D1450" s="74"/>
      <c r="E1450" s="74"/>
      <c r="F1450" s="74"/>
      <c r="G1450" s="74"/>
      <c r="H1450" s="74"/>
      <c r="I1450" s="74"/>
      <c r="J1450" s="74"/>
      <c r="K1450" s="74"/>
      <c r="L1450" s="74"/>
      <c r="M1450" s="74"/>
      <c r="N1450" s="74"/>
      <c r="O1450" s="74"/>
      <c r="P1450" s="74"/>
      <c r="Q1450" s="74"/>
      <c r="R1450" s="74"/>
      <c r="S1450" s="74"/>
      <c r="T1450" s="74"/>
      <c r="U1450" s="74"/>
    </row>
    <row r="1451" spans="1:21">
      <c r="A1451" s="74"/>
      <c r="B1451" s="74"/>
      <c r="C1451" s="74"/>
      <c r="D1451" s="74"/>
      <c r="E1451" s="74"/>
      <c r="F1451" s="74"/>
      <c r="G1451" s="74"/>
      <c r="H1451" s="74"/>
      <c r="I1451" s="74"/>
      <c r="J1451" s="74"/>
      <c r="K1451" s="74"/>
      <c r="L1451" s="74"/>
      <c r="M1451" s="74"/>
      <c r="N1451" s="74"/>
      <c r="O1451" s="74"/>
      <c r="P1451" s="74"/>
      <c r="Q1451" s="74"/>
      <c r="R1451" s="74"/>
      <c r="S1451" s="74"/>
      <c r="T1451" s="74"/>
      <c r="U1451" s="74"/>
    </row>
    <row r="1452" spans="1:21">
      <c r="A1452" s="74"/>
      <c r="B1452" s="74"/>
      <c r="C1452" s="74"/>
      <c r="D1452" s="74"/>
      <c r="E1452" s="74"/>
      <c r="F1452" s="74"/>
      <c r="G1452" s="74"/>
      <c r="H1452" s="74"/>
      <c r="I1452" s="74"/>
      <c r="J1452" s="74"/>
      <c r="K1452" s="74"/>
      <c r="L1452" s="74"/>
      <c r="M1452" s="74"/>
      <c r="N1452" s="74"/>
      <c r="O1452" s="74"/>
      <c r="P1452" s="74"/>
      <c r="Q1452" s="74"/>
      <c r="R1452" s="74"/>
      <c r="S1452" s="74"/>
      <c r="T1452" s="74"/>
      <c r="U1452" s="74"/>
    </row>
    <row r="1453" spans="1:21">
      <c r="A1453" s="74"/>
      <c r="B1453" s="74"/>
      <c r="C1453" s="74"/>
      <c r="D1453" s="74"/>
      <c r="E1453" s="74"/>
      <c r="F1453" s="74"/>
      <c r="G1453" s="74"/>
      <c r="H1453" s="74"/>
      <c r="I1453" s="74"/>
      <c r="J1453" s="74"/>
      <c r="K1453" s="74"/>
      <c r="L1453" s="74"/>
      <c r="M1453" s="74"/>
      <c r="N1453" s="74"/>
      <c r="O1453" s="74"/>
      <c r="P1453" s="74"/>
      <c r="Q1453" s="74"/>
      <c r="R1453" s="74"/>
      <c r="S1453" s="74"/>
      <c r="T1453" s="74"/>
      <c r="U1453" s="74"/>
    </row>
    <row r="1454" spans="1:21">
      <c r="A1454" s="74"/>
      <c r="B1454" s="74"/>
      <c r="C1454" s="74"/>
      <c r="D1454" s="74"/>
      <c r="E1454" s="74"/>
      <c r="F1454" s="74"/>
      <c r="G1454" s="74"/>
      <c r="H1454" s="74"/>
      <c r="I1454" s="74"/>
      <c r="J1454" s="74"/>
      <c r="K1454" s="74"/>
      <c r="L1454" s="74"/>
      <c r="M1454" s="74"/>
      <c r="N1454" s="74"/>
      <c r="O1454" s="74"/>
      <c r="P1454" s="74"/>
      <c r="Q1454" s="74"/>
      <c r="R1454" s="74"/>
      <c r="S1454" s="74"/>
      <c r="T1454" s="74"/>
      <c r="U1454" s="74"/>
    </row>
    <row r="1455" spans="1:21">
      <c r="A1455" s="74"/>
      <c r="B1455" s="74"/>
      <c r="C1455" s="74"/>
      <c r="D1455" s="74"/>
      <c r="E1455" s="74"/>
      <c r="F1455" s="74"/>
      <c r="G1455" s="74"/>
      <c r="H1455" s="74"/>
      <c r="I1455" s="74"/>
      <c r="J1455" s="74"/>
      <c r="K1455" s="74"/>
      <c r="L1455" s="74"/>
      <c r="M1455" s="74"/>
      <c r="N1455" s="74"/>
      <c r="O1455" s="74"/>
      <c r="P1455" s="74"/>
      <c r="Q1455" s="74"/>
      <c r="R1455" s="74"/>
      <c r="S1455" s="74"/>
      <c r="T1455" s="74"/>
      <c r="U1455" s="74"/>
    </row>
    <row r="1456" spans="1:21">
      <c r="A1456" s="74"/>
      <c r="B1456" s="74"/>
      <c r="C1456" s="74"/>
      <c r="D1456" s="74"/>
      <c r="E1456" s="74"/>
      <c r="F1456" s="74"/>
      <c r="G1456" s="74"/>
      <c r="H1456" s="74"/>
      <c r="I1456" s="74"/>
      <c r="J1456" s="74"/>
      <c r="K1456" s="74"/>
      <c r="L1456" s="74"/>
      <c r="M1456" s="74"/>
      <c r="N1456" s="74"/>
      <c r="O1456" s="74"/>
      <c r="P1456" s="74"/>
      <c r="Q1456" s="74"/>
      <c r="R1456" s="74"/>
      <c r="S1456" s="74"/>
      <c r="T1456" s="74"/>
      <c r="U1456" s="74"/>
    </row>
    <row r="1457" spans="1:21">
      <c r="A1457" s="74"/>
      <c r="B1457" s="74"/>
      <c r="C1457" s="74"/>
      <c r="D1457" s="74"/>
      <c r="E1457" s="74"/>
      <c r="F1457" s="74"/>
      <c r="G1457" s="74"/>
      <c r="H1457" s="74"/>
      <c r="I1457" s="74"/>
      <c r="J1457" s="74"/>
      <c r="K1457" s="74"/>
      <c r="L1457" s="74"/>
      <c r="M1457" s="74"/>
      <c r="N1457" s="74"/>
      <c r="O1457" s="74"/>
      <c r="P1457" s="74"/>
      <c r="Q1457" s="74"/>
      <c r="R1457" s="74"/>
      <c r="S1457" s="74"/>
      <c r="T1457" s="74"/>
      <c r="U1457" s="74"/>
    </row>
    <row r="1458" spans="1:21">
      <c r="A1458" s="74"/>
      <c r="B1458" s="74"/>
      <c r="C1458" s="74"/>
      <c r="D1458" s="74"/>
      <c r="E1458" s="74"/>
      <c r="F1458" s="74"/>
      <c r="G1458" s="74"/>
      <c r="H1458" s="74"/>
      <c r="I1458" s="74"/>
      <c r="J1458" s="74"/>
      <c r="K1458" s="74"/>
      <c r="L1458" s="74"/>
      <c r="M1458" s="74"/>
      <c r="N1458" s="74"/>
      <c r="O1458" s="74"/>
      <c r="P1458" s="74"/>
      <c r="Q1458" s="74"/>
      <c r="R1458" s="74"/>
      <c r="S1458" s="74"/>
      <c r="T1458" s="74"/>
      <c r="U1458" s="74"/>
    </row>
    <row r="1459" spans="1:21">
      <c r="A1459" s="74"/>
      <c r="B1459" s="74"/>
      <c r="C1459" s="74"/>
      <c r="D1459" s="74"/>
      <c r="E1459" s="74"/>
      <c r="F1459" s="74"/>
      <c r="G1459" s="74"/>
      <c r="H1459" s="74"/>
      <c r="I1459" s="74"/>
      <c r="J1459" s="74"/>
      <c r="K1459" s="74"/>
      <c r="L1459" s="74"/>
      <c r="M1459" s="74"/>
      <c r="N1459" s="74"/>
      <c r="O1459" s="74"/>
      <c r="P1459" s="74"/>
      <c r="Q1459" s="74"/>
      <c r="R1459" s="74"/>
      <c r="S1459" s="74"/>
      <c r="T1459" s="74"/>
      <c r="U1459" s="74"/>
    </row>
    <row r="1460" spans="1:21">
      <c r="A1460" s="74"/>
      <c r="B1460" s="74"/>
      <c r="C1460" s="74"/>
      <c r="D1460" s="74"/>
      <c r="E1460" s="74"/>
      <c r="F1460" s="74"/>
      <c r="G1460" s="74"/>
      <c r="H1460" s="74"/>
      <c r="I1460" s="74"/>
      <c r="J1460" s="74"/>
      <c r="K1460" s="74"/>
      <c r="L1460" s="74"/>
      <c r="M1460" s="74"/>
      <c r="N1460" s="74"/>
      <c r="O1460" s="74"/>
      <c r="P1460" s="74"/>
      <c r="Q1460" s="74"/>
      <c r="R1460" s="74"/>
      <c r="S1460" s="74"/>
      <c r="T1460" s="74"/>
      <c r="U1460" s="74"/>
    </row>
    <row r="1461" spans="1:21">
      <c r="A1461" s="74"/>
      <c r="B1461" s="74"/>
      <c r="C1461" s="74"/>
      <c r="D1461" s="74"/>
      <c r="E1461" s="74"/>
      <c r="F1461" s="74"/>
      <c r="G1461" s="74"/>
      <c r="H1461" s="74"/>
      <c r="I1461" s="74"/>
      <c r="J1461" s="74"/>
      <c r="K1461" s="74"/>
      <c r="L1461" s="74"/>
      <c r="M1461" s="74"/>
      <c r="N1461" s="74"/>
      <c r="O1461" s="74"/>
      <c r="P1461" s="74"/>
      <c r="Q1461" s="74"/>
      <c r="R1461" s="74"/>
      <c r="S1461" s="74"/>
      <c r="T1461" s="74"/>
      <c r="U1461" s="74"/>
    </row>
    <row r="1462" spans="1:21">
      <c r="A1462" s="74"/>
      <c r="B1462" s="74"/>
      <c r="C1462" s="74"/>
      <c r="D1462" s="74"/>
      <c r="E1462" s="74"/>
      <c r="F1462" s="74"/>
      <c r="G1462" s="74"/>
      <c r="H1462" s="74"/>
      <c r="I1462" s="74"/>
      <c r="J1462" s="74"/>
      <c r="K1462" s="74"/>
      <c r="L1462" s="74"/>
      <c r="M1462" s="74"/>
      <c r="N1462" s="74"/>
      <c r="O1462" s="74"/>
      <c r="P1462" s="74"/>
      <c r="Q1462" s="74"/>
      <c r="R1462" s="74"/>
      <c r="S1462" s="74"/>
      <c r="T1462" s="74"/>
      <c r="U1462" s="74"/>
    </row>
    <row r="1463" spans="1:21">
      <c r="A1463" s="74"/>
      <c r="B1463" s="74"/>
      <c r="C1463" s="74"/>
      <c r="D1463" s="74"/>
      <c r="E1463" s="74"/>
      <c r="F1463" s="74"/>
      <c r="G1463" s="74"/>
      <c r="H1463" s="74"/>
      <c r="I1463" s="74"/>
      <c r="J1463" s="74"/>
      <c r="K1463" s="74"/>
      <c r="L1463" s="74"/>
      <c r="M1463" s="74"/>
      <c r="N1463" s="74"/>
      <c r="O1463" s="74"/>
      <c r="P1463" s="74"/>
      <c r="Q1463" s="74"/>
      <c r="R1463" s="74"/>
      <c r="S1463" s="74"/>
      <c r="T1463" s="74"/>
      <c r="U1463" s="74"/>
    </row>
    <row r="1464" spans="1:21">
      <c r="A1464" s="74"/>
      <c r="B1464" s="74"/>
      <c r="C1464" s="74"/>
      <c r="D1464" s="74"/>
      <c r="E1464" s="74"/>
      <c r="F1464" s="74"/>
      <c r="G1464" s="74"/>
      <c r="H1464" s="74"/>
      <c r="I1464" s="74"/>
      <c r="J1464" s="74"/>
      <c r="K1464" s="74"/>
      <c r="L1464" s="74"/>
      <c r="M1464" s="74"/>
      <c r="N1464" s="74"/>
      <c r="O1464" s="74"/>
      <c r="P1464" s="74"/>
      <c r="Q1464" s="74"/>
      <c r="R1464" s="74"/>
      <c r="S1464" s="74"/>
      <c r="T1464" s="74"/>
      <c r="U1464" s="74"/>
    </row>
    <row r="1465" spans="1:21">
      <c r="A1465" s="74"/>
      <c r="B1465" s="74"/>
      <c r="C1465" s="74"/>
      <c r="D1465" s="74"/>
      <c r="E1465" s="74"/>
      <c r="F1465" s="74"/>
      <c r="G1465" s="74"/>
      <c r="H1465" s="74"/>
      <c r="I1465" s="74"/>
      <c r="J1465" s="74"/>
      <c r="K1465" s="74"/>
      <c r="L1465" s="74"/>
      <c r="M1465" s="74"/>
      <c r="N1465" s="74"/>
      <c r="O1465" s="74"/>
      <c r="P1465" s="74"/>
      <c r="Q1465" s="74"/>
      <c r="R1465" s="74"/>
      <c r="S1465" s="74"/>
      <c r="T1465" s="74"/>
      <c r="U1465" s="74"/>
    </row>
    <row r="1466" spans="1:21">
      <c r="A1466" s="74"/>
      <c r="B1466" s="74"/>
      <c r="C1466" s="74"/>
      <c r="D1466" s="74"/>
      <c r="E1466" s="74"/>
      <c r="F1466" s="74"/>
      <c r="G1466" s="74"/>
      <c r="H1466" s="74"/>
      <c r="I1466" s="74"/>
      <c r="J1466" s="74"/>
      <c r="K1466" s="74"/>
      <c r="L1466" s="74"/>
      <c r="M1466" s="74"/>
      <c r="N1466" s="74"/>
      <c r="O1466" s="74"/>
      <c r="P1466" s="74"/>
      <c r="Q1466" s="74"/>
      <c r="R1466" s="74"/>
      <c r="S1466" s="74"/>
      <c r="T1466" s="74"/>
      <c r="U1466" s="74"/>
    </row>
    <row r="1467" spans="1:21">
      <c r="A1467" s="74"/>
      <c r="B1467" s="74"/>
      <c r="C1467" s="74"/>
      <c r="D1467" s="74"/>
      <c r="E1467" s="74"/>
      <c r="F1467" s="74"/>
      <c r="G1467" s="74"/>
      <c r="H1467" s="74"/>
      <c r="I1467" s="74"/>
      <c r="J1467" s="74"/>
      <c r="K1467" s="74"/>
      <c r="L1467" s="74"/>
      <c r="M1467" s="74"/>
      <c r="N1467" s="74"/>
      <c r="O1467" s="74"/>
      <c r="P1467" s="74"/>
      <c r="Q1467" s="74"/>
      <c r="R1467" s="74"/>
      <c r="S1467" s="74"/>
      <c r="T1467" s="74"/>
      <c r="U1467" s="74"/>
    </row>
    <row r="1468" spans="1:21">
      <c r="A1468" s="74"/>
      <c r="B1468" s="74"/>
      <c r="C1468" s="74"/>
      <c r="D1468" s="74"/>
      <c r="E1468" s="74"/>
      <c r="F1468" s="74"/>
      <c r="G1468" s="74"/>
      <c r="H1468" s="74"/>
      <c r="I1468" s="74"/>
      <c r="J1468" s="74"/>
      <c r="K1468" s="74"/>
      <c r="L1468" s="74"/>
      <c r="M1468" s="74"/>
      <c r="N1468" s="74"/>
      <c r="O1468" s="74"/>
      <c r="P1468" s="74"/>
      <c r="Q1468" s="74"/>
      <c r="R1468" s="74"/>
      <c r="S1468" s="74"/>
      <c r="T1468" s="74"/>
      <c r="U1468" s="74"/>
    </row>
    <row r="1469" spans="1:21">
      <c r="A1469" s="74"/>
      <c r="B1469" s="74"/>
      <c r="C1469" s="74"/>
      <c r="D1469" s="74"/>
      <c r="E1469" s="74"/>
      <c r="F1469" s="74"/>
      <c r="G1469" s="74"/>
      <c r="H1469" s="74"/>
      <c r="I1469" s="74"/>
      <c r="J1469" s="74"/>
      <c r="K1469" s="74"/>
      <c r="L1469" s="74"/>
      <c r="M1469" s="74"/>
      <c r="N1469" s="74"/>
      <c r="O1469" s="74"/>
      <c r="P1469" s="74"/>
      <c r="Q1469" s="74"/>
      <c r="R1469" s="74"/>
      <c r="S1469" s="74"/>
      <c r="T1469" s="74"/>
      <c r="U1469" s="74"/>
    </row>
    <row r="1470" spans="1:21">
      <c r="A1470" s="74"/>
      <c r="B1470" s="74"/>
      <c r="C1470" s="74"/>
      <c r="D1470" s="74"/>
      <c r="E1470" s="74"/>
      <c r="F1470" s="74"/>
      <c r="G1470" s="74"/>
      <c r="H1470" s="74"/>
      <c r="I1470" s="74"/>
      <c r="J1470" s="74"/>
      <c r="K1470" s="74"/>
      <c r="L1470" s="74"/>
      <c r="M1470" s="74"/>
      <c r="N1470" s="74"/>
      <c r="O1470" s="74"/>
      <c r="P1470" s="74"/>
      <c r="Q1470" s="74"/>
      <c r="R1470" s="74"/>
      <c r="S1470" s="74"/>
      <c r="T1470" s="74"/>
      <c r="U1470" s="74"/>
    </row>
    <row r="1471" spans="1:21">
      <c r="A1471" s="74"/>
      <c r="B1471" s="74"/>
      <c r="C1471" s="74"/>
      <c r="D1471" s="74"/>
      <c r="E1471" s="74"/>
      <c r="F1471" s="74"/>
      <c r="G1471" s="74"/>
      <c r="H1471" s="74"/>
      <c r="I1471" s="74"/>
      <c r="J1471" s="74"/>
      <c r="K1471" s="74"/>
      <c r="L1471" s="74"/>
      <c r="M1471" s="74"/>
      <c r="N1471" s="74"/>
      <c r="O1471" s="74"/>
      <c r="P1471" s="74"/>
      <c r="Q1471" s="74"/>
      <c r="R1471" s="74"/>
      <c r="S1471" s="74"/>
      <c r="T1471" s="74"/>
      <c r="U1471" s="74"/>
    </row>
    <row r="1472" spans="1:21">
      <c r="A1472" s="74"/>
      <c r="B1472" s="74"/>
      <c r="C1472" s="74"/>
      <c r="D1472" s="74"/>
      <c r="E1472" s="74"/>
      <c r="F1472" s="74"/>
      <c r="G1472" s="74"/>
      <c r="H1472" s="74"/>
      <c r="I1472" s="74"/>
      <c r="J1472" s="74"/>
      <c r="K1472" s="74"/>
      <c r="L1472" s="74"/>
      <c r="M1472" s="74"/>
      <c r="N1472" s="74"/>
      <c r="O1472" s="74"/>
      <c r="P1472" s="74"/>
      <c r="Q1472" s="74"/>
      <c r="R1472" s="74"/>
      <c r="S1472" s="74"/>
      <c r="T1472" s="74"/>
      <c r="U1472" s="74"/>
    </row>
    <row r="1473" spans="1:21">
      <c r="A1473" s="74"/>
      <c r="B1473" s="74"/>
      <c r="C1473" s="74"/>
      <c r="D1473" s="74"/>
      <c r="E1473" s="74"/>
      <c r="F1473" s="74"/>
      <c r="G1473" s="74"/>
      <c r="H1473" s="74"/>
      <c r="I1473" s="74"/>
      <c r="J1473" s="74"/>
      <c r="K1473" s="74"/>
      <c r="L1473" s="74"/>
      <c r="M1473" s="74"/>
      <c r="N1473" s="74"/>
      <c r="O1473" s="74"/>
      <c r="P1473" s="74"/>
      <c r="Q1473" s="74"/>
      <c r="R1473" s="74"/>
      <c r="S1473" s="74"/>
      <c r="T1473" s="74"/>
      <c r="U1473" s="74"/>
    </row>
    <row r="1474" spans="1:21">
      <c r="A1474" s="74"/>
      <c r="B1474" s="74"/>
      <c r="C1474" s="74"/>
      <c r="D1474" s="74"/>
      <c r="E1474" s="74"/>
      <c r="F1474" s="74"/>
      <c r="G1474" s="74"/>
      <c r="H1474" s="74"/>
      <c r="I1474" s="74"/>
      <c r="J1474" s="74"/>
      <c r="K1474" s="74"/>
      <c r="L1474" s="74"/>
      <c r="M1474" s="74"/>
      <c r="N1474" s="74"/>
      <c r="O1474" s="74"/>
      <c r="P1474" s="74"/>
      <c r="Q1474" s="74"/>
      <c r="R1474" s="74"/>
      <c r="S1474" s="74"/>
      <c r="T1474" s="74"/>
      <c r="U1474" s="74"/>
    </row>
    <row r="1475" spans="1:21">
      <c r="A1475" s="74"/>
      <c r="B1475" s="74"/>
      <c r="C1475" s="74"/>
      <c r="D1475" s="74"/>
      <c r="E1475" s="74"/>
      <c r="F1475" s="74"/>
      <c r="G1475" s="74"/>
      <c r="H1475" s="74"/>
      <c r="I1475" s="74"/>
      <c r="J1475" s="74"/>
      <c r="K1475" s="74"/>
      <c r="L1475" s="74"/>
      <c r="M1475" s="74"/>
      <c r="N1475" s="74"/>
      <c r="O1475" s="74"/>
      <c r="P1475" s="74"/>
      <c r="Q1475" s="74"/>
      <c r="R1475" s="74"/>
      <c r="S1475" s="74"/>
      <c r="T1475" s="74"/>
      <c r="U1475" s="74"/>
    </row>
    <row r="1476" spans="1:21">
      <c r="A1476" s="74"/>
      <c r="B1476" s="74"/>
      <c r="C1476" s="74"/>
      <c r="D1476" s="74"/>
      <c r="E1476" s="74"/>
      <c r="F1476" s="74"/>
      <c r="G1476" s="74"/>
      <c r="H1476" s="74"/>
      <c r="I1476" s="74"/>
      <c r="J1476" s="74"/>
      <c r="K1476" s="74"/>
      <c r="L1476" s="74"/>
      <c r="M1476" s="74"/>
      <c r="N1476" s="74"/>
      <c r="O1476" s="74"/>
      <c r="P1476" s="74"/>
      <c r="Q1476" s="74"/>
      <c r="R1476" s="74"/>
      <c r="S1476" s="74"/>
      <c r="T1476" s="74"/>
      <c r="U1476" s="74"/>
    </row>
    <row r="1477" spans="1:21">
      <c r="A1477" s="74"/>
      <c r="B1477" s="74"/>
      <c r="C1477" s="74"/>
      <c r="D1477" s="74"/>
      <c r="E1477" s="74"/>
      <c r="F1477" s="74"/>
      <c r="G1477" s="74"/>
      <c r="H1477" s="74"/>
      <c r="I1477" s="74"/>
      <c r="J1477" s="74"/>
      <c r="K1477" s="74"/>
      <c r="L1477" s="74"/>
      <c r="M1477" s="74"/>
      <c r="N1477" s="74"/>
      <c r="O1477" s="74"/>
      <c r="P1477" s="74"/>
      <c r="Q1477" s="74"/>
      <c r="R1477" s="74"/>
      <c r="S1477" s="74"/>
      <c r="T1477" s="74"/>
      <c r="U1477" s="74"/>
    </row>
    <row r="1478" spans="1:21">
      <c r="A1478" s="74"/>
      <c r="B1478" s="74"/>
      <c r="C1478" s="74"/>
      <c r="D1478" s="74"/>
      <c r="E1478" s="74"/>
      <c r="F1478" s="74"/>
      <c r="G1478" s="74"/>
      <c r="H1478" s="74"/>
      <c r="I1478" s="74"/>
      <c r="J1478" s="74"/>
      <c r="K1478" s="74"/>
      <c r="L1478" s="74"/>
      <c r="M1478" s="74"/>
      <c r="N1478" s="74"/>
      <c r="O1478" s="74"/>
      <c r="P1478" s="74"/>
      <c r="Q1478" s="74"/>
      <c r="R1478" s="74"/>
      <c r="S1478" s="74"/>
      <c r="T1478" s="74"/>
      <c r="U1478" s="74"/>
    </row>
    <row r="1479" spans="1:21">
      <c r="A1479" s="74"/>
      <c r="B1479" s="74"/>
      <c r="C1479" s="74"/>
      <c r="D1479" s="74"/>
      <c r="E1479" s="74"/>
      <c r="F1479" s="74"/>
      <c r="G1479" s="74"/>
      <c r="H1479" s="74"/>
      <c r="I1479" s="74"/>
      <c r="J1479" s="74"/>
      <c r="K1479" s="74"/>
      <c r="L1479" s="74"/>
      <c r="M1479" s="74"/>
      <c r="N1479" s="74"/>
      <c r="O1479" s="74"/>
      <c r="P1479" s="74"/>
      <c r="Q1479" s="74"/>
      <c r="R1479" s="74"/>
      <c r="S1479" s="74"/>
      <c r="T1479" s="74"/>
      <c r="U1479" s="74"/>
    </row>
    <row r="1480" spans="1:21">
      <c r="A1480" s="74"/>
      <c r="B1480" s="74"/>
      <c r="C1480" s="74"/>
      <c r="D1480" s="74"/>
      <c r="E1480" s="74"/>
      <c r="F1480" s="74"/>
      <c r="G1480" s="74"/>
      <c r="H1480" s="74"/>
      <c r="I1480" s="74"/>
      <c r="J1480" s="74"/>
      <c r="K1480" s="74"/>
      <c r="L1480" s="74"/>
      <c r="M1480" s="74"/>
      <c r="N1480" s="74"/>
      <c r="O1480" s="74"/>
      <c r="P1480" s="74"/>
      <c r="Q1480" s="74"/>
      <c r="R1480" s="74"/>
      <c r="S1480" s="74"/>
      <c r="T1480" s="74"/>
      <c r="U1480" s="74"/>
    </row>
    <row r="1481" spans="1:21">
      <c r="A1481" s="74"/>
      <c r="B1481" s="74"/>
      <c r="C1481" s="74"/>
      <c r="D1481" s="74"/>
      <c r="E1481" s="74"/>
      <c r="F1481" s="74"/>
      <c r="G1481" s="74"/>
      <c r="H1481" s="74"/>
      <c r="I1481" s="74"/>
      <c r="J1481" s="74"/>
      <c r="K1481" s="74"/>
      <c r="L1481" s="74"/>
      <c r="M1481" s="74"/>
      <c r="N1481" s="74"/>
      <c r="O1481" s="74"/>
      <c r="P1481" s="74"/>
      <c r="Q1481" s="74"/>
      <c r="R1481" s="74"/>
      <c r="S1481" s="74"/>
      <c r="T1481" s="74"/>
      <c r="U1481" s="74"/>
    </row>
    <row r="1482" spans="1:21">
      <c r="A1482" s="74"/>
      <c r="B1482" s="74"/>
      <c r="C1482" s="74"/>
      <c r="D1482" s="74"/>
      <c r="E1482" s="74"/>
      <c r="F1482" s="74"/>
      <c r="G1482" s="74"/>
      <c r="H1482" s="74"/>
      <c r="I1482" s="74"/>
      <c r="J1482" s="74"/>
      <c r="K1482" s="74"/>
      <c r="L1482" s="74"/>
      <c r="M1482" s="74"/>
      <c r="N1482" s="74"/>
      <c r="O1482" s="74"/>
      <c r="P1482" s="74"/>
      <c r="Q1482" s="74"/>
      <c r="R1482" s="74"/>
      <c r="S1482" s="74"/>
      <c r="T1482" s="74"/>
      <c r="U1482" s="74"/>
    </row>
    <row r="1483" spans="1:21">
      <c r="A1483" s="74"/>
      <c r="B1483" s="74"/>
      <c r="C1483" s="74"/>
      <c r="D1483" s="74"/>
      <c r="E1483" s="74"/>
      <c r="F1483" s="74"/>
      <c r="G1483" s="74"/>
      <c r="H1483" s="74"/>
      <c r="I1483" s="74"/>
      <c r="J1483" s="74"/>
      <c r="K1483" s="74"/>
      <c r="L1483" s="74"/>
      <c r="M1483" s="74"/>
      <c r="N1483" s="74"/>
      <c r="O1483" s="74"/>
      <c r="P1483" s="74"/>
      <c r="Q1483" s="74"/>
      <c r="R1483" s="74"/>
      <c r="S1483" s="74"/>
      <c r="T1483" s="74"/>
      <c r="U1483" s="74"/>
    </row>
    <row r="1484" spans="1:21">
      <c r="A1484" s="74"/>
      <c r="B1484" s="74"/>
      <c r="C1484" s="74"/>
      <c r="D1484" s="74"/>
      <c r="E1484" s="74"/>
      <c r="F1484" s="74"/>
      <c r="G1484" s="74"/>
      <c r="H1484" s="74"/>
      <c r="I1484" s="74"/>
      <c r="J1484" s="74"/>
      <c r="K1484" s="74"/>
      <c r="L1484" s="74"/>
      <c r="M1484" s="74"/>
      <c r="N1484" s="74"/>
      <c r="O1484" s="74"/>
      <c r="P1484" s="74"/>
      <c r="Q1484" s="74"/>
      <c r="R1484" s="74"/>
      <c r="S1484" s="74"/>
      <c r="T1484" s="74"/>
      <c r="U1484" s="74"/>
    </row>
    <row r="1485" spans="1:21">
      <c r="A1485" s="74"/>
      <c r="B1485" s="74"/>
      <c r="C1485" s="74"/>
      <c r="D1485" s="74"/>
      <c r="E1485" s="74"/>
      <c r="F1485" s="74"/>
      <c r="G1485" s="74"/>
      <c r="H1485" s="74"/>
      <c r="I1485" s="74"/>
      <c r="J1485" s="74"/>
      <c r="K1485" s="74"/>
      <c r="L1485" s="74"/>
      <c r="M1485" s="74"/>
      <c r="N1485" s="74"/>
      <c r="O1485" s="74"/>
      <c r="P1485" s="74"/>
      <c r="Q1485" s="74"/>
      <c r="R1485" s="74"/>
      <c r="S1485" s="74"/>
      <c r="T1485" s="74"/>
      <c r="U1485" s="74"/>
    </row>
    <row r="1486" spans="1:21">
      <c r="A1486" s="74"/>
      <c r="B1486" s="74"/>
      <c r="C1486" s="74"/>
      <c r="D1486" s="74"/>
      <c r="E1486" s="74"/>
      <c r="F1486" s="74"/>
      <c r="G1486" s="74"/>
      <c r="H1486" s="74"/>
      <c r="I1486" s="74"/>
      <c r="J1486" s="74"/>
      <c r="K1486" s="74"/>
      <c r="L1486" s="74"/>
      <c r="M1486" s="74"/>
      <c r="N1486" s="74"/>
      <c r="O1486" s="74"/>
      <c r="P1486" s="74"/>
      <c r="Q1486" s="74"/>
      <c r="R1486" s="74"/>
      <c r="S1486" s="74"/>
      <c r="T1486" s="74"/>
      <c r="U1486" s="74"/>
    </row>
    <row r="1487" spans="1:21">
      <c r="A1487" s="74"/>
      <c r="B1487" s="74"/>
      <c r="C1487" s="74"/>
      <c r="D1487" s="74"/>
      <c r="E1487" s="74"/>
      <c r="F1487" s="74"/>
      <c r="G1487" s="74"/>
      <c r="H1487" s="74"/>
      <c r="I1487" s="74"/>
      <c r="J1487" s="74"/>
      <c r="K1487" s="74"/>
      <c r="L1487" s="74"/>
      <c r="M1487" s="74"/>
      <c r="N1487" s="74"/>
      <c r="O1487" s="74"/>
      <c r="P1487" s="74"/>
      <c r="Q1487" s="74"/>
      <c r="R1487" s="74"/>
      <c r="S1487" s="74"/>
      <c r="T1487" s="74"/>
      <c r="U1487" s="74"/>
    </row>
    <row r="1488" spans="1:21">
      <c r="A1488" s="74"/>
      <c r="B1488" s="74"/>
      <c r="C1488" s="74"/>
      <c r="D1488" s="74"/>
      <c r="E1488" s="74"/>
      <c r="F1488" s="74"/>
      <c r="G1488" s="74"/>
      <c r="H1488" s="74"/>
      <c r="I1488" s="74"/>
      <c r="J1488" s="74"/>
      <c r="K1488" s="74"/>
      <c r="L1488" s="74"/>
      <c r="M1488" s="74"/>
      <c r="N1488" s="74"/>
      <c r="O1488" s="74"/>
      <c r="P1488" s="74"/>
      <c r="Q1488" s="74"/>
      <c r="R1488" s="74"/>
      <c r="S1488" s="74"/>
      <c r="T1488" s="74"/>
      <c r="U1488" s="74"/>
    </row>
    <row r="1489" spans="1:21">
      <c r="A1489" s="74"/>
      <c r="B1489" s="74"/>
      <c r="C1489" s="74"/>
      <c r="D1489" s="74"/>
      <c r="E1489" s="74"/>
      <c r="F1489" s="74"/>
      <c r="G1489" s="74"/>
      <c r="H1489" s="74"/>
      <c r="I1489" s="74"/>
      <c r="J1489" s="74"/>
      <c r="K1489" s="74"/>
      <c r="L1489" s="74"/>
      <c r="M1489" s="74"/>
      <c r="N1489" s="74"/>
      <c r="O1489" s="74"/>
      <c r="P1489" s="74"/>
      <c r="Q1489" s="74"/>
      <c r="R1489" s="74"/>
      <c r="S1489" s="74"/>
      <c r="T1489" s="74"/>
      <c r="U1489" s="74"/>
    </row>
    <row r="1490" spans="1:21">
      <c r="A1490" s="74"/>
      <c r="B1490" s="74"/>
      <c r="C1490" s="74"/>
      <c r="D1490" s="74"/>
      <c r="E1490" s="74"/>
      <c r="F1490" s="74"/>
      <c r="G1490" s="74"/>
      <c r="H1490" s="74"/>
      <c r="I1490" s="74"/>
      <c r="J1490" s="74"/>
      <c r="K1490" s="74"/>
      <c r="L1490" s="74"/>
      <c r="M1490" s="74"/>
      <c r="N1490" s="74"/>
      <c r="O1490" s="74"/>
      <c r="P1490" s="74"/>
      <c r="Q1490" s="74"/>
      <c r="R1490" s="74"/>
      <c r="S1490" s="74"/>
      <c r="T1490" s="74"/>
      <c r="U1490" s="74"/>
    </row>
    <row r="1491" spans="1:21">
      <c r="A1491" s="74"/>
      <c r="B1491" s="74"/>
      <c r="C1491" s="74"/>
      <c r="D1491" s="74"/>
      <c r="E1491" s="74"/>
      <c r="F1491" s="74"/>
      <c r="G1491" s="74"/>
      <c r="H1491" s="74"/>
      <c r="I1491" s="74"/>
      <c r="J1491" s="74"/>
      <c r="K1491" s="74"/>
      <c r="L1491" s="74"/>
      <c r="M1491" s="74"/>
      <c r="N1491" s="74"/>
      <c r="O1491" s="74"/>
      <c r="P1491" s="74"/>
      <c r="Q1491" s="74"/>
      <c r="R1491" s="74"/>
      <c r="S1491" s="74"/>
      <c r="T1491" s="74"/>
      <c r="U1491" s="74"/>
    </row>
    <row r="1492" spans="1:21">
      <c r="A1492" s="74"/>
      <c r="B1492" s="74"/>
      <c r="C1492" s="74"/>
      <c r="D1492" s="74"/>
      <c r="E1492" s="74"/>
      <c r="F1492" s="74"/>
      <c r="G1492" s="74"/>
      <c r="H1492" s="74"/>
      <c r="I1492" s="74"/>
      <c r="J1492" s="74"/>
      <c r="K1492" s="74"/>
      <c r="L1492" s="74"/>
      <c r="M1492" s="74"/>
      <c r="N1492" s="74"/>
      <c r="O1492" s="74"/>
      <c r="P1492" s="74"/>
      <c r="Q1492" s="74"/>
      <c r="R1492" s="74"/>
      <c r="S1492" s="74"/>
      <c r="T1492" s="74"/>
      <c r="U1492" s="74"/>
    </row>
    <row r="1493" spans="1:21">
      <c r="A1493" s="74"/>
      <c r="B1493" s="74"/>
      <c r="C1493" s="74"/>
      <c r="D1493" s="74"/>
      <c r="E1493" s="74"/>
      <c r="F1493" s="74"/>
      <c r="G1493" s="74"/>
      <c r="H1493" s="74"/>
      <c r="I1493" s="74"/>
      <c r="J1493" s="74"/>
      <c r="K1493" s="74"/>
      <c r="L1493" s="74"/>
      <c r="M1493" s="74"/>
      <c r="N1493" s="74"/>
      <c r="O1493" s="74"/>
      <c r="P1493" s="74"/>
      <c r="Q1493" s="74"/>
      <c r="R1493" s="74"/>
      <c r="S1493" s="74"/>
      <c r="T1493" s="74"/>
      <c r="U1493" s="74"/>
    </row>
    <row r="1494" spans="1:21">
      <c r="A1494" s="74"/>
      <c r="B1494" s="74"/>
      <c r="C1494" s="74"/>
      <c r="D1494" s="74"/>
      <c r="E1494" s="74"/>
      <c r="F1494" s="74"/>
      <c r="G1494" s="74"/>
      <c r="H1494" s="74"/>
      <c r="I1494" s="74"/>
      <c r="J1494" s="74"/>
      <c r="K1494" s="74"/>
      <c r="L1494" s="74"/>
      <c r="M1494" s="74"/>
      <c r="N1494" s="74"/>
      <c r="O1494" s="74"/>
      <c r="P1494" s="74"/>
      <c r="Q1494" s="74"/>
      <c r="R1494" s="74"/>
      <c r="S1494" s="74"/>
      <c r="T1494" s="74"/>
      <c r="U1494" s="74"/>
    </row>
    <row r="1495" spans="1:21">
      <c r="A1495" s="74"/>
      <c r="B1495" s="74"/>
      <c r="C1495" s="74"/>
      <c r="D1495" s="74"/>
      <c r="E1495" s="74"/>
      <c r="F1495" s="74"/>
      <c r="G1495" s="74"/>
      <c r="H1495" s="74"/>
      <c r="I1495" s="74"/>
      <c r="J1495" s="74"/>
      <c r="K1495" s="74"/>
      <c r="L1495" s="74"/>
      <c r="M1495" s="74"/>
      <c r="N1495" s="74"/>
      <c r="O1495" s="74"/>
      <c r="P1495" s="74"/>
      <c r="Q1495" s="74"/>
      <c r="R1495" s="74"/>
      <c r="S1495" s="74"/>
      <c r="T1495" s="74"/>
      <c r="U1495" s="74"/>
    </row>
    <row r="1496" spans="1:21">
      <c r="A1496" s="74"/>
      <c r="B1496" s="74"/>
      <c r="C1496" s="74"/>
      <c r="D1496" s="74"/>
      <c r="E1496" s="74"/>
      <c r="F1496" s="74"/>
      <c r="G1496" s="74"/>
      <c r="H1496" s="74"/>
      <c r="I1496" s="74"/>
      <c r="J1496" s="74"/>
      <c r="K1496" s="74"/>
      <c r="L1496" s="74"/>
      <c r="M1496" s="74"/>
      <c r="N1496" s="74"/>
      <c r="O1496" s="74"/>
      <c r="P1496" s="74"/>
      <c r="Q1496" s="74"/>
      <c r="R1496" s="74"/>
      <c r="S1496" s="74"/>
      <c r="T1496" s="74"/>
      <c r="U1496" s="74"/>
    </row>
    <row r="1497" spans="1:21">
      <c r="A1497" s="74"/>
      <c r="B1497" s="74"/>
      <c r="C1497" s="74"/>
      <c r="D1497" s="74"/>
      <c r="E1497" s="74"/>
      <c r="F1497" s="74"/>
      <c r="G1497" s="74"/>
      <c r="H1497" s="74"/>
      <c r="I1497" s="74"/>
      <c r="J1497" s="74"/>
      <c r="K1497" s="74"/>
      <c r="L1497" s="74"/>
      <c r="M1497" s="74"/>
      <c r="N1497" s="74"/>
      <c r="O1497" s="74"/>
      <c r="P1497" s="74"/>
      <c r="Q1497" s="74"/>
      <c r="R1497" s="74"/>
      <c r="S1497" s="74"/>
      <c r="T1497" s="74"/>
      <c r="U1497" s="74"/>
    </row>
    <row r="1498" spans="1:21">
      <c r="A1498" s="74"/>
      <c r="B1498" s="74"/>
      <c r="C1498" s="74"/>
      <c r="D1498" s="74"/>
      <c r="E1498" s="74"/>
      <c r="F1498" s="74"/>
      <c r="G1498" s="74"/>
      <c r="H1498" s="74"/>
      <c r="I1498" s="74"/>
      <c r="J1498" s="74"/>
      <c r="K1498" s="74"/>
      <c r="L1498" s="74"/>
      <c r="M1498" s="74"/>
      <c r="N1498" s="74"/>
      <c r="O1498" s="74"/>
      <c r="P1498" s="74"/>
      <c r="Q1498" s="74"/>
      <c r="R1498" s="74"/>
      <c r="S1498" s="74"/>
      <c r="T1498" s="74"/>
      <c r="U1498" s="74"/>
    </row>
    <row r="1499" spans="1:21">
      <c r="A1499" s="74"/>
      <c r="B1499" s="74"/>
      <c r="C1499" s="74"/>
      <c r="D1499" s="74"/>
      <c r="E1499" s="74"/>
      <c r="F1499" s="74"/>
      <c r="G1499" s="74"/>
      <c r="H1499" s="74"/>
      <c r="I1499" s="74"/>
      <c r="J1499" s="74"/>
      <c r="K1499" s="74"/>
      <c r="L1499" s="74"/>
      <c r="M1499" s="74"/>
      <c r="N1499" s="74"/>
      <c r="O1499" s="74"/>
      <c r="P1499" s="74"/>
      <c r="Q1499" s="74"/>
      <c r="R1499" s="74"/>
      <c r="S1499" s="74"/>
      <c r="T1499" s="74"/>
      <c r="U1499" s="74"/>
    </row>
    <row r="1500" spans="1:21">
      <c r="A1500" s="74"/>
      <c r="B1500" s="74"/>
      <c r="C1500" s="74"/>
      <c r="D1500" s="74"/>
      <c r="E1500" s="74"/>
      <c r="F1500" s="74"/>
      <c r="G1500" s="74"/>
      <c r="H1500" s="74"/>
      <c r="I1500" s="74"/>
      <c r="J1500" s="74"/>
      <c r="K1500" s="74"/>
      <c r="L1500" s="74"/>
      <c r="M1500" s="74"/>
      <c r="N1500" s="74"/>
      <c r="O1500" s="74"/>
      <c r="P1500" s="74"/>
      <c r="Q1500" s="74"/>
      <c r="R1500" s="74"/>
      <c r="S1500" s="74"/>
      <c r="T1500" s="74"/>
      <c r="U1500" s="74"/>
    </row>
    <row r="1501" spans="1:21">
      <c r="A1501" s="74"/>
      <c r="B1501" s="74"/>
      <c r="C1501" s="74"/>
      <c r="D1501" s="74"/>
      <c r="E1501" s="74"/>
      <c r="F1501" s="74"/>
      <c r="G1501" s="74"/>
      <c r="H1501" s="74"/>
      <c r="I1501" s="74"/>
      <c r="J1501" s="74"/>
      <c r="K1501" s="74"/>
      <c r="L1501" s="74"/>
      <c r="M1501" s="74"/>
      <c r="N1501" s="74"/>
      <c r="O1501" s="74"/>
      <c r="P1501" s="74"/>
      <c r="Q1501" s="74"/>
      <c r="R1501" s="74"/>
      <c r="S1501" s="74"/>
      <c r="T1501" s="74"/>
      <c r="U1501" s="74"/>
    </row>
    <row r="1502" spans="1:21">
      <c r="A1502" s="74"/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</row>
    <row r="1503" spans="1:21">
      <c r="A1503" s="74"/>
      <c r="B1503" s="74"/>
      <c r="C1503" s="74"/>
      <c r="D1503" s="74"/>
      <c r="E1503" s="74"/>
      <c r="F1503" s="74"/>
      <c r="G1503" s="74"/>
      <c r="H1503" s="74"/>
      <c r="I1503" s="74"/>
      <c r="J1503" s="74"/>
      <c r="K1503" s="74"/>
      <c r="L1503" s="74"/>
      <c r="M1503" s="74"/>
      <c r="N1503" s="74"/>
      <c r="O1503" s="74"/>
      <c r="P1503" s="74"/>
      <c r="Q1503" s="74"/>
      <c r="R1503" s="74"/>
      <c r="S1503" s="74"/>
      <c r="T1503" s="74"/>
      <c r="U1503" s="74"/>
    </row>
    <row r="1504" spans="1:21">
      <c r="A1504" s="74"/>
      <c r="B1504" s="74"/>
      <c r="C1504" s="74"/>
      <c r="D1504" s="74"/>
      <c r="E1504" s="74"/>
      <c r="F1504" s="74"/>
      <c r="G1504" s="74"/>
      <c r="H1504" s="74"/>
      <c r="I1504" s="74"/>
      <c r="J1504" s="74"/>
      <c r="K1504" s="74"/>
      <c r="L1504" s="74"/>
      <c r="M1504" s="74"/>
      <c r="N1504" s="74"/>
      <c r="O1504" s="74"/>
      <c r="P1504" s="74"/>
      <c r="Q1504" s="74"/>
      <c r="R1504" s="74"/>
      <c r="S1504" s="74"/>
      <c r="T1504" s="74"/>
      <c r="U1504" s="74"/>
    </row>
    <row r="1505" spans="1:21">
      <c r="A1505" s="74"/>
      <c r="B1505" s="74"/>
      <c r="C1505" s="74"/>
      <c r="D1505" s="74"/>
      <c r="E1505" s="74"/>
      <c r="F1505" s="74"/>
      <c r="G1505" s="74"/>
      <c r="H1505" s="74"/>
      <c r="I1505" s="74"/>
      <c r="J1505" s="74"/>
      <c r="K1505" s="74"/>
      <c r="L1505" s="74"/>
      <c r="M1505" s="74"/>
      <c r="N1505" s="74"/>
      <c r="O1505" s="74"/>
      <c r="P1505" s="74"/>
      <c r="Q1505" s="74"/>
      <c r="R1505" s="74"/>
      <c r="S1505" s="74"/>
      <c r="T1505" s="74"/>
      <c r="U1505" s="74"/>
    </row>
    <row r="1506" spans="1:21">
      <c r="A1506" s="74"/>
      <c r="B1506" s="74"/>
      <c r="C1506" s="74"/>
      <c r="D1506" s="74"/>
      <c r="E1506" s="74"/>
      <c r="F1506" s="74"/>
      <c r="G1506" s="74"/>
      <c r="H1506" s="74"/>
      <c r="I1506" s="74"/>
      <c r="J1506" s="74"/>
      <c r="K1506" s="74"/>
      <c r="L1506" s="74"/>
      <c r="M1506" s="74"/>
      <c r="N1506" s="74"/>
      <c r="O1506" s="74"/>
      <c r="P1506" s="74"/>
      <c r="Q1506" s="74"/>
      <c r="R1506" s="74"/>
      <c r="S1506" s="74"/>
      <c r="T1506" s="74"/>
      <c r="U1506" s="74"/>
    </row>
    <row r="1507" spans="1:21">
      <c r="A1507" s="74"/>
      <c r="B1507" s="74"/>
      <c r="C1507" s="74"/>
      <c r="D1507" s="74"/>
      <c r="E1507" s="74"/>
      <c r="F1507" s="74"/>
      <c r="G1507" s="74"/>
      <c r="H1507" s="74"/>
      <c r="I1507" s="74"/>
      <c r="J1507" s="74"/>
      <c r="K1507" s="74"/>
      <c r="L1507" s="74"/>
      <c r="M1507" s="74"/>
      <c r="N1507" s="74"/>
      <c r="O1507" s="74"/>
      <c r="P1507" s="74"/>
      <c r="Q1507" s="74"/>
      <c r="R1507" s="74"/>
      <c r="S1507" s="74"/>
      <c r="T1507" s="74"/>
      <c r="U1507" s="74"/>
    </row>
    <row r="1508" spans="1:21">
      <c r="A1508" s="74"/>
      <c r="B1508" s="74"/>
      <c r="C1508" s="74"/>
      <c r="D1508" s="74"/>
      <c r="E1508" s="74"/>
      <c r="F1508" s="74"/>
      <c r="G1508" s="74"/>
      <c r="H1508" s="74"/>
      <c r="I1508" s="74"/>
      <c r="J1508" s="74"/>
      <c r="K1508" s="74"/>
      <c r="L1508" s="74"/>
      <c r="M1508" s="74"/>
      <c r="N1508" s="74"/>
      <c r="O1508" s="74"/>
      <c r="P1508" s="74"/>
      <c r="Q1508" s="74"/>
      <c r="R1508" s="74"/>
      <c r="S1508" s="74"/>
      <c r="T1508" s="74"/>
      <c r="U1508" s="74"/>
    </row>
    <row r="1509" spans="1:21">
      <c r="A1509" s="74"/>
      <c r="B1509" s="74"/>
      <c r="C1509" s="74"/>
      <c r="D1509" s="74"/>
      <c r="E1509" s="74"/>
      <c r="F1509" s="74"/>
      <c r="G1509" s="74"/>
      <c r="H1509" s="74"/>
      <c r="I1509" s="74"/>
      <c r="J1509" s="74"/>
      <c r="K1509" s="74"/>
      <c r="L1509" s="74"/>
      <c r="M1509" s="74"/>
      <c r="N1509" s="74"/>
      <c r="O1509" s="74"/>
      <c r="P1509" s="74"/>
      <c r="Q1509" s="74"/>
      <c r="R1509" s="74"/>
      <c r="S1509" s="74"/>
      <c r="T1509" s="74"/>
      <c r="U1509" s="74"/>
    </row>
    <row r="1510" spans="1:21">
      <c r="A1510" s="74"/>
      <c r="B1510" s="74"/>
      <c r="C1510" s="74"/>
      <c r="D1510" s="74"/>
      <c r="E1510" s="74"/>
      <c r="F1510" s="74"/>
      <c r="G1510" s="74"/>
      <c r="H1510" s="74"/>
      <c r="I1510" s="74"/>
      <c r="J1510" s="74"/>
      <c r="K1510" s="74"/>
      <c r="L1510" s="74"/>
      <c r="M1510" s="74"/>
      <c r="N1510" s="74"/>
      <c r="O1510" s="74"/>
      <c r="P1510" s="74"/>
      <c r="Q1510" s="74"/>
      <c r="R1510" s="74"/>
      <c r="S1510" s="74"/>
      <c r="T1510" s="74"/>
      <c r="U1510" s="74"/>
    </row>
    <row r="1511" spans="1:21">
      <c r="A1511" s="74"/>
      <c r="B1511" s="74"/>
      <c r="C1511" s="74"/>
      <c r="D1511" s="74"/>
      <c r="E1511" s="74"/>
      <c r="F1511" s="74"/>
      <c r="G1511" s="74"/>
      <c r="H1511" s="74"/>
      <c r="I1511" s="74"/>
      <c r="J1511" s="74"/>
      <c r="K1511" s="74"/>
      <c r="L1511" s="74"/>
      <c r="M1511" s="74"/>
      <c r="N1511" s="74"/>
      <c r="O1511" s="74"/>
      <c r="P1511" s="74"/>
      <c r="Q1511" s="74"/>
      <c r="R1511" s="74"/>
      <c r="S1511" s="74"/>
      <c r="T1511" s="74"/>
      <c r="U1511" s="74"/>
    </row>
    <row r="1512" spans="1:21">
      <c r="A1512" s="74"/>
      <c r="B1512" s="74"/>
      <c r="C1512" s="74"/>
      <c r="D1512" s="74"/>
      <c r="E1512" s="74"/>
      <c r="F1512" s="74"/>
      <c r="G1512" s="74"/>
      <c r="H1512" s="74"/>
      <c r="I1512" s="74"/>
      <c r="J1512" s="74"/>
      <c r="K1512" s="74"/>
      <c r="L1512" s="74"/>
      <c r="M1512" s="74"/>
      <c r="N1512" s="74"/>
      <c r="O1512" s="74"/>
      <c r="P1512" s="74"/>
      <c r="Q1512" s="74"/>
      <c r="R1512" s="74"/>
      <c r="S1512" s="74"/>
      <c r="T1512" s="74"/>
      <c r="U1512" s="74"/>
    </row>
    <row r="1513" spans="1:21">
      <c r="A1513" s="74"/>
      <c r="B1513" s="74"/>
      <c r="C1513" s="74"/>
      <c r="D1513" s="74"/>
      <c r="E1513" s="74"/>
      <c r="F1513" s="74"/>
      <c r="G1513" s="74"/>
      <c r="H1513" s="74"/>
      <c r="I1513" s="74"/>
      <c r="J1513" s="74"/>
      <c r="K1513" s="74"/>
      <c r="L1513" s="74"/>
      <c r="M1513" s="74"/>
      <c r="N1513" s="74"/>
      <c r="O1513" s="74"/>
      <c r="P1513" s="74"/>
      <c r="Q1513" s="74"/>
      <c r="R1513" s="74"/>
      <c r="S1513" s="74"/>
      <c r="T1513" s="74"/>
      <c r="U1513" s="74"/>
    </row>
    <row r="1514" spans="1:21">
      <c r="A1514" s="74"/>
      <c r="B1514" s="74"/>
      <c r="C1514" s="74"/>
      <c r="D1514" s="74"/>
      <c r="E1514" s="74"/>
      <c r="F1514" s="74"/>
      <c r="G1514" s="74"/>
      <c r="H1514" s="74"/>
      <c r="I1514" s="74"/>
      <c r="J1514" s="74"/>
      <c r="K1514" s="74"/>
      <c r="L1514" s="74"/>
      <c r="M1514" s="74"/>
      <c r="N1514" s="74"/>
      <c r="O1514" s="74"/>
      <c r="P1514" s="74"/>
      <c r="Q1514" s="74"/>
      <c r="R1514" s="74"/>
      <c r="S1514" s="74"/>
      <c r="T1514" s="74"/>
      <c r="U1514" s="74"/>
    </row>
    <row r="1515" spans="1:21">
      <c r="A1515" s="74"/>
      <c r="B1515" s="74"/>
      <c r="C1515" s="74"/>
      <c r="D1515" s="74"/>
      <c r="E1515" s="74"/>
      <c r="F1515" s="74"/>
      <c r="G1515" s="74"/>
      <c r="H1515" s="74"/>
      <c r="I1515" s="74"/>
      <c r="J1515" s="74"/>
      <c r="K1515" s="74"/>
      <c r="L1515" s="74"/>
      <c r="M1515" s="74"/>
      <c r="N1515" s="74"/>
      <c r="O1515" s="74"/>
      <c r="P1515" s="74"/>
      <c r="Q1515" s="74"/>
      <c r="R1515" s="74"/>
      <c r="S1515" s="74"/>
      <c r="T1515" s="74"/>
      <c r="U1515" s="74"/>
    </row>
    <row r="1516" spans="1:21">
      <c r="A1516" s="74"/>
      <c r="B1516" s="74"/>
      <c r="C1516" s="74"/>
      <c r="D1516" s="74"/>
      <c r="E1516" s="74"/>
      <c r="F1516" s="74"/>
      <c r="G1516" s="74"/>
      <c r="H1516" s="74"/>
      <c r="I1516" s="74"/>
      <c r="J1516" s="74"/>
      <c r="K1516" s="74"/>
      <c r="L1516" s="74"/>
      <c r="M1516" s="74"/>
      <c r="N1516" s="74"/>
      <c r="O1516" s="74"/>
      <c r="P1516" s="74"/>
      <c r="Q1516" s="74"/>
      <c r="R1516" s="74"/>
      <c r="S1516" s="74"/>
      <c r="T1516" s="74"/>
      <c r="U1516" s="74"/>
    </row>
    <row r="1517" spans="1:21">
      <c r="A1517" s="74"/>
      <c r="B1517" s="74"/>
      <c r="C1517" s="74"/>
      <c r="D1517" s="74"/>
      <c r="E1517" s="74"/>
      <c r="F1517" s="74"/>
      <c r="G1517" s="74"/>
      <c r="H1517" s="74"/>
      <c r="I1517" s="74"/>
      <c r="J1517" s="74"/>
      <c r="K1517" s="74"/>
      <c r="L1517" s="74"/>
      <c r="M1517" s="74"/>
      <c r="N1517" s="74"/>
      <c r="O1517" s="74"/>
      <c r="P1517" s="74"/>
      <c r="Q1517" s="74"/>
      <c r="R1517" s="74"/>
      <c r="S1517" s="74"/>
      <c r="T1517" s="74"/>
      <c r="U1517" s="74"/>
    </row>
    <row r="1518" spans="1:21">
      <c r="A1518" s="74"/>
      <c r="B1518" s="74"/>
      <c r="C1518" s="74"/>
      <c r="D1518" s="74"/>
      <c r="E1518" s="74"/>
      <c r="F1518" s="74"/>
      <c r="G1518" s="74"/>
      <c r="H1518" s="74"/>
      <c r="I1518" s="74"/>
      <c r="J1518" s="74"/>
      <c r="K1518" s="74"/>
      <c r="L1518" s="74"/>
      <c r="M1518" s="74"/>
      <c r="N1518" s="74"/>
      <c r="O1518" s="74"/>
      <c r="P1518" s="74"/>
      <c r="Q1518" s="74"/>
      <c r="R1518" s="74"/>
      <c r="S1518" s="74"/>
      <c r="T1518" s="74"/>
      <c r="U1518" s="74"/>
    </row>
    <row r="1519" spans="1:21">
      <c r="A1519" s="74"/>
      <c r="B1519" s="74"/>
      <c r="C1519" s="74"/>
      <c r="D1519" s="74"/>
      <c r="E1519" s="74"/>
      <c r="F1519" s="74"/>
      <c r="G1519" s="74"/>
      <c r="H1519" s="74"/>
      <c r="I1519" s="74"/>
      <c r="J1519" s="74"/>
      <c r="K1519" s="74"/>
      <c r="L1519" s="74"/>
      <c r="M1519" s="74"/>
      <c r="N1519" s="74"/>
      <c r="O1519" s="74"/>
      <c r="P1519" s="74"/>
      <c r="Q1519" s="74"/>
      <c r="R1519" s="74"/>
      <c r="S1519" s="74"/>
      <c r="T1519" s="74"/>
      <c r="U1519" s="74"/>
    </row>
    <row r="1520" spans="1:21">
      <c r="A1520" s="74"/>
      <c r="B1520" s="74"/>
      <c r="C1520" s="74"/>
      <c r="D1520" s="74"/>
      <c r="E1520" s="74"/>
      <c r="F1520" s="74"/>
      <c r="G1520" s="74"/>
      <c r="H1520" s="74"/>
      <c r="I1520" s="74"/>
      <c r="J1520" s="74"/>
      <c r="K1520" s="74"/>
      <c r="L1520" s="74"/>
      <c r="M1520" s="74"/>
      <c r="N1520" s="74"/>
      <c r="O1520" s="74"/>
      <c r="P1520" s="74"/>
      <c r="Q1520" s="74"/>
      <c r="R1520" s="74"/>
      <c r="S1520" s="74"/>
      <c r="T1520" s="74"/>
      <c r="U1520" s="74"/>
    </row>
    <row r="1521" spans="1:21">
      <c r="A1521" s="74"/>
      <c r="B1521" s="74"/>
      <c r="C1521" s="74"/>
      <c r="D1521" s="74"/>
      <c r="E1521" s="74"/>
      <c r="F1521" s="74"/>
      <c r="G1521" s="74"/>
      <c r="H1521" s="74"/>
      <c r="I1521" s="74"/>
      <c r="J1521" s="74"/>
      <c r="K1521" s="74"/>
      <c r="L1521" s="74"/>
      <c r="M1521" s="74"/>
      <c r="N1521" s="74"/>
      <c r="O1521" s="74"/>
      <c r="P1521" s="74"/>
      <c r="Q1521" s="74"/>
      <c r="R1521" s="74"/>
      <c r="S1521" s="74"/>
      <c r="T1521" s="74"/>
      <c r="U1521" s="74"/>
    </row>
    <row r="1522" spans="1:21">
      <c r="A1522" s="74"/>
      <c r="B1522" s="74"/>
      <c r="C1522" s="74"/>
      <c r="D1522" s="74"/>
      <c r="E1522" s="74"/>
      <c r="F1522" s="74"/>
      <c r="G1522" s="74"/>
      <c r="H1522" s="74"/>
      <c r="I1522" s="74"/>
      <c r="J1522" s="74"/>
      <c r="K1522" s="74"/>
      <c r="L1522" s="74"/>
      <c r="M1522" s="74"/>
      <c r="N1522" s="74"/>
      <c r="O1522" s="74"/>
      <c r="P1522" s="74"/>
      <c r="Q1522" s="74"/>
      <c r="R1522" s="74"/>
      <c r="S1522" s="74"/>
      <c r="T1522" s="74"/>
      <c r="U1522" s="74"/>
    </row>
    <row r="1523" spans="1:21">
      <c r="A1523" s="74"/>
      <c r="B1523" s="74"/>
      <c r="C1523" s="74"/>
      <c r="D1523" s="74"/>
      <c r="E1523" s="74"/>
      <c r="F1523" s="74"/>
      <c r="G1523" s="74"/>
      <c r="H1523" s="74"/>
      <c r="I1523" s="74"/>
      <c r="J1523" s="74"/>
      <c r="K1523" s="74"/>
      <c r="L1523" s="74"/>
      <c r="M1523" s="74"/>
      <c r="N1523" s="74"/>
      <c r="O1523" s="74"/>
      <c r="P1523" s="74"/>
      <c r="Q1523" s="74"/>
      <c r="R1523" s="74"/>
      <c r="S1523" s="74"/>
      <c r="T1523" s="74"/>
      <c r="U1523" s="74"/>
    </row>
    <row r="1524" spans="1:21">
      <c r="A1524" s="74"/>
      <c r="B1524" s="74"/>
      <c r="C1524" s="74"/>
      <c r="D1524" s="74"/>
      <c r="E1524" s="74"/>
      <c r="F1524" s="74"/>
      <c r="G1524" s="74"/>
      <c r="H1524" s="74"/>
      <c r="I1524" s="74"/>
      <c r="J1524" s="74"/>
      <c r="K1524" s="74"/>
      <c r="L1524" s="74"/>
      <c r="M1524" s="74"/>
      <c r="N1524" s="74"/>
      <c r="O1524" s="74"/>
      <c r="P1524" s="74"/>
      <c r="Q1524" s="74"/>
      <c r="R1524" s="74"/>
      <c r="S1524" s="74"/>
      <c r="T1524" s="74"/>
      <c r="U1524" s="74"/>
    </row>
    <row r="1525" spans="1:21">
      <c r="A1525" s="74"/>
      <c r="B1525" s="74"/>
      <c r="C1525" s="74"/>
      <c r="D1525" s="74"/>
      <c r="E1525" s="74"/>
      <c r="F1525" s="74"/>
      <c r="G1525" s="74"/>
      <c r="H1525" s="74"/>
      <c r="I1525" s="74"/>
      <c r="J1525" s="74"/>
      <c r="K1525" s="74"/>
      <c r="L1525" s="74"/>
      <c r="M1525" s="74"/>
      <c r="N1525" s="74"/>
      <c r="O1525" s="74"/>
      <c r="P1525" s="74"/>
      <c r="Q1525" s="74"/>
      <c r="R1525" s="74"/>
      <c r="S1525" s="74"/>
      <c r="T1525" s="74"/>
      <c r="U1525" s="74"/>
    </row>
    <row r="1526" spans="1:21">
      <c r="A1526" s="74"/>
      <c r="B1526" s="74"/>
      <c r="C1526" s="74"/>
      <c r="D1526" s="74"/>
      <c r="E1526" s="74"/>
      <c r="F1526" s="74"/>
      <c r="G1526" s="74"/>
      <c r="H1526" s="74"/>
      <c r="I1526" s="74"/>
      <c r="J1526" s="74"/>
      <c r="K1526" s="74"/>
      <c r="L1526" s="74"/>
      <c r="M1526" s="74"/>
      <c r="N1526" s="74"/>
      <c r="O1526" s="74"/>
      <c r="P1526" s="74"/>
      <c r="Q1526" s="74"/>
      <c r="R1526" s="74"/>
      <c r="S1526" s="74"/>
      <c r="T1526" s="74"/>
      <c r="U1526" s="74"/>
    </row>
    <row r="1527" spans="1:21">
      <c r="A1527" s="74"/>
      <c r="B1527" s="74"/>
      <c r="C1527" s="74"/>
      <c r="D1527" s="74"/>
      <c r="E1527" s="74"/>
      <c r="F1527" s="74"/>
      <c r="G1527" s="74"/>
      <c r="H1527" s="74"/>
      <c r="I1527" s="74"/>
      <c r="J1527" s="74"/>
      <c r="K1527" s="74"/>
      <c r="L1527" s="74"/>
      <c r="M1527" s="74"/>
      <c r="N1527" s="74"/>
      <c r="O1527" s="74"/>
      <c r="P1527" s="74"/>
      <c r="Q1527" s="74"/>
      <c r="R1527" s="74"/>
      <c r="S1527" s="74"/>
      <c r="T1527" s="74"/>
      <c r="U1527" s="74"/>
    </row>
    <row r="1528" spans="1:21">
      <c r="A1528" s="74"/>
      <c r="B1528" s="74"/>
      <c r="C1528" s="74"/>
      <c r="D1528" s="74"/>
      <c r="E1528" s="74"/>
      <c r="F1528" s="74"/>
      <c r="G1528" s="74"/>
      <c r="H1528" s="74"/>
      <c r="I1528" s="74"/>
      <c r="J1528" s="74"/>
      <c r="K1528" s="74"/>
      <c r="L1528" s="74"/>
      <c r="M1528" s="74"/>
      <c r="N1528" s="74"/>
      <c r="O1528" s="74"/>
      <c r="P1528" s="74"/>
      <c r="Q1528" s="74"/>
      <c r="R1528" s="74"/>
      <c r="S1528" s="74"/>
      <c r="T1528" s="74"/>
      <c r="U1528" s="74"/>
    </row>
    <row r="1529" spans="1:21">
      <c r="A1529" s="74"/>
      <c r="B1529" s="74"/>
      <c r="C1529" s="74"/>
      <c r="D1529" s="74"/>
      <c r="E1529" s="74"/>
      <c r="F1529" s="74"/>
      <c r="G1529" s="74"/>
      <c r="H1529" s="74"/>
      <c r="I1529" s="74"/>
      <c r="J1529" s="74"/>
      <c r="K1529" s="74"/>
      <c r="L1529" s="74"/>
      <c r="M1529" s="74"/>
      <c r="N1529" s="74"/>
      <c r="O1529" s="74"/>
      <c r="P1529" s="74"/>
      <c r="Q1529" s="74"/>
      <c r="R1529" s="74"/>
      <c r="S1529" s="74"/>
      <c r="T1529" s="74"/>
      <c r="U1529" s="74"/>
    </row>
    <row r="1530" spans="1:21">
      <c r="A1530" s="74"/>
      <c r="B1530" s="74"/>
      <c r="C1530" s="74"/>
      <c r="D1530" s="74"/>
      <c r="E1530" s="74"/>
      <c r="F1530" s="74"/>
      <c r="G1530" s="74"/>
      <c r="H1530" s="74"/>
      <c r="I1530" s="74"/>
      <c r="J1530" s="74"/>
      <c r="K1530" s="74"/>
      <c r="L1530" s="74"/>
      <c r="M1530" s="74"/>
      <c r="N1530" s="74"/>
      <c r="O1530" s="74"/>
      <c r="P1530" s="74"/>
      <c r="Q1530" s="74"/>
      <c r="R1530" s="74"/>
      <c r="S1530" s="74"/>
      <c r="T1530" s="74"/>
      <c r="U1530" s="74"/>
    </row>
    <row r="1531" spans="1:21">
      <c r="A1531" s="74"/>
      <c r="B1531" s="74"/>
      <c r="C1531" s="74"/>
      <c r="D1531" s="74"/>
      <c r="E1531" s="74"/>
      <c r="F1531" s="74"/>
      <c r="G1531" s="74"/>
      <c r="H1531" s="74"/>
      <c r="I1531" s="74"/>
      <c r="J1531" s="74"/>
      <c r="K1531" s="74"/>
      <c r="L1531" s="74"/>
      <c r="M1531" s="74"/>
      <c r="N1531" s="74"/>
      <c r="O1531" s="74"/>
      <c r="P1531" s="74"/>
      <c r="Q1531" s="74"/>
      <c r="R1531" s="74"/>
      <c r="S1531" s="74"/>
      <c r="T1531" s="74"/>
      <c r="U1531" s="74"/>
    </row>
    <row r="1532" spans="1:21">
      <c r="A1532" s="74"/>
      <c r="B1532" s="74"/>
      <c r="C1532" s="74"/>
      <c r="D1532" s="74"/>
      <c r="E1532" s="74"/>
      <c r="F1532" s="74"/>
      <c r="G1532" s="74"/>
      <c r="H1532" s="74"/>
      <c r="I1532" s="74"/>
      <c r="J1532" s="74"/>
      <c r="K1532" s="74"/>
      <c r="L1532" s="74"/>
      <c r="M1532" s="74"/>
      <c r="N1532" s="74"/>
      <c r="O1532" s="74"/>
      <c r="P1532" s="74"/>
      <c r="Q1532" s="74"/>
      <c r="R1532" s="74"/>
      <c r="S1532" s="74"/>
      <c r="T1532" s="74"/>
      <c r="U1532" s="74"/>
    </row>
    <row r="1533" spans="1:21">
      <c r="A1533" s="74"/>
      <c r="B1533" s="74"/>
      <c r="C1533" s="74"/>
      <c r="D1533" s="74"/>
      <c r="E1533" s="74"/>
      <c r="F1533" s="74"/>
      <c r="G1533" s="74"/>
      <c r="H1533" s="74"/>
      <c r="I1533" s="74"/>
      <c r="J1533" s="74"/>
      <c r="K1533" s="74"/>
      <c r="L1533" s="74"/>
      <c r="M1533" s="74"/>
      <c r="N1533" s="74"/>
      <c r="O1533" s="74"/>
      <c r="P1533" s="74"/>
      <c r="Q1533" s="74"/>
      <c r="R1533" s="74"/>
      <c r="S1533" s="74"/>
      <c r="T1533" s="74"/>
      <c r="U1533" s="74"/>
    </row>
    <row r="1534" spans="1:21">
      <c r="A1534" s="74"/>
      <c r="B1534" s="74"/>
      <c r="C1534" s="74"/>
      <c r="D1534" s="74"/>
      <c r="E1534" s="74"/>
      <c r="F1534" s="74"/>
      <c r="G1534" s="74"/>
      <c r="H1534" s="74"/>
      <c r="I1534" s="74"/>
      <c r="J1534" s="74"/>
      <c r="K1534" s="74"/>
      <c r="L1534" s="74"/>
      <c r="M1534" s="74"/>
      <c r="N1534" s="74"/>
      <c r="O1534" s="74"/>
      <c r="P1534" s="74"/>
      <c r="Q1534" s="74"/>
      <c r="R1534" s="74"/>
      <c r="S1534" s="74"/>
      <c r="T1534" s="74"/>
      <c r="U1534" s="74"/>
    </row>
    <row r="1535" spans="1:21">
      <c r="A1535" s="74"/>
      <c r="B1535" s="74"/>
      <c r="C1535" s="74"/>
      <c r="D1535" s="74"/>
      <c r="E1535" s="74"/>
      <c r="F1535" s="74"/>
      <c r="G1535" s="74"/>
      <c r="H1535" s="74"/>
      <c r="I1535" s="74"/>
      <c r="J1535" s="74"/>
      <c r="K1535" s="74"/>
      <c r="L1535" s="74"/>
      <c r="M1535" s="74"/>
      <c r="N1535" s="74"/>
      <c r="O1535" s="74"/>
      <c r="P1535" s="74"/>
      <c r="Q1535" s="74"/>
      <c r="R1535" s="74"/>
      <c r="S1535" s="74"/>
      <c r="T1535" s="74"/>
      <c r="U1535" s="74"/>
    </row>
    <row r="1536" spans="1:21">
      <c r="A1536" s="74"/>
      <c r="B1536" s="74"/>
      <c r="C1536" s="74"/>
      <c r="D1536" s="74"/>
      <c r="E1536" s="74"/>
      <c r="F1536" s="74"/>
      <c r="G1536" s="74"/>
      <c r="H1536" s="74"/>
      <c r="I1536" s="74"/>
      <c r="J1536" s="74"/>
      <c r="K1536" s="74"/>
      <c r="L1536" s="74"/>
      <c r="M1536" s="74"/>
      <c r="N1536" s="74"/>
      <c r="O1536" s="74"/>
      <c r="P1536" s="74"/>
      <c r="Q1536" s="74"/>
      <c r="R1536" s="74"/>
      <c r="S1536" s="74"/>
      <c r="T1536" s="74"/>
      <c r="U1536" s="74"/>
    </row>
    <row r="1537" spans="1:21">
      <c r="A1537" s="74"/>
      <c r="B1537" s="74"/>
      <c r="C1537" s="74"/>
      <c r="D1537" s="74"/>
      <c r="E1537" s="74"/>
      <c r="F1537" s="74"/>
      <c r="G1537" s="74"/>
      <c r="H1537" s="74"/>
      <c r="I1537" s="74"/>
      <c r="J1537" s="74"/>
      <c r="K1537" s="74"/>
      <c r="L1537" s="74"/>
      <c r="M1537" s="74"/>
      <c r="N1537" s="74"/>
      <c r="O1537" s="74"/>
      <c r="P1537" s="74"/>
      <c r="Q1537" s="74"/>
      <c r="R1537" s="74"/>
      <c r="S1537" s="74"/>
      <c r="T1537" s="74"/>
      <c r="U1537" s="74"/>
    </row>
    <row r="1538" spans="1:21">
      <c r="A1538" s="74"/>
      <c r="B1538" s="74"/>
      <c r="C1538" s="74"/>
      <c r="D1538" s="74"/>
      <c r="E1538" s="74"/>
      <c r="F1538" s="74"/>
      <c r="G1538" s="74"/>
      <c r="H1538" s="74"/>
      <c r="I1538" s="74"/>
      <c r="J1538" s="74"/>
      <c r="K1538" s="74"/>
      <c r="L1538" s="74"/>
      <c r="M1538" s="74"/>
      <c r="N1538" s="74"/>
      <c r="O1538" s="74"/>
      <c r="P1538" s="74"/>
      <c r="Q1538" s="74"/>
      <c r="R1538" s="74"/>
      <c r="S1538" s="74"/>
      <c r="T1538" s="74"/>
      <c r="U1538" s="74"/>
    </row>
    <row r="1539" spans="1:21">
      <c r="A1539" s="74"/>
      <c r="B1539" s="74"/>
      <c r="C1539" s="74"/>
      <c r="D1539" s="74"/>
      <c r="E1539" s="74"/>
      <c r="F1539" s="74"/>
      <c r="G1539" s="74"/>
      <c r="H1539" s="74"/>
      <c r="I1539" s="74"/>
      <c r="J1539" s="74"/>
      <c r="K1539" s="74"/>
      <c r="L1539" s="74"/>
      <c r="M1539" s="74"/>
      <c r="N1539" s="74"/>
      <c r="O1539" s="74"/>
      <c r="P1539" s="74"/>
      <c r="Q1539" s="74"/>
      <c r="R1539" s="74"/>
      <c r="S1539" s="74"/>
      <c r="T1539" s="74"/>
      <c r="U1539" s="74"/>
    </row>
    <row r="1540" spans="1:21">
      <c r="A1540" s="74"/>
      <c r="B1540" s="74"/>
      <c r="C1540" s="74"/>
      <c r="D1540" s="74"/>
      <c r="E1540" s="74"/>
      <c r="F1540" s="74"/>
      <c r="G1540" s="74"/>
      <c r="H1540" s="74"/>
      <c r="I1540" s="74"/>
      <c r="J1540" s="74"/>
      <c r="K1540" s="74"/>
      <c r="L1540" s="74"/>
      <c r="M1540" s="74"/>
      <c r="N1540" s="74"/>
      <c r="O1540" s="74"/>
      <c r="P1540" s="74"/>
      <c r="Q1540" s="74"/>
      <c r="R1540" s="74"/>
      <c r="S1540" s="74"/>
      <c r="T1540" s="74"/>
      <c r="U1540" s="74"/>
    </row>
    <row r="1541" spans="1:21">
      <c r="A1541" s="74"/>
      <c r="B1541" s="74"/>
      <c r="C1541" s="74"/>
      <c r="D1541" s="74"/>
      <c r="E1541" s="74"/>
      <c r="F1541" s="74"/>
      <c r="G1541" s="74"/>
      <c r="H1541" s="74"/>
      <c r="I1541" s="74"/>
      <c r="J1541" s="74"/>
      <c r="K1541" s="74"/>
      <c r="L1541" s="74"/>
      <c r="M1541" s="74"/>
      <c r="N1541" s="74"/>
      <c r="O1541" s="74"/>
      <c r="P1541" s="74"/>
      <c r="Q1541" s="74"/>
      <c r="R1541" s="74"/>
      <c r="S1541" s="74"/>
      <c r="T1541" s="74"/>
      <c r="U1541" s="74"/>
    </row>
    <row r="1542" spans="1:21">
      <c r="A1542" s="74"/>
      <c r="B1542" s="74"/>
      <c r="C1542" s="74"/>
      <c r="D1542" s="74"/>
      <c r="E1542" s="74"/>
      <c r="F1542" s="74"/>
      <c r="G1542" s="74"/>
      <c r="H1542" s="74"/>
      <c r="I1542" s="74"/>
      <c r="J1542" s="74"/>
      <c r="K1542" s="74"/>
      <c r="L1542" s="74"/>
      <c r="M1542" s="74"/>
      <c r="N1542" s="74"/>
      <c r="O1542" s="74"/>
      <c r="P1542" s="74"/>
      <c r="Q1542" s="74"/>
      <c r="R1542" s="74"/>
      <c r="S1542" s="74"/>
      <c r="T1542" s="74"/>
      <c r="U1542" s="74"/>
    </row>
    <row r="1543" spans="1:21">
      <c r="A1543" s="74"/>
      <c r="B1543" s="74"/>
      <c r="C1543" s="74"/>
      <c r="D1543" s="74"/>
      <c r="E1543" s="74"/>
      <c r="F1543" s="74"/>
      <c r="G1543" s="74"/>
      <c r="H1543" s="74"/>
      <c r="I1543" s="74"/>
      <c r="J1543" s="74"/>
      <c r="K1543" s="74"/>
      <c r="L1543" s="74"/>
      <c r="M1543" s="74"/>
      <c r="N1543" s="74"/>
      <c r="O1543" s="74"/>
      <c r="P1543" s="74"/>
      <c r="Q1543" s="74"/>
      <c r="R1543" s="74"/>
      <c r="S1543" s="74"/>
      <c r="T1543" s="74"/>
      <c r="U1543" s="74"/>
    </row>
    <row r="1544" spans="1:21">
      <c r="A1544" s="74"/>
      <c r="B1544" s="74"/>
      <c r="C1544" s="74"/>
      <c r="D1544" s="74"/>
      <c r="E1544" s="74"/>
      <c r="F1544" s="74"/>
      <c r="G1544" s="74"/>
      <c r="H1544" s="74"/>
      <c r="I1544" s="74"/>
      <c r="J1544" s="74"/>
      <c r="K1544" s="74"/>
      <c r="L1544" s="74"/>
      <c r="M1544" s="74"/>
      <c r="N1544" s="74"/>
      <c r="O1544" s="74"/>
      <c r="P1544" s="74"/>
      <c r="Q1544" s="74"/>
      <c r="R1544" s="74"/>
      <c r="S1544" s="74"/>
      <c r="T1544" s="74"/>
      <c r="U1544" s="74"/>
    </row>
    <row r="1545" spans="1:21">
      <c r="A1545" s="74"/>
      <c r="B1545" s="74"/>
      <c r="C1545" s="74"/>
      <c r="D1545" s="74"/>
      <c r="E1545" s="74"/>
      <c r="F1545" s="74"/>
      <c r="G1545" s="74"/>
      <c r="H1545" s="74"/>
      <c r="I1545" s="74"/>
      <c r="J1545" s="74"/>
      <c r="K1545" s="74"/>
      <c r="L1545" s="74"/>
      <c r="M1545" s="74"/>
      <c r="N1545" s="74"/>
      <c r="O1545" s="74"/>
      <c r="P1545" s="74"/>
      <c r="Q1545" s="74"/>
      <c r="R1545" s="74"/>
      <c r="S1545" s="74"/>
      <c r="T1545" s="74"/>
      <c r="U1545" s="74"/>
    </row>
    <row r="1546" spans="1:21">
      <c r="A1546" s="74"/>
      <c r="B1546" s="74"/>
      <c r="C1546" s="74"/>
      <c r="D1546" s="74"/>
      <c r="E1546" s="74"/>
      <c r="F1546" s="74"/>
      <c r="G1546" s="74"/>
      <c r="H1546" s="74"/>
      <c r="I1546" s="74"/>
      <c r="J1546" s="74"/>
      <c r="K1546" s="74"/>
      <c r="L1546" s="74"/>
      <c r="M1546" s="74"/>
      <c r="N1546" s="74"/>
      <c r="O1546" s="74"/>
      <c r="P1546" s="74"/>
      <c r="Q1546" s="74"/>
      <c r="R1546" s="74"/>
      <c r="S1546" s="74"/>
      <c r="T1546" s="74"/>
      <c r="U1546" s="74"/>
    </row>
    <row r="1547" spans="1:21">
      <c r="A1547" s="74"/>
      <c r="B1547" s="74"/>
      <c r="C1547" s="74"/>
      <c r="D1547" s="74"/>
      <c r="E1547" s="74"/>
      <c r="F1547" s="74"/>
      <c r="G1547" s="74"/>
      <c r="H1547" s="74"/>
      <c r="I1547" s="74"/>
      <c r="J1547" s="74"/>
      <c r="K1547" s="74"/>
      <c r="L1547" s="74"/>
      <c r="M1547" s="74"/>
      <c r="N1547" s="74"/>
      <c r="O1547" s="74"/>
      <c r="P1547" s="74"/>
      <c r="Q1547" s="74"/>
      <c r="R1547" s="74"/>
      <c r="S1547" s="74"/>
      <c r="T1547" s="74"/>
      <c r="U1547" s="74"/>
    </row>
    <row r="1548" spans="1:21">
      <c r="A1548" s="74"/>
      <c r="B1548" s="74"/>
      <c r="C1548" s="74"/>
      <c r="D1548" s="74"/>
      <c r="E1548" s="74"/>
      <c r="F1548" s="74"/>
      <c r="G1548" s="74"/>
      <c r="H1548" s="74"/>
      <c r="I1548" s="74"/>
      <c r="J1548" s="74"/>
      <c r="K1548" s="74"/>
      <c r="L1548" s="74"/>
      <c r="M1548" s="74"/>
      <c r="N1548" s="74"/>
      <c r="O1548" s="74"/>
      <c r="P1548" s="74"/>
      <c r="Q1548" s="74"/>
      <c r="R1548" s="74"/>
      <c r="S1548" s="74"/>
      <c r="T1548" s="74"/>
      <c r="U1548" s="74"/>
    </row>
    <row r="1549" spans="1:21">
      <c r="A1549" s="74"/>
      <c r="B1549" s="74"/>
      <c r="C1549" s="74"/>
      <c r="D1549" s="74"/>
      <c r="E1549" s="74"/>
      <c r="F1549" s="74"/>
      <c r="G1549" s="74"/>
      <c r="H1549" s="74"/>
      <c r="I1549" s="74"/>
      <c r="J1549" s="74"/>
      <c r="K1549" s="74"/>
      <c r="L1549" s="74"/>
      <c r="M1549" s="74"/>
      <c r="N1549" s="74"/>
      <c r="O1549" s="74"/>
      <c r="P1549" s="74"/>
      <c r="Q1549" s="74"/>
      <c r="R1549" s="74"/>
      <c r="S1549" s="74"/>
      <c r="T1549" s="74"/>
      <c r="U1549" s="74"/>
    </row>
    <row r="1550" spans="1:21">
      <c r="A1550" s="74"/>
      <c r="B1550" s="74"/>
      <c r="C1550" s="74"/>
      <c r="D1550" s="74"/>
      <c r="E1550" s="74"/>
      <c r="F1550" s="74"/>
      <c r="G1550" s="74"/>
      <c r="H1550" s="74"/>
      <c r="I1550" s="74"/>
      <c r="J1550" s="74"/>
      <c r="K1550" s="74"/>
      <c r="L1550" s="74"/>
      <c r="M1550" s="74"/>
      <c r="N1550" s="74"/>
      <c r="O1550" s="74"/>
      <c r="P1550" s="74"/>
      <c r="Q1550" s="74"/>
      <c r="R1550" s="74"/>
      <c r="S1550" s="74"/>
      <c r="T1550" s="74"/>
      <c r="U1550" s="74"/>
    </row>
    <row r="1551" spans="1:21">
      <c r="A1551" s="74"/>
      <c r="B1551" s="74"/>
      <c r="C1551" s="74"/>
      <c r="D1551" s="74"/>
      <c r="E1551" s="74"/>
      <c r="F1551" s="74"/>
      <c r="G1551" s="74"/>
      <c r="H1551" s="74"/>
      <c r="I1551" s="74"/>
      <c r="J1551" s="74"/>
      <c r="K1551" s="74"/>
      <c r="L1551" s="74"/>
      <c r="M1551" s="74"/>
      <c r="N1551" s="74"/>
      <c r="O1551" s="74"/>
      <c r="P1551" s="74"/>
      <c r="Q1551" s="74"/>
      <c r="R1551" s="74"/>
      <c r="S1551" s="74"/>
      <c r="T1551" s="74"/>
      <c r="U1551" s="74"/>
    </row>
    <row r="1552" spans="1:21">
      <c r="A1552" s="74"/>
      <c r="B1552" s="74"/>
      <c r="C1552" s="74"/>
      <c r="D1552" s="74"/>
      <c r="E1552" s="74"/>
      <c r="F1552" s="74"/>
      <c r="G1552" s="74"/>
      <c r="H1552" s="74"/>
      <c r="I1552" s="74"/>
      <c r="J1552" s="74"/>
      <c r="K1552" s="74"/>
      <c r="L1552" s="74"/>
      <c r="M1552" s="74"/>
      <c r="N1552" s="74"/>
      <c r="O1552" s="74"/>
      <c r="P1552" s="74"/>
      <c r="Q1552" s="74"/>
      <c r="R1552" s="74"/>
      <c r="S1552" s="74"/>
      <c r="T1552" s="74"/>
      <c r="U1552" s="74"/>
    </row>
    <row r="1553" spans="1:21">
      <c r="A1553" s="74"/>
      <c r="B1553" s="74"/>
      <c r="C1553" s="74"/>
      <c r="D1553" s="74"/>
      <c r="E1553" s="74"/>
      <c r="F1553" s="74"/>
      <c r="G1553" s="74"/>
      <c r="H1553" s="74"/>
      <c r="I1553" s="74"/>
      <c r="J1553" s="74"/>
      <c r="K1553" s="74"/>
      <c r="L1553" s="74"/>
      <c r="M1553" s="74"/>
      <c r="N1553" s="74"/>
      <c r="O1553" s="74"/>
      <c r="P1553" s="74"/>
      <c r="Q1553" s="74"/>
      <c r="R1553" s="74"/>
      <c r="S1553" s="74"/>
      <c r="T1553" s="74"/>
      <c r="U1553" s="74"/>
    </row>
    <row r="1554" spans="1:21">
      <c r="A1554" s="74"/>
      <c r="B1554" s="74"/>
      <c r="C1554" s="74"/>
      <c r="D1554" s="74"/>
      <c r="E1554" s="74"/>
      <c r="F1554" s="74"/>
      <c r="G1554" s="74"/>
      <c r="H1554" s="74"/>
      <c r="I1554" s="74"/>
      <c r="J1554" s="74"/>
      <c r="K1554" s="74"/>
      <c r="L1554" s="74"/>
      <c r="M1554" s="74"/>
      <c r="N1554" s="74"/>
      <c r="O1554" s="74"/>
      <c r="P1554" s="74"/>
      <c r="Q1554" s="74"/>
      <c r="R1554" s="74"/>
      <c r="S1554" s="74"/>
      <c r="T1554" s="74"/>
      <c r="U1554" s="74"/>
    </row>
    <row r="1555" spans="1:21">
      <c r="A1555" s="74"/>
      <c r="B1555" s="74"/>
      <c r="C1555" s="74"/>
      <c r="D1555" s="74"/>
      <c r="E1555" s="74"/>
      <c r="F1555" s="74"/>
      <c r="G1555" s="74"/>
      <c r="H1555" s="74"/>
      <c r="I1555" s="74"/>
      <c r="J1555" s="74"/>
      <c r="K1555" s="74"/>
      <c r="L1555" s="74"/>
      <c r="M1555" s="74"/>
      <c r="N1555" s="74"/>
      <c r="O1555" s="74"/>
      <c r="P1555" s="74"/>
      <c r="Q1555" s="74"/>
      <c r="R1555" s="74"/>
      <c r="S1555" s="74"/>
      <c r="T1555" s="74"/>
      <c r="U1555" s="74"/>
    </row>
    <row r="1556" spans="1:21">
      <c r="A1556" s="74"/>
      <c r="B1556" s="74"/>
      <c r="C1556" s="74"/>
      <c r="D1556" s="74"/>
      <c r="E1556" s="74"/>
      <c r="F1556" s="74"/>
      <c r="G1556" s="74"/>
      <c r="H1556" s="74"/>
      <c r="I1556" s="74"/>
      <c r="J1556" s="74"/>
      <c r="K1556" s="74"/>
      <c r="L1556" s="74"/>
      <c r="M1556" s="74"/>
      <c r="N1556" s="74"/>
      <c r="O1556" s="74"/>
      <c r="P1556" s="74"/>
      <c r="Q1556" s="74"/>
      <c r="R1556" s="74"/>
      <c r="S1556" s="74"/>
      <c r="T1556" s="74"/>
      <c r="U1556" s="74"/>
    </row>
    <row r="1557" spans="1:21">
      <c r="A1557" s="74"/>
      <c r="B1557" s="74"/>
      <c r="C1557" s="74"/>
      <c r="D1557" s="74"/>
      <c r="E1557" s="74"/>
      <c r="F1557" s="74"/>
      <c r="G1557" s="74"/>
      <c r="H1557" s="74"/>
      <c r="I1557" s="74"/>
      <c r="J1557" s="74"/>
      <c r="K1557" s="74"/>
      <c r="L1557" s="74"/>
      <c r="M1557" s="74"/>
      <c r="N1557" s="74"/>
      <c r="O1557" s="74"/>
      <c r="P1557" s="74"/>
      <c r="Q1557" s="74"/>
      <c r="R1557" s="74"/>
      <c r="S1557" s="74"/>
      <c r="T1557" s="74"/>
      <c r="U1557" s="74"/>
    </row>
    <row r="1558" spans="1:21">
      <c r="A1558" s="74"/>
      <c r="B1558" s="74"/>
      <c r="C1558" s="74"/>
      <c r="D1558" s="74"/>
      <c r="E1558" s="74"/>
      <c r="F1558" s="74"/>
      <c r="G1558" s="74"/>
      <c r="H1558" s="74"/>
      <c r="I1558" s="74"/>
      <c r="J1558" s="74"/>
      <c r="K1558" s="74"/>
      <c r="L1558" s="74"/>
      <c r="M1558" s="74"/>
      <c r="N1558" s="74"/>
      <c r="O1558" s="74"/>
      <c r="P1558" s="74"/>
      <c r="Q1558" s="74"/>
      <c r="R1558" s="74"/>
      <c r="S1558" s="74"/>
      <c r="T1558" s="74"/>
      <c r="U1558" s="74"/>
    </row>
    <row r="1559" spans="1:21">
      <c r="A1559" s="74"/>
      <c r="B1559" s="74"/>
      <c r="C1559" s="74"/>
      <c r="D1559" s="74"/>
      <c r="E1559" s="74"/>
      <c r="F1559" s="74"/>
      <c r="G1559" s="74"/>
      <c r="H1559" s="74"/>
      <c r="I1559" s="74"/>
      <c r="J1559" s="74"/>
      <c r="K1559" s="74"/>
      <c r="L1559" s="74"/>
      <c r="M1559" s="74"/>
      <c r="N1559" s="74"/>
      <c r="O1559" s="74"/>
      <c r="P1559" s="74"/>
      <c r="Q1559" s="74"/>
      <c r="R1559" s="74"/>
      <c r="S1559" s="74"/>
      <c r="T1559" s="74"/>
      <c r="U1559" s="74"/>
    </row>
    <row r="1560" spans="1:21">
      <c r="A1560" s="74"/>
      <c r="B1560" s="74"/>
      <c r="C1560" s="74"/>
      <c r="D1560" s="74"/>
      <c r="E1560" s="74"/>
      <c r="F1560" s="74"/>
      <c r="G1560" s="74"/>
      <c r="H1560" s="74"/>
      <c r="I1560" s="74"/>
      <c r="J1560" s="74"/>
      <c r="K1560" s="74"/>
      <c r="L1560" s="74"/>
      <c r="M1560" s="74"/>
      <c r="N1560" s="74"/>
      <c r="O1560" s="74"/>
      <c r="P1560" s="74"/>
      <c r="Q1560" s="74"/>
      <c r="R1560" s="74"/>
      <c r="S1560" s="74"/>
      <c r="T1560" s="74"/>
      <c r="U1560" s="74"/>
    </row>
    <row r="1561" spans="1:21">
      <c r="A1561" s="74"/>
      <c r="B1561" s="74"/>
      <c r="C1561" s="74"/>
      <c r="D1561" s="74"/>
      <c r="E1561" s="74"/>
      <c r="F1561" s="74"/>
      <c r="G1561" s="74"/>
      <c r="H1561" s="74"/>
      <c r="I1561" s="74"/>
      <c r="J1561" s="74"/>
      <c r="K1561" s="74"/>
      <c r="L1561" s="74"/>
      <c r="M1561" s="74"/>
      <c r="N1561" s="74"/>
      <c r="O1561" s="74"/>
      <c r="P1561" s="74"/>
      <c r="Q1561" s="74"/>
      <c r="R1561" s="74"/>
      <c r="S1561" s="74"/>
      <c r="T1561" s="74"/>
      <c r="U1561" s="74"/>
    </row>
    <row r="1562" spans="1:21">
      <c r="A1562" s="74"/>
      <c r="B1562" s="74"/>
      <c r="C1562" s="74"/>
      <c r="D1562" s="74"/>
      <c r="E1562" s="74"/>
      <c r="F1562" s="74"/>
      <c r="G1562" s="74"/>
      <c r="H1562" s="74"/>
      <c r="I1562" s="74"/>
      <c r="J1562" s="74"/>
      <c r="K1562" s="74"/>
      <c r="L1562" s="74"/>
      <c r="M1562" s="74"/>
      <c r="N1562" s="74"/>
      <c r="O1562" s="74"/>
      <c r="P1562" s="74"/>
      <c r="Q1562" s="74"/>
      <c r="R1562" s="74"/>
      <c r="S1562" s="74"/>
      <c r="T1562" s="74"/>
      <c r="U1562" s="74"/>
    </row>
    <row r="1563" spans="1:21">
      <c r="A1563" s="74"/>
      <c r="B1563" s="74"/>
      <c r="C1563" s="74"/>
      <c r="D1563" s="74"/>
      <c r="E1563" s="74"/>
      <c r="F1563" s="74"/>
      <c r="G1563" s="74"/>
      <c r="H1563" s="74"/>
      <c r="I1563" s="74"/>
      <c r="J1563" s="74"/>
      <c r="K1563" s="74"/>
      <c r="L1563" s="74"/>
      <c r="M1563" s="74"/>
      <c r="N1563" s="74"/>
      <c r="O1563" s="74"/>
      <c r="P1563" s="74"/>
      <c r="Q1563" s="74"/>
      <c r="R1563" s="74"/>
      <c r="S1563" s="74"/>
      <c r="T1563" s="74"/>
      <c r="U1563" s="74"/>
    </row>
    <row r="1564" spans="1:21">
      <c r="A1564" s="74"/>
      <c r="B1564" s="74"/>
      <c r="C1564" s="74"/>
      <c r="D1564" s="74"/>
      <c r="E1564" s="74"/>
      <c r="F1564" s="74"/>
      <c r="G1564" s="74"/>
      <c r="H1564" s="74"/>
      <c r="I1564" s="74"/>
      <c r="J1564" s="74"/>
      <c r="K1564" s="74"/>
      <c r="L1564" s="74"/>
      <c r="M1564" s="74"/>
      <c r="N1564" s="74"/>
      <c r="O1564" s="74"/>
      <c r="P1564" s="74"/>
      <c r="Q1564" s="74"/>
      <c r="R1564" s="74"/>
      <c r="S1564" s="74"/>
      <c r="T1564" s="74"/>
      <c r="U1564" s="74"/>
    </row>
    <row r="1565" spans="1:21">
      <c r="A1565" s="74"/>
      <c r="B1565" s="74"/>
      <c r="C1565" s="74"/>
      <c r="D1565" s="74"/>
      <c r="E1565" s="74"/>
      <c r="F1565" s="74"/>
      <c r="G1565" s="74"/>
      <c r="H1565" s="74"/>
      <c r="I1565" s="74"/>
      <c r="J1565" s="74"/>
      <c r="K1565" s="74"/>
      <c r="L1565" s="74"/>
      <c r="M1565" s="74"/>
      <c r="N1565" s="74"/>
      <c r="O1565" s="74"/>
      <c r="P1565" s="74"/>
      <c r="Q1565" s="74"/>
      <c r="R1565" s="74"/>
      <c r="S1565" s="74"/>
      <c r="T1565" s="74"/>
      <c r="U1565" s="74"/>
    </row>
    <row r="1566" spans="1:21">
      <c r="A1566" s="74"/>
      <c r="B1566" s="74"/>
      <c r="C1566" s="74"/>
      <c r="D1566" s="74"/>
      <c r="E1566" s="74"/>
      <c r="F1566" s="74"/>
      <c r="G1566" s="74"/>
      <c r="H1566" s="74"/>
      <c r="I1566" s="74"/>
      <c r="J1566" s="74"/>
      <c r="K1566" s="74"/>
      <c r="L1566" s="74"/>
      <c r="M1566" s="74"/>
      <c r="N1566" s="74"/>
      <c r="O1566" s="74"/>
      <c r="P1566" s="74"/>
      <c r="Q1566" s="74"/>
      <c r="R1566" s="74"/>
      <c r="S1566" s="74"/>
      <c r="T1566" s="74"/>
      <c r="U1566" s="74"/>
    </row>
    <row r="1567" spans="1:21">
      <c r="A1567" s="74"/>
      <c r="B1567" s="74"/>
      <c r="C1567" s="74"/>
      <c r="D1567" s="74"/>
      <c r="E1567" s="74"/>
      <c r="F1567" s="74"/>
      <c r="G1567" s="74"/>
      <c r="H1567" s="74"/>
      <c r="I1567" s="74"/>
      <c r="J1567" s="74"/>
      <c r="K1567" s="74"/>
      <c r="L1567" s="74"/>
      <c r="M1567" s="74"/>
      <c r="N1567" s="74"/>
      <c r="O1567" s="74"/>
      <c r="P1567" s="74"/>
      <c r="Q1567" s="74"/>
      <c r="R1567" s="74"/>
      <c r="S1567" s="74"/>
      <c r="T1567" s="74"/>
      <c r="U1567" s="74"/>
    </row>
    <row r="1568" spans="1:21">
      <c r="A1568" s="74"/>
      <c r="B1568" s="74"/>
      <c r="C1568" s="74"/>
      <c r="D1568" s="74"/>
      <c r="E1568" s="74"/>
      <c r="F1568" s="74"/>
      <c r="G1568" s="74"/>
      <c r="H1568" s="74"/>
      <c r="I1568" s="74"/>
      <c r="J1568" s="74"/>
      <c r="K1568" s="74"/>
      <c r="L1568" s="74"/>
      <c r="M1568" s="74"/>
      <c r="N1568" s="74"/>
      <c r="O1568" s="74"/>
      <c r="P1568" s="74"/>
      <c r="Q1568" s="74"/>
      <c r="R1568" s="74"/>
      <c r="S1568" s="74"/>
      <c r="T1568" s="74"/>
      <c r="U1568" s="74"/>
    </row>
    <row r="1569" spans="1:21">
      <c r="A1569" s="74"/>
      <c r="B1569" s="74"/>
      <c r="C1569" s="74"/>
      <c r="D1569" s="74"/>
      <c r="E1569" s="74"/>
      <c r="F1569" s="74"/>
      <c r="G1569" s="74"/>
      <c r="H1569" s="74"/>
      <c r="I1569" s="74"/>
      <c r="J1569" s="74"/>
      <c r="K1569" s="74"/>
      <c r="L1569" s="74"/>
      <c r="M1569" s="74"/>
      <c r="N1569" s="74"/>
      <c r="O1569" s="74"/>
      <c r="P1569" s="74"/>
      <c r="Q1569" s="74"/>
      <c r="R1569" s="74"/>
      <c r="S1569" s="74"/>
      <c r="T1569" s="74"/>
      <c r="U1569" s="74"/>
    </row>
    <row r="1570" spans="1:21">
      <c r="A1570" s="74"/>
      <c r="B1570" s="74"/>
      <c r="C1570" s="74"/>
      <c r="D1570" s="74"/>
      <c r="E1570" s="74"/>
      <c r="F1570" s="74"/>
      <c r="G1570" s="74"/>
      <c r="H1570" s="74"/>
      <c r="I1570" s="74"/>
      <c r="J1570" s="74"/>
      <c r="K1570" s="74"/>
      <c r="L1570" s="74"/>
      <c r="M1570" s="74"/>
      <c r="N1570" s="74"/>
      <c r="O1570" s="74"/>
      <c r="P1570" s="74"/>
      <c r="Q1570" s="74"/>
      <c r="R1570" s="74"/>
      <c r="S1570" s="74"/>
      <c r="T1570" s="74"/>
      <c r="U1570" s="74"/>
    </row>
    <row r="1571" spans="1:21">
      <c r="A1571" s="74"/>
      <c r="B1571" s="74"/>
      <c r="C1571" s="74"/>
      <c r="D1571" s="74"/>
      <c r="E1571" s="74"/>
      <c r="F1571" s="74"/>
      <c r="G1571" s="74"/>
      <c r="H1571" s="74"/>
      <c r="I1571" s="74"/>
      <c r="J1571" s="74"/>
      <c r="K1571" s="74"/>
      <c r="L1571" s="74"/>
      <c r="M1571" s="74"/>
      <c r="N1571" s="74"/>
      <c r="O1571" s="74"/>
      <c r="P1571" s="74"/>
      <c r="Q1571" s="74"/>
      <c r="R1571" s="74"/>
      <c r="S1571" s="74"/>
      <c r="T1571" s="74"/>
      <c r="U1571" s="74"/>
    </row>
    <row r="1572" spans="1:21">
      <c r="A1572" s="74"/>
      <c r="B1572" s="74"/>
      <c r="C1572" s="74"/>
      <c r="D1572" s="74"/>
      <c r="E1572" s="74"/>
      <c r="F1572" s="74"/>
      <c r="G1572" s="74"/>
      <c r="H1572" s="74"/>
      <c r="I1572" s="74"/>
      <c r="J1572" s="74"/>
      <c r="K1572" s="74"/>
      <c r="L1572" s="74"/>
      <c r="M1572" s="74"/>
      <c r="N1572" s="74"/>
      <c r="O1572" s="74"/>
      <c r="P1572" s="74"/>
      <c r="Q1572" s="74"/>
      <c r="R1572" s="74"/>
      <c r="S1572" s="74"/>
      <c r="T1572" s="74"/>
      <c r="U1572" s="74"/>
    </row>
    <row r="1573" spans="1:21">
      <c r="A1573" s="74"/>
      <c r="B1573" s="74"/>
      <c r="C1573" s="74"/>
      <c r="D1573" s="74"/>
      <c r="E1573" s="74"/>
      <c r="F1573" s="74"/>
      <c r="G1573" s="74"/>
      <c r="H1573" s="74"/>
      <c r="I1573" s="74"/>
      <c r="J1573" s="74"/>
      <c r="K1573" s="74"/>
      <c r="L1573" s="74"/>
      <c r="M1573" s="74"/>
      <c r="N1573" s="74"/>
      <c r="O1573" s="74"/>
      <c r="P1573" s="74"/>
      <c r="Q1573" s="74"/>
      <c r="R1573" s="74"/>
      <c r="S1573" s="74"/>
      <c r="T1573" s="74"/>
      <c r="U1573" s="74"/>
    </row>
    <row r="1574" spans="1:21">
      <c r="A1574" s="74"/>
      <c r="B1574" s="74"/>
      <c r="C1574" s="74"/>
      <c r="D1574" s="74"/>
      <c r="E1574" s="74"/>
      <c r="F1574" s="74"/>
      <c r="G1574" s="74"/>
      <c r="H1574" s="74"/>
      <c r="I1574" s="74"/>
      <c r="J1574" s="74"/>
      <c r="K1574" s="74"/>
      <c r="L1574" s="74"/>
      <c r="M1574" s="74"/>
      <c r="N1574" s="74"/>
      <c r="O1574" s="74"/>
      <c r="P1574" s="74"/>
      <c r="Q1574" s="74"/>
      <c r="R1574" s="74"/>
      <c r="S1574" s="74"/>
      <c r="T1574" s="74"/>
      <c r="U1574" s="74"/>
    </row>
    <row r="1575" spans="1:21">
      <c r="A1575" s="74"/>
      <c r="B1575" s="74"/>
      <c r="C1575" s="74"/>
      <c r="D1575" s="74"/>
      <c r="E1575" s="74"/>
      <c r="F1575" s="74"/>
      <c r="G1575" s="74"/>
      <c r="H1575" s="74"/>
      <c r="I1575" s="74"/>
      <c r="J1575" s="74"/>
      <c r="K1575" s="74"/>
      <c r="L1575" s="74"/>
      <c r="M1575" s="74"/>
      <c r="N1575" s="74"/>
      <c r="O1575" s="74"/>
      <c r="P1575" s="74"/>
      <c r="Q1575" s="74"/>
      <c r="R1575" s="74"/>
      <c r="S1575" s="74"/>
      <c r="T1575" s="74"/>
      <c r="U1575" s="74"/>
    </row>
    <row r="1576" spans="1:21">
      <c r="A1576" s="74"/>
      <c r="B1576" s="74"/>
      <c r="C1576" s="74"/>
      <c r="D1576" s="74"/>
      <c r="E1576" s="74"/>
      <c r="F1576" s="74"/>
      <c r="G1576" s="74"/>
      <c r="H1576" s="74"/>
      <c r="I1576" s="74"/>
      <c r="J1576" s="74"/>
      <c r="K1576" s="74"/>
      <c r="L1576" s="74"/>
      <c r="M1576" s="74"/>
      <c r="N1576" s="74"/>
      <c r="O1576" s="74"/>
      <c r="P1576" s="74"/>
      <c r="Q1576" s="74"/>
      <c r="R1576" s="74"/>
      <c r="S1576" s="74"/>
      <c r="T1576" s="74"/>
      <c r="U1576" s="74"/>
    </row>
    <row r="1577" spans="1:21">
      <c r="A1577" s="74"/>
      <c r="B1577" s="74"/>
      <c r="C1577" s="74"/>
      <c r="D1577" s="74"/>
      <c r="E1577" s="74"/>
      <c r="F1577" s="74"/>
      <c r="G1577" s="74"/>
      <c r="H1577" s="74"/>
      <c r="I1577" s="74"/>
      <c r="J1577" s="74"/>
      <c r="K1577" s="74"/>
      <c r="L1577" s="74"/>
      <c r="M1577" s="74"/>
      <c r="N1577" s="74"/>
      <c r="O1577" s="74"/>
      <c r="P1577" s="74"/>
      <c r="Q1577" s="74"/>
      <c r="R1577" s="74"/>
      <c r="S1577" s="74"/>
      <c r="T1577" s="74"/>
      <c r="U1577" s="74"/>
    </row>
    <row r="1578" spans="1:21">
      <c r="A1578" s="74"/>
      <c r="B1578" s="74"/>
      <c r="C1578" s="74"/>
      <c r="D1578" s="74"/>
      <c r="E1578" s="74"/>
      <c r="F1578" s="74"/>
      <c r="G1578" s="74"/>
      <c r="H1578" s="74"/>
      <c r="I1578" s="74"/>
      <c r="J1578" s="74"/>
      <c r="K1578" s="74"/>
      <c r="L1578" s="74"/>
      <c r="M1578" s="74"/>
      <c r="N1578" s="74"/>
      <c r="O1578" s="74"/>
      <c r="P1578" s="74"/>
      <c r="Q1578" s="74"/>
      <c r="R1578" s="74"/>
      <c r="S1578" s="74"/>
      <c r="T1578" s="74"/>
      <c r="U1578" s="74"/>
    </row>
    <row r="1579" spans="1:21">
      <c r="A1579" s="74"/>
      <c r="B1579" s="74"/>
      <c r="C1579" s="74"/>
      <c r="D1579" s="74"/>
      <c r="E1579" s="74"/>
      <c r="F1579" s="74"/>
      <c r="G1579" s="74"/>
      <c r="H1579" s="74"/>
      <c r="I1579" s="74"/>
      <c r="J1579" s="74"/>
      <c r="K1579" s="74"/>
      <c r="L1579" s="74"/>
      <c r="M1579" s="74"/>
      <c r="N1579" s="74"/>
      <c r="O1579" s="74"/>
      <c r="P1579" s="74"/>
      <c r="Q1579" s="74"/>
      <c r="R1579" s="74"/>
      <c r="S1579" s="74"/>
      <c r="T1579" s="74"/>
      <c r="U1579" s="74"/>
    </row>
    <row r="1580" spans="1:21">
      <c r="A1580" s="74"/>
      <c r="B1580" s="74"/>
      <c r="C1580" s="74"/>
      <c r="D1580" s="74"/>
      <c r="E1580" s="74"/>
      <c r="F1580" s="74"/>
      <c r="G1580" s="74"/>
      <c r="H1580" s="74"/>
      <c r="I1580" s="74"/>
      <c r="J1580" s="74"/>
      <c r="K1580" s="74"/>
      <c r="L1580" s="74"/>
      <c r="M1580" s="74"/>
      <c r="N1580" s="74"/>
      <c r="O1580" s="74"/>
      <c r="P1580" s="74"/>
      <c r="Q1580" s="74"/>
      <c r="R1580" s="74"/>
      <c r="S1580" s="74"/>
      <c r="T1580" s="74"/>
      <c r="U1580" s="74"/>
    </row>
    <row r="1581" spans="1:21">
      <c r="A1581" s="74"/>
      <c r="B1581" s="74"/>
      <c r="C1581" s="74"/>
      <c r="D1581" s="74"/>
      <c r="E1581" s="74"/>
      <c r="F1581" s="74"/>
      <c r="G1581" s="74"/>
      <c r="H1581" s="74"/>
      <c r="I1581" s="74"/>
      <c r="J1581" s="74"/>
      <c r="K1581" s="74"/>
      <c r="L1581" s="74"/>
      <c r="M1581" s="74"/>
      <c r="N1581" s="74"/>
      <c r="O1581" s="74"/>
      <c r="P1581" s="74"/>
      <c r="Q1581" s="74"/>
      <c r="R1581" s="74"/>
      <c r="S1581" s="74"/>
      <c r="T1581" s="74"/>
      <c r="U1581" s="74"/>
    </row>
    <row r="1582" spans="1:21">
      <c r="A1582" s="74"/>
      <c r="B1582" s="74"/>
      <c r="C1582" s="74"/>
      <c r="D1582" s="74"/>
      <c r="E1582" s="74"/>
      <c r="F1582" s="74"/>
      <c r="G1582" s="74"/>
      <c r="H1582" s="74"/>
      <c r="I1582" s="74"/>
      <c r="J1582" s="74"/>
      <c r="K1582" s="74"/>
      <c r="L1582" s="74"/>
      <c r="M1582" s="74"/>
      <c r="N1582" s="74"/>
      <c r="O1582" s="74"/>
      <c r="P1582" s="74"/>
      <c r="Q1582" s="74"/>
      <c r="R1582" s="74"/>
      <c r="S1582" s="74"/>
      <c r="T1582" s="74"/>
      <c r="U1582" s="74"/>
    </row>
    <row r="1583" spans="1:21">
      <c r="A1583" s="74"/>
      <c r="B1583" s="74"/>
      <c r="C1583" s="74"/>
      <c r="D1583" s="74"/>
      <c r="E1583" s="74"/>
      <c r="F1583" s="74"/>
      <c r="G1583" s="74"/>
      <c r="H1583" s="74"/>
      <c r="I1583" s="74"/>
      <c r="J1583" s="74"/>
      <c r="K1583" s="74"/>
      <c r="L1583" s="74"/>
      <c r="M1583" s="74"/>
      <c r="N1583" s="74"/>
      <c r="O1583" s="74"/>
      <c r="P1583" s="74"/>
      <c r="Q1583" s="74"/>
      <c r="R1583" s="74"/>
      <c r="S1583" s="74"/>
      <c r="T1583" s="74"/>
      <c r="U1583" s="74"/>
    </row>
    <row r="1584" spans="1:21">
      <c r="A1584" s="74"/>
      <c r="B1584" s="74"/>
      <c r="C1584" s="74"/>
      <c r="D1584" s="74"/>
      <c r="E1584" s="74"/>
      <c r="F1584" s="74"/>
      <c r="G1584" s="74"/>
      <c r="H1584" s="74"/>
      <c r="I1584" s="74"/>
      <c r="J1584" s="74"/>
      <c r="K1584" s="74"/>
      <c r="L1584" s="74"/>
      <c r="M1584" s="74"/>
      <c r="N1584" s="74"/>
      <c r="O1584" s="74"/>
      <c r="P1584" s="74"/>
      <c r="Q1584" s="74"/>
      <c r="R1584" s="74"/>
      <c r="S1584" s="74"/>
      <c r="T1584" s="74"/>
      <c r="U1584" s="74"/>
    </row>
    <row r="1585" spans="1:21">
      <c r="A1585" s="74"/>
      <c r="B1585" s="74"/>
      <c r="C1585" s="74"/>
      <c r="D1585" s="74"/>
      <c r="E1585" s="74"/>
      <c r="F1585" s="74"/>
      <c r="G1585" s="74"/>
      <c r="H1585" s="74"/>
      <c r="I1585" s="74"/>
      <c r="J1585" s="74"/>
      <c r="K1585" s="74"/>
      <c r="L1585" s="74"/>
      <c r="M1585" s="74"/>
      <c r="N1585" s="74"/>
      <c r="O1585" s="74"/>
      <c r="P1585" s="74"/>
      <c r="Q1585" s="74"/>
      <c r="R1585" s="74"/>
      <c r="S1585" s="74"/>
      <c r="T1585" s="74"/>
      <c r="U1585" s="74"/>
    </row>
    <row r="1586" spans="1:21">
      <c r="A1586" s="74"/>
      <c r="B1586" s="74"/>
      <c r="C1586" s="74"/>
      <c r="D1586" s="74"/>
      <c r="E1586" s="74"/>
      <c r="F1586" s="74"/>
      <c r="G1586" s="74"/>
      <c r="H1586" s="74"/>
      <c r="I1586" s="74"/>
      <c r="J1586" s="74"/>
      <c r="K1586" s="74"/>
      <c r="L1586" s="74"/>
      <c r="M1586" s="74"/>
      <c r="N1586" s="74"/>
      <c r="O1586" s="74"/>
      <c r="P1586" s="74"/>
      <c r="Q1586" s="74"/>
      <c r="R1586" s="74"/>
      <c r="S1586" s="74"/>
      <c r="T1586" s="74"/>
      <c r="U1586" s="74"/>
    </row>
    <row r="1587" spans="1:21">
      <c r="A1587" s="74"/>
      <c r="B1587" s="74"/>
      <c r="C1587" s="74"/>
      <c r="D1587" s="74"/>
      <c r="E1587" s="74"/>
      <c r="F1587" s="74"/>
      <c r="G1587" s="74"/>
      <c r="H1587" s="74"/>
      <c r="I1587" s="74"/>
      <c r="J1587" s="74"/>
      <c r="K1587" s="74"/>
      <c r="L1587" s="74"/>
      <c r="M1587" s="74"/>
      <c r="N1587" s="74"/>
      <c r="O1587" s="74"/>
      <c r="P1587" s="74"/>
      <c r="Q1587" s="74"/>
      <c r="R1587" s="74"/>
      <c r="S1587" s="74"/>
      <c r="T1587" s="74"/>
      <c r="U1587" s="74"/>
    </row>
    <row r="1588" spans="1:21">
      <c r="A1588" s="74"/>
      <c r="B1588" s="74"/>
      <c r="C1588" s="74"/>
      <c r="D1588" s="74"/>
      <c r="E1588" s="74"/>
      <c r="F1588" s="74"/>
      <c r="G1588" s="74"/>
      <c r="H1588" s="74"/>
      <c r="I1588" s="74"/>
      <c r="J1588" s="74"/>
      <c r="K1588" s="74"/>
      <c r="L1588" s="74"/>
      <c r="M1588" s="74"/>
      <c r="N1588" s="74"/>
      <c r="O1588" s="74"/>
      <c r="P1588" s="74"/>
      <c r="Q1588" s="74"/>
      <c r="R1588" s="74"/>
      <c r="S1588" s="74"/>
      <c r="T1588" s="74"/>
      <c r="U1588" s="74"/>
    </row>
    <row r="1589" spans="1:21">
      <c r="A1589" s="74"/>
      <c r="B1589" s="74"/>
      <c r="C1589" s="74"/>
      <c r="D1589" s="74"/>
      <c r="E1589" s="74"/>
      <c r="F1589" s="74"/>
      <c r="G1589" s="74"/>
      <c r="H1589" s="74"/>
      <c r="I1589" s="74"/>
      <c r="J1589" s="74"/>
      <c r="K1589" s="74"/>
      <c r="L1589" s="74"/>
      <c r="M1589" s="74"/>
      <c r="N1589" s="74"/>
      <c r="O1589" s="74"/>
      <c r="P1589" s="74"/>
      <c r="Q1589" s="74"/>
      <c r="R1589" s="74"/>
      <c r="S1589" s="74"/>
      <c r="T1589" s="74"/>
      <c r="U1589" s="74"/>
    </row>
    <row r="1590" spans="1:21">
      <c r="A1590" s="74"/>
      <c r="B1590" s="74"/>
      <c r="C1590" s="74"/>
      <c r="D1590" s="74"/>
      <c r="E1590" s="74"/>
      <c r="F1590" s="74"/>
      <c r="G1590" s="74"/>
      <c r="H1590" s="74"/>
      <c r="I1590" s="74"/>
      <c r="J1590" s="74"/>
      <c r="K1590" s="74"/>
      <c r="L1590" s="74"/>
      <c r="M1590" s="74"/>
      <c r="N1590" s="74"/>
      <c r="O1590" s="74"/>
      <c r="P1590" s="74"/>
      <c r="Q1590" s="74"/>
      <c r="R1590" s="74"/>
      <c r="S1590" s="74"/>
      <c r="T1590" s="74"/>
      <c r="U1590" s="74"/>
    </row>
    <row r="1591" spans="1:21">
      <c r="A1591" s="74"/>
      <c r="B1591" s="74"/>
      <c r="C1591" s="74"/>
      <c r="D1591" s="74"/>
      <c r="E1591" s="74"/>
      <c r="F1591" s="74"/>
      <c r="G1591" s="74"/>
      <c r="H1591" s="74"/>
      <c r="I1591" s="74"/>
      <c r="J1591" s="74"/>
      <c r="K1591" s="74"/>
      <c r="L1591" s="74"/>
      <c r="M1591" s="74"/>
      <c r="N1591" s="74"/>
      <c r="O1591" s="74"/>
      <c r="P1591" s="74"/>
      <c r="Q1591" s="74"/>
      <c r="R1591" s="74"/>
      <c r="S1591" s="74"/>
      <c r="T1591" s="74"/>
      <c r="U1591" s="74"/>
    </row>
    <row r="1592" spans="1:21">
      <c r="A1592" s="74"/>
      <c r="B1592" s="74"/>
      <c r="C1592" s="74"/>
      <c r="D1592" s="74"/>
      <c r="E1592" s="74"/>
      <c r="F1592" s="74"/>
      <c r="G1592" s="74"/>
      <c r="H1592" s="74"/>
      <c r="I1592" s="74"/>
      <c r="J1592" s="74"/>
      <c r="K1592" s="74"/>
      <c r="L1592" s="74"/>
      <c r="M1592" s="74"/>
      <c r="N1592" s="74"/>
      <c r="O1592" s="74"/>
      <c r="P1592" s="74"/>
      <c r="Q1592" s="74"/>
      <c r="R1592" s="74"/>
      <c r="S1592" s="74"/>
      <c r="T1592" s="74"/>
      <c r="U1592" s="74"/>
    </row>
    <row r="1593" spans="1:21">
      <c r="A1593" s="74"/>
      <c r="B1593" s="74"/>
      <c r="C1593" s="74"/>
      <c r="D1593" s="74"/>
      <c r="E1593" s="74"/>
      <c r="F1593" s="74"/>
      <c r="G1593" s="74"/>
      <c r="H1593" s="74"/>
      <c r="I1593" s="74"/>
      <c r="J1593" s="74"/>
      <c r="K1593" s="74"/>
      <c r="L1593" s="74"/>
      <c r="M1593" s="74"/>
      <c r="N1593" s="74"/>
      <c r="O1593" s="74"/>
      <c r="P1593" s="74"/>
      <c r="Q1593" s="74"/>
      <c r="R1593" s="74"/>
      <c r="S1593" s="74"/>
      <c r="T1593" s="74"/>
      <c r="U1593" s="74"/>
    </row>
    <row r="1594" spans="1:21">
      <c r="A1594" s="74"/>
      <c r="B1594" s="74"/>
      <c r="C1594" s="74"/>
      <c r="D1594" s="74"/>
      <c r="E1594" s="74"/>
      <c r="F1594" s="74"/>
      <c r="G1594" s="74"/>
      <c r="H1594" s="74"/>
      <c r="I1594" s="74"/>
      <c r="J1594" s="74"/>
      <c r="K1594" s="74"/>
      <c r="L1594" s="74"/>
      <c r="M1594" s="74"/>
      <c r="N1594" s="74"/>
      <c r="O1594" s="74"/>
      <c r="P1594" s="74"/>
      <c r="Q1594" s="74"/>
      <c r="R1594" s="74"/>
      <c r="S1594" s="74"/>
      <c r="T1594" s="74"/>
      <c r="U1594" s="74"/>
    </row>
    <row r="1595" spans="1:21">
      <c r="A1595" s="74"/>
      <c r="B1595" s="74"/>
      <c r="C1595" s="74"/>
      <c r="D1595" s="74"/>
      <c r="E1595" s="74"/>
      <c r="F1595" s="74"/>
      <c r="G1595" s="74"/>
      <c r="H1595" s="74"/>
      <c r="I1595" s="74"/>
      <c r="J1595" s="74"/>
      <c r="K1595" s="74"/>
      <c r="L1595" s="74"/>
      <c r="M1595" s="74"/>
      <c r="N1595" s="74"/>
      <c r="O1595" s="74"/>
      <c r="P1595" s="74"/>
      <c r="Q1595" s="74"/>
      <c r="R1595" s="74"/>
      <c r="S1595" s="74"/>
      <c r="T1595" s="74"/>
      <c r="U1595" s="74"/>
    </row>
    <row r="1596" spans="1:21">
      <c r="A1596" s="74"/>
      <c r="B1596" s="74"/>
      <c r="C1596" s="74"/>
      <c r="D1596" s="74"/>
      <c r="E1596" s="74"/>
      <c r="F1596" s="74"/>
      <c r="G1596" s="74"/>
      <c r="H1596" s="74"/>
      <c r="I1596" s="74"/>
      <c r="J1596" s="74"/>
      <c r="K1596" s="74"/>
      <c r="L1596" s="74"/>
      <c r="M1596" s="74"/>
      <c r="N1596" s="74"/>
      <c r="O1596" s="74"/>
      <c r="P1596" s="74"/>
      <c r="Q1596" s="74"/>
      <c r="R1596" s="74"/>
      <c r="S1596" s="74"/>
      <c r="T1596" s="74"/>
      <c r="U1596" s="74"/>
    </row>
    <row r="1597" spans="1:21">
      <c r="A1597" s="74"/>
      <c r="B1597" s="74"/>
      <c r="C1597" s="74"/>
      <c r="D1597" s="74"/>
      <c r="E1597" s="74"/>
      <c r="F1597" s="74"/>
      <c r="G1597" s="74"/>
      <c r="H1597" s="74"/>
      <c r="I1597" s="74"/>
      <c r="J1597" s="74"/>
      <c r="K1597" s="74"/>
      <c r="L1597" s="74"/>
      <c r="M1597" s="74"/>
      <c r="N1597" s="74"/>
      <c r="O1597" s="74"/>
      <c r="P1597" s="74"/>
      <c r="Q1597" s="74"/>
      <c r="R1597" s="74"/>
      <c r="S1597" s="74"/>
      <c r="T1597" s="74"/>
      <c r="U1597" s="74"/>
    </row>
    <row r="1598" spans="1:21">
      <c r="A1598" s="74"/>
      <c r="B1598" s="74"/>
      <c r="C1598" s="74"/>
      <c r="D1598" s="74"/>
      <c r="E1598" s="74"/>
      <c r="F1598" s="74"/>
      <c r="G1598" s="74"/>
      <c r="H1598" s="74"/>
      <c r="I1598" s="74"/>
      <c r="J1598" s="74"/>
      <c r="K1598" s="74"/>
      <c r="L1598" s="74"/>
      <c r="M1598" s="74"/>
      <c r="N1598" s="74"/>
      <c r="O1598" s="74"/>
      <c r="P1598" s="74"/>
      <c r="Q1598" s="74"/>
      <c r="R1598" s="74"/>
      <c r="S1598" s="74"/>
      <c r="T1598" s="74"/>
      <c r="U1598" s="74"/>
    </row>
    <row r="1599" spans="1:21">
      <c r="A1599" s="74"/>
      <c r="B1599" s="74"/>
      <c r="C1599" s="74"/>
      <c r="D1599" s="74"/>
      <c r="E1599" s="74"/>
      <c r="F1599" s="74"/>
      <c r="G1599" s="74"/>
      <c r="H1599" s="74"/>
      <c r="I1599" s="74"/>
      <c r="J1599" s="74"/>
      <c r="K1599" s="74"/>
      <c r="L1599" s="74"/>
      <c r="M1599" s="74"/>
      <c r="N1599" s="74"/>
      <c r="O1599" s="74"/>
      <c r="P1599" s="74"/>
      <c r="Q1599" s="74"/>
      <c r="R1599" s="74"/>
      <c r="S1599" s="74"/>
      <c r="T1599" s="74"/>
      <c r="U1599" s="74"/>
    </row>
    <row r="1600" spans="1:21">
      <c r="A1600" s="74"/>
      <c r="B1600" s="74"/>
      <c r="C1600" s="74"/>
      <c r="D1600" s="74"/>
      <c r="E1600" s="74"/>
      <c r="F1600" s="74"/>
      <c r="G1600" s="74"/>
      <c r="H1600" s="74"/>
      <c r="I1600" s="74"/>
      <c r="J1600" s="74"/>
      <c r="K1600" s="74"/>
      <c r="L1600" s="74"/>
      <c r="M1600" s="74"/>
      <c r="N1600" s="74"/>
      <c r="O1600" s="74"/>
      <c r="P1600" s="74"/>
      <c r="Q1600" s="74"/>
      <c r="R1600" s="74"/>
      <c r="S1600" s="74"/>
      <c r="T1600" s="74"/>
      <c r="U1600" s="74"/>
    </row>
    <row r="1601" spans="1:21">
      <c r="A1601" s="74"/>
      <c r="B1601" s="74"/>
      <c r="C1601" s="74"/>
      <c r="D1601" s="74"/>
      <c r="E1601" s="74"/>
      <c r="F1601" s="74"/>
      <c r="G1601" s="74"/>
      <c r="H1601" s="74"/>
      <c r="I1601" s="74"/>
      <c r="J1601" s="74"/>
      <c r="K1601" s="74"/>
      <c r="L1601" s="74"/>
      <c r="M1601" s="74"/>
      <c r="N1601" s="74"/>
      <c r="O1601" s="74"/>
      <c r="P1601" s="74"/>
      <c r="Q1601" s="74"/>
      <c r="R1601" s="74"/>
      <c r="S1601" s="74"/>
      <c r="T1601" s="74"/>
      <c r="U1601" s="74"/>
    </row>
    <row r="1602" spans="1:21">
      <c r="A1602" s="74"/>
      <c r="B1602" s="74"/>
      <c r="C1602" s="74"/>
      <c r="D1602" s="74"/>
      <c r="E1602" s="74"/>
      <c r="F1602" s="74"/>
      <c r="G1602" s="74"/>
      <c r="H1602" s="74"/>
      <c r="I1602" s="74"/>
      <c r="J1602" s="74"/>
      <c r="K1602" s="74"/>
      <c r="L1602" s="74"/>
      <c r="M1602" s="74"/>
      <c r="N1602" s="74"/>
      <c r="O1602" s="74"/>
      <c r="P1602" s="74"/>
      <c r="Q1602" s="74"/>
      <c r="R1602" s="74"/>
      <c r="S1602" s="74"/>
      <c r="T1602" s="74"/>
      <c r="U1602" s="74"/>
    </row>
    <row r="1603" spans="1:21">
      <c r="A1603" s="74"/>
      <c r="B1603" s="74"/>
      <c r="C1603" s="74"/>
      <c r="D1603" s="74"/>
      <c r="E1603" s="74"/>
      <c r="F1603" s="74"/>
      <c r="G1603" s="74"/>
      <c r="H1603" s="74"/>
      <c r="I1603" s="74"/>
      <c r="J1603" s="74"/>
      <c r="K1603" s="74"/>
      <c r="L1603" s="74"/>
      <c r="M1603" s="74"/>
      <c r="N1603" s="74"/>
      <c r="O1603" s="74"/>
      <c r="P1603" s="74"/>
      <c r="Q1603" s="74"/>
      <c r="R1603" s="74"/>
      <c r="S1603" s="74"/>
      <c r="T1603" s="74"/>
      <c r="U1603" s="74"/>
    </row>
    <row r="1604" spans="1:21">
      <c r="A1604" s="74"/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</row>
    <row r="1605" spans="1:21">
      <c r="A1605" s="74"/>
      <c r="B1605" s="74"/>
      <c r="C1605" s="74"/>
      <c r="D1605" s="74"/>
      <c r="E1605" s="74"/>
      <c r="F1605" s="74"/>
      <c r="G1605" s="74"/>
      <c r="H1605" s="74"/>
      <c r="I1605" s="74"/>
      <c r="J1605" s="74"/>
      <c r="K1605" s="74"/>
      <c r="L1605" s="74"/>
      <c r="M1605" s="74"/>
      <c r="N1605" s="74"/>
      <c r="O1605" s="74"/>
      <c r="P1605" s="74"/>
      <c r="Q1605" s="74"/>
      <c r="R1605" s="74"/>
      <c r="S1605" s="74"/>
      <c r="T1605" s="74"/>
      <c r="U1605" s="74"/>
    </row>
    <row r="1606" spans="1:21">
      <c r="A1606" s="74"/>
      <c r="B1606" s="74"/>
      <c r="C1606" s="74"/>
      <c r="D1606" s="74"/>
      <c r="E1606" s="74"/>
      <c r="F1606" s="74"/>
      <c r="G1606" s="74"/>
      <c r="H1606" s="74"/>
      <c r="I1606" s="74"/>
      <c r="J1606" s="74"/>
      <c r="K1606" s="74"/>
      <c r="L1606" s="74"/>
      <c r="M1606" s="74"/>
      <c r="N1606" s="74"/>
      <c r="O1606" s="74"/>
      <c r="P1606" s="74"/>
      <c r="Q1606" s="74"/>
      <c r="R1606" s="74"/>
      <c r="S1606" s="74"/>
      <c r="T1606" s="74"/>
      <c r="U1606" s="74"/>
    </row>
    <row r="1607" spans="1:21">
      <c r="A1607" s="74"/>
      <c r="B1607" s="74"/>
      <c r="C1607" s="74"/>
      <c r="D1607" s="74"/>
      <c r="E1607" s="74"/>
      <c r="F1607" s="74"/>
      <c r="G1607" s="74"/>
      <c r="H1607" s="74"/>
      <c r="I1607" s="74"/>
      <c r="J1607" s="74"/>
      <c r="K1607" s="74"/>
      <c r="L1607" s="74"/>
      <c r="M1607" s="74"/>
      <c r="N1607" s="74"/>
      <c r="O1607" s="74"/>
      <c r="P1607" s="74"/>
      <c r="Q1607" s="74"/>
      <c r="R1607" s="74"/>
      <c r="S1607" s="74"/>
      <c r="T1607" s="74"/>
      <c r="U1607" s="74"/>
    </row>
    <row r="1608" spans="1:21">
      <c r="A1608" s="74"/>
      <c r="B1608" s="74"/>
      <c r="C1608" s="74"/>
      <c r="D1608" s="74"/>
      <c r="E1608" s="74"/>
      <c r="F1608" s="74"/>
      <c r="G1608" s="74"/>
      <c r="H1608" s="74"/>
      <c r="I1608" s="74"/>
      <c r="J1608" s="74"/>
      <c r="K1608" s="74"/>
      <c r="L1608" s="74"/>
      <c r="M1608" s="74"/>
      <c r="N1608" s="74"/>
      <c r="O1608" s="74"/>
      <c r="P1608" s="74"/>
      <c r="Q1608" s="74"/>
      <c r="R1608" s="74"/>
      <c r="S1608" s="74"/>
      <c r="T1608" s="74"/>
      <c r="U1608" s="74"/>
    </row>
    <row r="1609" spans="1:21">
      <c r="A1609" s="74"/>
      <c r="B1609" s="74"/>
      <c r="C1609" s="74"/>
      <c r="D1609" s="74"/>
      <c r="E1609" s="74"/>
      <c r="F1609" s="74"/>
      <c r="G1609" s="74"/>
      <c r="H1609" s="74"/>
      <c r="I1609" s="74"/>
      <c r="J1609" s="74"/>
      <c r="K1609" s="74"/>
      <c r="L1609" s="74"/>
      <c r="M1609" s="74"/>
      <c r="N1609" s="74"/>
      <c r="O1609" s="74"/>
      <c r="P1609" s="74"/>
      <c r="Q1609" s="74"/>
      <c r="R1609" s="74"/>
      <c r="S1609" s="74"/>
      <c r="T1609" s="74"/>
      <c r="U1609" s="74"/>
    </row>
    <row r="1610" spans="1:21">
      <c r="A1610" s="74"/>
      <c r="B1610" s="74"/>
      <c r="C1610" s="74"/>
      <c r="D1610" s="74"/>
      <c r="E1610" s="74"/>
      <c r="F1610" s="74"/>
      <c r="G1610" s="74"/>
      <c r="H1610" s="74"/>
      <c r="I1610" s="74"/>
      <c r="J1610" s="74"/>
      <c r="K1610" s="74"/>
      <c r="L1610" s="74"/>
      <c r="M1610" s="74"/>
      <c r="N1610" s="74"/>
      <c r="O1610" s="74"/>
      <c r="P1610" s="74"/>
      <c r="Q1610" s="74"/>
      <c r="R1610" s="74"/>
      <c r="S1610" s="74"/>
      <c r="T1610" s="74"/>
      <c r="U1610" s="74"/>
    </row>
    <row r="1611" spans="1:21">
      <c r="A1611" s="74"/>
      <c r="B1611" s="74"/>
      <c r="C1611" s="74"/>
      <c r="D1611" s="74"/>
      <c r="E1611" s="74"/>
      <c r="F1611" s="74"/>
      <c r="G1611" s="74"/>
      <c r="H1611" s="74"/>
      <c r="I1611" s="74"/>
      <c r="J1611" s="74"/>
      <c r="K1611" s="74"/>
      <c r="L1611" s="74"/>
      <c r="M1611" s="74"/>
      <c r="N1611" s="74"/>
      <c r="O1611" s="74"/>
      <c r="P1611" s="74"/>
      <c r="Q1611" s="74"/>
      <c r="R1611" s="74"/>
      <c r="S1611" s="74"/>
      <c r="T1611" s="74"/>
      <c r="U1611" s="74"/>
    </row>
    <row r="1612" spans="1:21">
      <c r="A1612" s="74"/>
      <c r="B1612" s="74"/>
      <c r="C1612" s="74"/>
      <c r="D1612" s="74"/>
      <c r="E1612" s="74"/>
      <c r="F1612" s="74"/>
      <c r="G1612" s="74"/>
      <c r="H1612" s="74"/>
      <c r="I1612" s="74"/>
      <c r="J1612" s="74"/>
      <c r="K1612" s="74"/>
      <c r="L1612" s="74"/>
      <c r="M1612" s="74"/>
      <c r="N1612" s="74"/>
      <c r="O1612" s="74"/>
      <c r="P1612" s="74"/>
      <c r="Q1612" s="74"/>
      <c r="R1612" s="74"/>
      <c r="S1612" s="74"/>
      <c r="T1612" s="74"/>
      <c r="U1612" s="74"/>
    </row>
    <row r="1613" spans="1:21">
      <c r="A1613" s="74"/>
      <c r="B1613" s="74"/>
      <c r="C1613" s="74"/>
      <c r="D1613" s="74"/>
      <c r="E1613" s="74"/>
      <c r="F1613" s="74"/>
      <c r="G1613" s="74"/>
      <c r="H1613" s="74"/>
      <c r="I1613" s="74"/>
      <c r="J1613" s="74"/>
      <c r="K1613" s="74"/>
      <c r="L1613" s="74"/>
      <c r="M1613" s="74"/>
      <c r="N1613" s="74"/>
      <c r="O1613" s="74"/>
      <c r="P1613" s="74"/>
      <c r="Q1613" s="74"/>
      <c r="R1613" s="74"/>
      <c r="S1613" s="74"/>
      <c r="T1613" s="74"/>
      <c r="U1613" s="74"/>
    </row>
    <row r="1614" spans="1:21">
      <c r="A1614" s="74"/>
      <c r="B1614" s="74"/>
      <c r="C1614" s="74"/>
      <c r="D1614" s="74"/>
      <c r="E1614" s="74"/>
      <c r="F1614" s="74"/>
      <c r="G1614" s="74"/>
      <c r="H1614" s="74"/>
      <c r="I1614" s="74"/>
      <c r="J1614" s="74"/>
      <c r="K1614" s="74"/>
      <c r="L1614" s="74"/>
      <c r="M1614" s="74"/>
      <c r="N1614" s="74"/>
      <c r="O1614" s="74"/>
      <c r="P1614" s="74"/>
      <c r="Q1614" s="74"/>
      <c r="R1614" s="74"/>
      <c r="S1614" s="74"/>
      <c r="T1614" s="74"/>
      <c r="U1614" s="74"/>
    </row>
    <row r="1615" spans="1:21">
      <c r="A1615" s="74"/>
      <c r="B1615" s="74"/>
      <c r="C1615" s="74"/>
      <c r="D1615" s="74"/>
      <c r="E1615" s="74"/>
      <c r="F1615" s="74"/>
      <c r="G1615" s="74"/>
      <c r="H1615" s="74"/>
      <c r="I1615" s="74"/>
      <c r="J1615" s="74"/>
      <c r="K1615" s="74"/>
      <c r="L1615" s="74"/>
      <c r="M1615" s="74"/>
      <c r="N1615" s="74"/>
      <c r="O1615" s="74"/>
      <c r="P1615" s="74"/>
      <c r="Q1615" s="74"/>
      <c r="R1615" s="74"/>
      <c r="S1615" s="74"/>
      <c r="T1615" s="74"/>
      <c r="U1615" s="74"/>
    </row>
    <row r="1616" spans="1:21">
      <c r="A1616" s="74"/>
      <c r="B1616" s="74"/>
      <c r="C1616" s="74"/>
      <c r="D1616" s="74"/>
      <c r="E1616" s="74"/>
      <c r="F1616" s="74"/>
      <c r="G1616" s="74"/>
      <c r="H1616" s="74"/>
      <c r="I1616" s="74"/>
      <c r="J1616" s="74"/>
      <c r="K1616" s="74"/>
      <c r="L1616" s="74"/>
      <c r="M1616" s="74"/>
      <c r="N1616" s="74"/>
      <c r="O1616" s="74"/>
      <c r="P1616" s="74"/>
      <c r="Q1616" s="74"/>
      <c r="R1616" s="74"/>
      <c r="S1616" s="74"/>
      <c r="T1616" s="74"/>
      <c r="U1616" s="74"/>
    </row>
    <row r="1617" spans="1:21">
      <c r="A1617" s="74"/>
      <c r="B1617" s="74"/>
      <c r="C1617" s="74"/>
      <c r="D1617" s="74"/>
      <c r="E1617" s="74"/>
      <c r="F1617" s="74"/>
      <c r="G1617" s="74"/>
      <c r="H1617" s="74"/>
      <c r="I1617" s="74"/>
      <c r="J1617" s="74"/>
      <c r="K1617" s="74"/>
      <c r="L1617" s="74"/>
      <c r="M1617" s="74"/>
      <c r="N1617" s="74"/>
      <c r="O1617" s="74"/>
      <c r="P1617" s="74"/>
      <c r="Q1617" s="74"/>
      <c r="R1617" s="74"/>
      <c r="S1617" s="74"/>
      <c r="T1617" s="74"/>
      <c r="U1617" s="74"/>
    </row>
    <row r="1618" spans="1:21">
      <c r="A1618" s="74"/>
      <c r="B1618" s="74"/>
      <c r="C1618" s="74"/>
      <c r="D1618" s="74"/>
      <c r="E1618" s="74"/>
      <c r="F1618" s="74"/>
      <c r="G1618" s="74"/>
      <c r="H1618" s="74"/>
      <c r="I1618" s="74"/>
      <c r="J1618" s="74"/>
      <c r="K1618" s="74"/>
      <c r="L1618" s="74"/>
      <c r="M1618" s="74"/>
      <c r="N1618" s="74"/>
      <c r="O1618" s="74"/>
      <c r="P1618" s="74"/>
      <c r="Q1618" s="74"/>
      <c r="R1618" s="74"/>
      <c r="S1618" s="74"/>
      <c r="T1618" s="74"/>
      <c r="U1618" s="74"/>
    </row>
    <row r="1619" spans="1:21">
      <c r="A1619" s="74"/>
      <c r="B1619" s="74"/>
      <c r="C1619" s="74"/>
      <c r="D1619" s="74"/>
      <c r="E1619" s="74"/>
      <c r="F1619" s="74"/>
      <c r="G1619" s="74"/>
      <c r="H1619" s="74"/>
      <c r="I1619" s="74"/>
      <c r="J1619" s="74"/>
      <c r="K1619" s="74"/>
      <c r="L1619" s="74"/>
      <c r="M1619" s="74"/>
      <c r="N1619" s="74"/>
      <c r="O1619" s="74"/>
      <c r="P1619" s="74"/>
      <c r="Q1619" s="74"/>
      <c r="R1619" s="74"/>
      <c r="S1619" s="74"/>
      <c r="T1619" s="74"/>
      <c r="U1619" s="74"/>
    </row>
    <row r="1620" spans="1:21">
      <c r="A1620" s="74"/>
      <c r="B1620" s="74"/>
      <c r="C1620" s="74"/>
      <c r="D1620" s="74"/>
      <c r="E1620" s="74"/>
      <c r="F1620" s="74"/>
      <c r="G1620" s="74"/>
      <c r="H1620" s="74"/>
      <c r="I1620" s="74"/>
      <c r="J1620" s="74"/>
      <c r="K1620" s="74"/>
      <c r="L1620" s="74"/>
      <c r="M1620" s="74"/>
      <c r="N1620" s="74"/>
      <c r="O1620" s="74"/>
      <c r="P1620" s="74"/>
      <c r="Q1620" s="74"/>
      <c r="R1620" s="74"/>
      <c r="S1620" s="74"/>
      <c r="T1620" s="74"/>
      <c r="U1620" s="74"/>
    </row>
    <row r="1621" spans="1:21">
      <c r="A1621" s="74"/>
      <c r="B1621" s="74"/>
      <c r="C1621" s="74"/>
      <c r="D1621" s="74"/>
      <c r="E1621" s="74"/>
      <c r="F1621" s="74"/>
      <c r="G1621" s="74"/>
      <c r="H1621" s="74"/>
      <c r="I1621" s="74"/>
      <c r="J1621" s="74"/>
      <c r="K1621" s="74"/>
      <c r="L1621" s="74"/>
      <c r="M1621" s="74"/>
      <c r="N1621" s="74"/>
      <c r="O1621" s="74"/>
      <c r="P1621" s="74"/>
      <c r="Q1621" s="74"/>
      <c r="R1621" s="74"/>
      <c r="S1621" s="74"/>
      <c r="T1621" s="74"/>
      <c r="U1621" s="74"/>
    </row>
    <row r="1622" spans="1:21">
      <c r="A1622" s="74"/>
      <c r="B1622" s="74"/>
      <c r="C1622" s="74"/>
      <c r="D1622" s="74"/>
      <c r="E1622" s="74"/>
      <c r="F1622" s="74"/>
      <c r="G1622" s="74"/>
      <c r="H1622" s="74"/>
      <c r="I1622" s="74"/>
      <c r="J1622" s="74"/>
      <c r="K1622" s="74"/>
      <c r="L1622" s="74"/>
      <c r="M1622" s="74"/>
      <c r="N1622" s="74"/>
      <c r="O1622" s="74"/>
      <c r="P1622" s="74"/>
      <c r="Q1622" s="74"/>
      <c r="R1622" s="74"/>
      <c r="S1622" s="74"/>
      <c r="T1622" s="74"/>
      <c r="U1622" s="74"/>
    </row>
    <row r="1623" spans="1:21">
      <c r="A1623" s="74"/>
      <c r="B1623" s="74"/>
      <c r="C1623" s="74"/>
      <c r="D1623" s="74"/>
      <c r="E1623" s="74"/>
      <c r="F1623" s="74"/>
      <c r="G1623" s="74"/>
      <c r="H1623" s="74"/>
      <c r="I1623" s="74"/>
      <c r="J1623" s="74"/>
      <c r="K1623" s="74"/>
      <c r="L1623" s="74"/>
      <c r="M1623" s="74"/>
      <c r="N1623" s="74"/>
      <c r="O1623" s="74"/>
      <c r="P1623" s="74"/>
      <c r="Q1623" s="74"/>
      <c r="R1623" s="74"/>
      <c r="S1623" s="74"/>
      <c r="T1623" s="74"/>
      <c r="U1623" s="74"/>
    </row>
    <row r="1624" spans="1:21">
      <c r="A1624" s="74"/>
      <c r="B1624" s="74"/>
      <c r="C1624" s="74"/>
      <c r="D1624" s="74"/>
      <c r="E1624" s="74"/>
      <c r="F1624" s="74"/>
      <c r="G1624" s="74"/>
      <c r="H1624" s="74"/>
      <c r="I1624" s="74"/>
      <c r="J1624" s="74"/>
      <c r="K1624" s="74"/>
      <c r="L1624" s="74"/>
      <c r="M1624" s="74"/>
      <c r="N1624" s="74"/>
      <c r="O1624" s="74"/>
      <c r="P1624" s="74"/>
      <c r="Q1624" s="74"/>
      <c r="R1624" s="74"/>
      <c r="S1624" s="74"/>
      <c r="T1624" s="74"/>
      <c r="U1624" s="74"/>
    </row>
    <row r="1625" spans="1:21">
      <c r="A1625" s="74"/>
      <c r="B1625" s="74"/>
      <c r="C1625" s="74"/>
      <c r="D1625" s="74"/>
      <c r="E1625" s="74"/>
      <c r="F1625" s="74"/>
      <c r="G1625" s="74"/>
      <c r="H1625" s="74"/>
      <c r="I1625" s="74"/>
      <c r="J1625" s="74"/>
      <c r="K1625" s="74"/>
      <c r="L1625" s="74"/>
      <c r="M1625" s="74"/>
      <c r="N1625" s="74"/>
      <c r="O1625" s="74"/>
      <c r="P1625" s="74"/>
      <c r="Q1625" s="74"/>
      <c r="R1625" s="74"/>
      <c r="S1625" s="74"/>
      <c r="T1625" s="74"/>
      <c r="U1625" s="74"/>
    </row>
    <row r="1626" spans="1:21">
      <c r="A1626" s="74"/>
      <c r="B1626" s="74"/>
      <c r="C1626" s="74"/>
      <c r="D1626" s="74"/>
      <c r="E1626" s="74"/>
      <c r="F1626" s="74"/>
      <c r="G1626" s="74"/>
      <c r="H1626" s="74"/>
      <c r="I1626" s="74"/>
      <c r="J1626" s="74"/>
      <c r="K1626" s="74"/>
      <c r="L1626" s="74"/>
      <c r="M1626" s="74"/>
      <c r="N1626" s="74"/>
      <c r="O1626" s="74"/>
      <c r="P1626" s="74"/>
      <c r="Q1626" s="74"/>
      <c r="R1626" s="74"/>
      <c r="S1626" s="74"/>
      <c r="T1626" s="74"/>
      <c r="U1626" s="74"/>
    </row>
    <row r="1627" spans="1:21">
      <c r="A1627" s="74"/>
      <c r="B1627" s="74"/>
      <c r="C1627" s="74"/>
      <c r="D1627" s="74"/>
      <c r="E1627" s="74"/>
      <c r="F1627" s="74"/>
      <c r="G1627" s="74"/>
      <c r="H1627" s="74"/>
      <c r="I1627" s="74"/>
      <c r="J1627" s="74"/>
      <c r="K1627" s="74"/>
      <c r="L1627" s="74"/>
      <c r="M1627" s="74"/>
      <c r="N1627" s="74"/>
      <c r="O1627" s="74"/>
      <c r="P1627" s="74"/>
      <c r="Q1627" s="74"/>
      <c r="R1627" s="74"/>
      <c r="S1627" s="74"/>
      <c r="T1627" s="74"/>
      <c r="U1627" s="74"/>
    </row>
    <row r="1628" spans="1:21">
      <c r="A1628" s="74"/>
      <c r="B1628" s="74"/>
      <c r="C1628" s="74"/>
      <c r="D1628" s="74"/>
      <c r="E1628" s="74"/>
      <c r="F1628" s="74"/>
      <c r="G1628" s="74"/>
      <c r="H1628" s="74"/>
      <c r="I1628" s="74"/>
      <c r="J1628" s="74"/>
      <c r="K1628" s="74"/>
      <c r="L1628" s="74"/>
      <c r="M1628" s="74"/>
      <c r="N1628" s="74"/>
      <c r="O1628" s="74"/>
      <c r="P1628" s="74"/>
      <c r="Q1628" s="74"/>
      <c r="R1628" s="74"/>
      <c r="S1628" s="74"/>
      <c r="T1628" s="74"/>
      <c r="U1628" s="74"/>
    </row>
    <row r="1629" spans="1:21">
      <c r="A1629" s="74"/>
      <c r="B1629" s="74"/>
      <c r="C1629" s="74"/>
      <c r="D1629" s="74"/>
      <c r="E1629" s="74"/>
      <c r="F1629" s="74"/>
      <c r="G1629" s="74"/>
      <c r="H1629" s="74"/>
      <c r="I1629" s="74"/>
      <c r="J1629" s="74"/>
      <c r="K1629" s="74"/>
      <c r="L1629" s="74"/>
      <c r="M1629" s="74"/>
      <c r="N1629" s="74"/>
      <c r="O1629" s="74"/>
      <c r="P1629" s="74"/>
      <c r="Q1629" s="74"/>
      <c r="R1629" s="74"/>
      <c r="S1629" s="74"/>
      <c r="T1629" s="74"/>
      <c r="U1629" s="74"/>
    </row>
    <row r="1630" spans="1:21">
      <c r="A1630" s="74"/>
      <c r="B1630" s="74"/>
      <c r="C1630" s="74"/>
      <c r="D1630" s="74"/>
      <c r="E1630" s="74"/>
      <c r="F1630" s="74"/>
      <c r="G1630" s="74"/>
      <c r="H1630" s="74"/>
      <c r="I1630" s="74"/>
      <c r="J1630" s="74"/>
      <c r="K1630" s="74"/>
      <c r="L1630" s="74"/>
      <c r="M1630" s="74"/>
      <c r="N1630" s="74"/>
      <c r="O1630" s="74"/>
      <c r="P1630" s="74"/>
      <c r="Q1630" s="74"/>
      <c r="R1630" s="74"/>
      <c r="S1630" s="74"/>
      <c r="T1630" s="74"/>
      <c r="U1630" s="74"/>
    </row>
    <row r="1631" spans="1:21">
      <c r="A1631" s="74"/>
      <c r="B1631" s="74"/>
      <c r="C1631" s="74"/>
      <c r="D1631" s="74"/>
      <c r="E1631" s="74"/>
      <c r="F1631" s="74"/>
      <c r="G1631" s="74"/>
      <c r="H1631" s="74"/>
      <c r="I1631" s="74"/>
      <c r="J1631" s="74"/>
      <c r="K1631" s="74"/>
      <c r="L1631" s="74"/>
      <c r="M1631" s="74"/>
      <c r="N1631" s="74"/>
      <c r="O1631" s="74"/>
      <c r="P1631" s="74"/>
      <c r="Q1631" s="74"/>
      <c r="R1631" s="74"/>
      <c r="S1631" s="74"/>
      <c r="T1631" s="74"/>
      <c r="U1631" s="74"/>
    </row>
    <row r="1632" spans="1:21">
      <c r="A1632" s="74"/>
      <c r="B1632" s="74"/>
      <c r="C1632" s="74"/>
      <c r="D1632" s="74"/>
      <c r="E1632" s="74"/>
      <c r="F1632" s="74"/>
      <c r="G1632" s="74"/>
      <c r="H1632" s="74"/>
      <c r="I1632" s="74"/>
      <c r="J1632" s="74"/>
      <c r="K1632" s="74"/>
      <c r="L1632" s="74"/>
      <c r="M1632" s="74"/>
      <c r="N1632" s="74"/>
      <c r="O1632" s="74"/>
      <c r="P1632" s="74"/>
      <c r="Q1632" s="74"/>
      <c r="R1632" s="74"/>
      <c r="S1632" s="74"/>
      <c r="T1632" s="74"/>
      <c r="U1632" s="74"/>
    </row>
    <row r="1633" spans="1:21">
      <c r="A1633" s="74"/>
      <c r="B1633" s="74"/>
      <c r="C1633" s="74"/>
      <c r="D1633" s="74"/>
      <c r="E1633" s="74"/>
      <c r="F1633" s="74"/>
      <c r="G1633" s="74"/>
      <c r="H1633" s="74"/>
      <c r="I1633" s="74"/>
      <c r="J1633" s="74"/>
      <c r="K1633" s="74"/>
      <c r="L1633" s="74"/>
      <c r="M1633" s="74"/>
      <c r="N1633" s="74"/>
      <c r="O1633" s="74"/>
      <c r="P1633" s="74"/>
      <c r="Q1633" s="74"/>
      <c r="R1633" s="74"/>
      <c r="S1633" s="74"/>
      <c r="T1633" s="74"/>
      <c r="U1633" s="74"/>
    </row>
    <row r="1634" spans="1:21">
      <c r="A1634" s="74"/>
      <c r="B1634" s="74"/>
      <c r="C1634" s="74"/>
      <c r="D1634" s="74"/>
      <c r="E1634" s="74"/>
      <c r="F1634" s="74"/>
      <c r="G1634" s="74"/>
      <c r="H1634" s="74"/>
      <c r="I1634" s="74"/>
      <c r="J1634" s="74"/>
      <c r="K1634" s="74"/>
      <c r="L1634" s="74"/>
      <c r="M1634" s="74"/>
      <c r="N1634" s="74"/>
      <c r="O1634" s="74"/>
      <c r="P1634" s="74"/>
      <c r="Q1634" s="74"/>
      <c r="R1634" s="74"/>
      <c r="S1634" s="74"/>
      <c r="T1634" s="74"/>
      <c r="U1634" s="74"/>
    </row>
    <row r="1635" spans="1:21">
      <c r="A1635" s="74"/>
      <c r="B1635" s="74"/>
      <c r="C1635" s="74"/>
      <c r="D1635" s="74"/>
      <c r="E1635" s="74"/>
      <c r="F1635" s="74"/>
      <c r="G1635" s="74"/>
      <c r="H1635" s="74"/>
      <c r="I1635" s="74"/>
      <c r="J1635" s="74"/>
      <c r="K1635" s="74"/>
      <c r="L1635" s="74"/>
      <c r="M1635" s="74"/>
      <c r="N1635" s="74"/>
      <c r="O1635" s="74"/>
      <c r="P1635" s="74"/>
      <c r="Q1635" s="74"/>
      <c r="R1635" s="74"/>
      <c r="S1635" s="74"/>
      <c r="T1635" s="74"/>
      <c r="U1635" s="74"/>
    </row>
    <row r="1636" spans="1:21">
      <c r="A1636" s="74"/>
      <c r="B1636" s="74"/>
      <c r="C1636" s="74"/>
      <c r="D1636" s="74"/>
      <c r="E1636" s="74"/>
      <c r="F1636" s="74"/>
      <c r="G1636" s="74"/>
      <c r="H1636" s="74"/>
      <c r="I1636" s="74"/>
      <c r="J1636" s="74"/>
      <c r="K1636" s="74"/>
      <c r="L1636" s="74"/>
      <c r="M1636" s="74"/>
      <c r="N1636" s="74"/>
      <c r="O1636" s="74"/>
      <c r="P1636" s="74"/>
      <c r="Q1636" s="74"/>
      <c r="R1636" s="74"/>
      <c r="S1636" s="74"/>
      <c r="T1636" s="74"/>
      <c r="U1636" s="74"/>
    </row>
    <row r="1637" spans="1:21">
      <c r="A1637" s="74"/>
      <c r="B1637" s="74"/>
      <c r="C1637" s="74"/>
      <c r="D1637" s="74"/>
      <c r="E1637" s="74"/>
      <c r="F1637" s="74"/>
      <c r="G1637" s="74"/>
      <c r="H1637" s="74"/>
      <c r="I1637" s="74"/>
      <c r="J1637" s="74"/>
      <c r="K1637" s="74"/>
      <c r="L1637" s="74"/>
      <c r="M1637" s="74"/>
      <c r="N1637" s="74"/>
      <c r="O1637" s="74"/>
      <c r="P1637" s="74"/>
      <c r="Q1637" s="74"/>
      <c r="R1637" s="74"/>
      <c r="S1637" s="74"/>
      <c r="T1637" s="74"/>
      <c r="U1637" s="74"/>
    </row>
    <row r="1638" spans="1:21">
      <c r="A1638" s="74"/>
      <c r="B1638" s="74"/>
      <c r="C1638" s="74"/>
      <c r="D1638" s="74"/>
      <c r="E1638" s="74"/>
      <c r="F1638" s="74"/>
      <c r="G1638" s="74"/>
      <c r="H1638" s="74"/>
      <c r="I1638" s="74"/>
      <c r="J1638" s="74"/>
      <c r="K1638" s="74"/>
      <c r="L1638" s="74"/>
      <c r="M1638" s="74"/>
      <c r="N1638" s="74"/>
      <c r="O1638" s="74"/>
      <c r="P1638" s="74"/>
      <c r="Q1638" s="74"/>
      <c r="R1638" s="74"/>
      <c r="S1638" s="74"/>
      <c r="T1638" s="74"/>
      <c r="U1638" s="74"/>
    </row>
    <row r="1639" spans="1:21">
      <c r="A1639" s="74"/>
      <c r="B1639" s="74"/>
      <c r="C1639" s="74"/>
      <c r="D1639" s="74"/>
      <c r="E1639" s="74"/>
      <c r="F1639" s="74"/>
      <c r="G1639" s="74"/>
      <c r="H1639" s="74"/>
      <c r="I1639" s="74"/>
      <c r="J1639" s="74"/>
      <c r="K1639" s="74"/>
      <c r="L1639" s="74"/>
      <c r="M1639" s="74"/>
      <c r="N1639" s="74"/>
      <c r="O1639" s="74"/>
      <c r="P1639" s="74"/>
      <c r="Q1639" s="74"/>
      <c r="R1639" s="74"/>
      <c r="S1639" s="74"/>
      <c r="T1639" s="74"/>
      <c r="U1639" s="74"/>
    </row>
    <row r="1640" spans="1:21">
      <c r="A1640" s="74"/>
      <c r="B1640" s="74"/>
      <c r="C1640" s="74"/>
      <c r="D1640" s="74"/>
      <c r="E1640" s="74"/>
      <c r="F1640" s="74"/>
      <c r="G1640" s="74"/>
      <c r="H1640" s="74"/>
      <c r="I1640" s="74"/>
      <c r="J1640" s="74"/>
      <c r="K1640" s="74"/>
      <c r="L1640" s="74"/>
      <c r="M1640" s="74"/>
      <c r="N1640" s="74"/>
      <c r="O1640" s="74"/>
      <c r="P1640" s="74"/>
      <c r="Q1640" s="74"/>
      <c r="R1640" s="74"/>
      <c r="S1640" s="74"/>
      <c r="T1640" s="74"/>
      <c r="U1640" s="74"/>
    </row>
    <row r="1641" spans="1:21">
      <c r="A1641" s="74"/>
      <c r="B1641" s="74"/>
      <c r="C1641" s="74"/>
      <c r="D1641" s="74"/>
      <c r="E1641" s="74"/>
      <c r="F1641" s="74"/>
      <c r="G1641" s="74"/>
      <c r="H1641" s="74"/>
      <c r="I1641" s="74"/>
      <c r="J1641" s="74"/>
      <c r="K1641" s="74"/>
      <c r="L1641" s="74"/>
      <c r="M1641" s="74"/>
      <c r="N1641" s="74"/>
      <c r="O1641" s="74"/>
      <c r="P1641" s="74"/>
      <c r="Q1641" s="74"/>
      <c r="R1641" s="74"/>
      <c r="S1641" s="74"/>
      <c r="T1641" s="74"/>
      <c r="U1641" s="74"/>
    </row>
  </sheetData>
  <autoFilter ref="A1:AC1" xr:uid="{00000000-0009-0000-0000-000003000000}">
    <sortState xmlns:xlrd2="http://schemas.microsoft.com/office/spreadsheetml/2017/richdata2" ref="A2:AC8">
      <sortCondition ref="W1"/>
    </sortState>
  </autoFilter>
  <conditionalFormatting sqref="A1">
    <cfRule type="containsText" dxfId="339" priority="106" operator="containsText" text="NÃO BLOQUEADA">
      <formula>NOT(ISERROR(SEARCH("NÃO BLOQUEADA",A1)))</formula>
    </cfRule>
    <cfRule type="containsText" dxfId="338" priority="107" operator="containsText" text="BLOQUEADA">
      <formula>NOT(ISERROR(SEARCH("BLOQUEADA",A1)))</formula>
    </cfRule>
  </conditionalFormatting>
  <conditionalFormatting sqref="C20:F1085 E2:F19 A2:B1085 C2:C19">
    <cfRule type="containsText" dxfId="337" priority="90" operator="containsText" text="CONCLUÍDO">
      <formula>NOT(ISERROR(SEARCH("CONCLUÍDO",A2)))</formula>
    </cfRule>
    <cfRule type="cellIs" dxfId="336" priority="91" operator="greaterThan">
      <formula>A2="CONCLUÍDO"</formula>
    </cfRule>
  </conditionalFormatting>
  <conditionalFormatting sqref="C20:F1085 E2:F19 A2:B1085 C2:C19">
    <cfRule type="containsText" dxfId="335" priority="89" operator="containsText" text="EM ANÁLISE">
      <formula>NOT(ISERROR(SEARCH("EM ANÁLISE",A2)))</formula>
    </cfRule>
  </conditionalFormatting>
  <conditionalFormatting sqref="C20:F1085 E2:F19 A2:B1085 C2:C19">
    <cfRule type="containsText" dxfId="334" priority="88" operator="containsText" text="PENDENTE">
      <formula>NOT(ISERROR(SEARCH("PENDENTE",A2)))</formula>
    </cfRule>
  </conditionalFormatting>
  <conditionalFormatting sqref="C20:F1085 E2:F19 G2:U1085 A2:B1085 C2:C19">
    <cfRule type="expression" dxfId="333" priority="87">
      <formula>$A2="BLOQUEADA"</formula>
    </cfRule>
  </conditionalFormatting>
  <conditionalFormatting sqref="C20:F1085 E2:F19 G2:U1085 A2:B1085 C2:C19">
    <cfRule type="expression" dxfId="332" priority="86">
      <formula>$B2="EM ANÁLISE"</formula>
    </cfRule>
  </conditionalFormatting>
  <conditionalFormatting sqref="C20:F1085 E2:F19 G2:U1085 A2:B1085 C2:C19">
    <cfRule type="expression" dxfId="331" priority="84">
      <formula>$B2="PENDENTE"</formula>
    </cfRule>
    <cfRule type="expression" dxfId="330" priority="85">
      <formula>$B2="EM ANÁLISE"</formula>
    </cfRule>
  </conditionalFormatting>
  <conditionalFormatting sqref="C20:F1085 E2:F19 G2:U1085 A2:B1085 C2:C19">
    <cfRule type="expression" dxfId="329" priority="83">
      <formula>$B2="PENDENTE"</formula>
    </cfRule>
  </conditionalFormatting>
  <conditionalFormatting sqref="C20:F1085 E2:F19 B2:B1085 C2:C19">
    <cfRule type="expression" dxfId="328" priority="81">
      <formula>$B2="PENDENTE"</formula>
    </cfRule>
    <cfRule type="expression" dxfId="327" priority="82">
      <formula>$B2="PENDENTE"</formula>
    </cfRule>
  </conditionalFormatting>
  <conditionalFormatting sqref="C20:F1085 E2:F19 G2:U1085 A2:B1085 C2:C19">
    <cfRule type="expression" dxfId="326" priority="80">
      <formula>$B2="CONCLUÍDO"</formula>
    </cfRule>
  </conditionalFormatting>
  <conditionalFormatting sqref="C20:F1085 C4:C19 E2:F1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1085 B4:C19">
    <cfRule type="expression" dxfId="325" priority="66">
      <formula>$A4="BLOQUEADA"</formula>
    </cfRule>
  </conditionalFormatting>
  <conditionalFormatting sqref="B20:F1085 B4:C19">
    <cfRule type="expression" dxfId="324" priority="65">
      <formula>$B4="EM ANÁLISE"</formula>
    </cfRule>
  </conditionalFormatting>
  <conditionalFormatting sqref="B20:F1085 B4:C19">
    <cfRule type="expression" dxfId="323" priority="63">
      <formula>$B4="PENDENTE"</formula>
    </cfRule>
    <cfRule type="expression" dxfId="322" priority="64">
      <formula>$B4="EM ANÁLISE"</formula>
    </cfRule>
  </conditionalFormatting>
  <conditionalFormatting sqref="B20:F1085 B4:C19">
    <cfRule type="expression" dxfId="321" priority="62">
      <formula>$B4="PENDENTE"</formula>
    </cfRule>
  </conditionalFormatting>
  <conditionalFormatting sqref="B20:F1085 B4:C19">
    <cfRule type="expression" dxfId="320" priority="61">
      <formula>$B4="CONCLUÍDO"</formula>
    </cfRule>
  </conditionalFormatting>
  <conditionalFormatting sqref="B2:B1085">
    <cfRule type="colorScale" priority="1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85">
    <cfRule type="colorScale" priority="1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1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qref="M1086:S1641 G1086:H1641 A1086:B1641" xr:uid="{00000000-0002-0000-0300-000000000000}">
      <formula1>#REF!</formula1>
    </dataValidation>
    <dataValidation type="list" allowBlank="1" showInputMessage="1" showErrorMessage="1" sqref="B2:B1085" xr:uid="{8DFF30F5-B793-4B2B-9A25-B8BB918751B1}">
      <formula1>"CONCLUÍDO,EM ANÁLISE,PENDENTE"</formula1>
    </dataValidation>
    <dataValidation type="list" allowBlank="1" showInputMessage="1" showErrorMessage="1" sqref="S2:S1085" xr:uid="{16E572A4-E957-40D7-A049-921E7455503D}">
      <formula1>"Yasmin, Fernanda, Daniel, Samuel, Victor Hugo, Nathan, Davidson"</formula1>
    </dataValidation>
    <dataValidation type="list" allowBlank="1" showInputMessage="1" showErrorMessage="1" sqref="R2:R1085" xr:uid="{2C052132-AE23-458C-B833-34F25AE2F87F}">
      <formula1>"-,AFYA,ÂNIMA,COGNA,CRUZEIRO DO SUL,SER EDUCACIONAL,SODEXO"</formula1>
    </dataValidation>
    <dataValidation type="list" allowBlank="1" showInputMessage="1" showErrorMessage="1" sqref="M2:M1085" xr:uid="{DF928B48-AC19-4587-B5FF-ACECE6FED9C5}">
      <formula1>"COMPLETO,INCOMPLETO"</formula1>
    </dataValidation>
    <dataValidation type="list" allowBlank="1" showInputMessage="1" showErrorMessage="1" sqref="Q2:Q1085" xr:uid="{E78A16ED-8C3E-461D-A22F-FA6CC1587017}">
      <formula1>"Gratuito,Oneroso,Contrapartida"</formula1>
    </dataValidation>
    <dataValidation type="list" allowBlank="1" showInputMessage="1" showErrorMessage="1" sqref="N2:P1085 G2:H1085" xr:uid="{5042026F-2565-4528-9214-A587ABBDEEF3}">
      <formula1>"SIM,NÃO"</formula1>
    </dataValidation>
    <dataValidation type="list" allowBlank="1" showInputMessage="1" showErrorMessage="1" sqref="A2:A1085" xr:uid="{6B284406-BEA6-447F-ACF2-628BCE35E162}">
      <formula1>",BLOQUEADA,NÃO BLOQUEADA"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110"/>
  <sheetViews>
    <sheetView zoomScale="55" zoomScaleNormal="55" workbookViewId="0">
      <pane ySplit="1" topLeftCell="C2" activePane="bottomLeft" state="frozen"/>
      <selection pane="bottomLeft" activeCell="F21" sqref="F21"/>
    </sheetView>
  </sheetViews>
  <sheetFormatPr defaultColWidth="19.7109375" defaultRowHeight="14.25"/>
  <cols>
    <col min="1" max="1" width="16.5703125" style="1" bestFit="1" customWidth="1"/>
    <col min="2" max="2" width="13.7109375" style="1" customWidth="1"/>
    <col min="3" max="3" width="5.42578125" style="1" bestFit="1" customWidth="1"/>
    <col min="4" max="4" width="16.85546875" style="1" bestFit="1" customWidth="1"/>
    <col min="5" max="5" width="11.7109375" style="1" bestFit="1" customWidth="1"/>
    <col min="6" max="6" width="92.42578125" style="1" bestFit="1" customWidth="1"/>
    <col min="7" max="7" width="10.5703125" style="1" bestFit="1" customWidth="1"/>
    <col min="8" max="8" width="19.42578125" style="1" bestFit="1" customWidth="1"/>
    <col min="9" max="9" width="12.28515625" style="1" bestFit="1" customWidth="1"/>
    <col min="10" max="10" width="11.140625" style="1" bestFit="1" customWidth="1"/>
    <col min="11" max="11" width="12.28515625" style="1" bestFit="1" customWidth="1"/>
    <col min="12" max="12" width="35" style="1" customWidth="1"/>
    <col min="13" max="13" width="19.140625" style="1" bestFit="1" customWidth="1"/>
    <col min="14" max="14" width="16.28515625" style="1" bestFit="1" customWidth="1"/>
    <col min="15" max="15" width="13.42578125" style="1" bestFit="1" customWidth="1"/>
    <col min="16" max="16" width="15.5703125" style="1" bestFit="1" customWidth="1"/>
    <col min="17" max="17" width="12.7109375" style="1" bestFit="1" customWidth="1"/>
    <col min="18" max="18" width="8.5703125" style="1" bestFit="1" customWidth="1"/>
    <col min="19" max="19" width="15.28515625" style="1" bestFit="1" customWidth="1"/>
    <col min="20" max="20" width="16.5703125" style="1" bestFit="1" customWidth="1"/>
    <col min="21" max="21" width="25.28515625" style="1" bestFit="1" customWidth="1"/>
    <col min="23" max="23" width="17.42578125" bestFit="1" customWidth="1"/>
    <col min="24" max="24" width="24.140625" bestFit="1" customWidth="1"/>
    <col min="25" max="25" width="18.28515625" bestFit="1" customWidth="1"/>
    <col min="26" max="26" width="25" bestFit="1" customWidth="1"/>
    <col min="27" max="27" width="17.85546875" bestFit="1" customWidth="1"/>
  </cols>
  <sheetData>
    <row r="1" spans="1:27" ht="27">
      <c r="A1" s="40" t="s">
        <v>0</v>
      </c>
      <c r="B1" s="4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W1" s="26" t="s">
        <v>21</v>
      </c>
      <c r="X1" s="26" t="s">
        <v>22</v>
      </c>
      <c r="Y1" s="26" t="s">
        <v>23</v>
      </c>
      <c r="Z1" s="26" t="s">
        <v>24</v>
      </c>
      <c r="AA1" s="13" t="s">
        <v>25</v>
      </c>
    </row>
    <row r="2" spans="1:27" ht="15">
      <c r="A2" s="44"/>
      <c r="B2" s="44" t="s">
        <v>26</v>
      </c>
      <c r="C2" s="44" t="s">
        <v>122</v>
      </c>
      <c r="D2" s="44" t="s">
        <v>123</v>
      </c>
      <c r="E2" s="44">
        <v>56363</v>
      </c>
      <c r="F2" s="44" t="s">
        <v>124</v>
      </c>
      <c r="G2" s="44" t="s">
        <v>30</v>
      </c>
      <c r="H2" s="44" t="s">
        <v>30</v>
      </c>
      <c r="I2" s="44">
        <v>6</v>
      </c>
      <c r="J2" s="44">
        <v>41</v>
      </c>
      <c r="K2" s="44">
        <v>1660</v>
      </c>
      <c r="L2" s="44">
        <f>X2</f>
        <v>956</v>
      </c>
      <c r="M2" s="44" t="s">
        <v>31</v>
      </c>
      <c r="N2" s="44" t="s">
        <v>30</v>
      </c>
      <c r="O2" s="44" t="s">
        <v>30</v>
      </c>
      <c r="P2" s="44" t="s">
        <v>30</v>
      </c>
      <c r="Q2" s="44" t="s">
        <v>48</v>
      </c>
      <c r="R2" s="44" t="s">
        <v>80</v>
      </c>
      <c r="S2" s="44" t="s">
        <v>81</v>
      </c>
      <c r="T2" s="44"/>
      <c r="U2" s="44"/>
      <c r="W2" s="7" t="s">
        <v>123</v>
      </c>
      <c r="X2" s="2">
        <f>VLOOKUP(D2,'BASE DE DADOS'!U:X,4,FALSE)</f>
        <v>956</v>
      </c>
      <c r="Y2" s="2">
        <f>SUMIF(D:D,W2,K:K)</f>
        <v>1660</v>
      </c>
      <c r="Z2" s="10">
        <f>Y2/X2</f>
        <v>1.7364016736401673</v>
      </c>
      <c r="AA2" s="2" t="str">
        <f>IF(X2-Y2&lt;0, "ULTRAPASSOU " &amp; ABS(X2-Y2),X2-Y2)</f>
        <v>ULTRAPASSOU 704</v>
      </c>
    </row>
    <row r="3" spans="1:27" ht="15">
      <c r="A3" s="44"/>
      <c r="B3" s="44"/>
      <c r="C3" s="44" t="s">
        <v>122</v>
      </c>
      <c r="D3" s="44" t="s">
        <v>125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W3" s="27"/>
      <c r="X3" s="28"/>
      <c r="Y3" s="28"/>
      <c r="Z3" s="28"/>
      <c r="AA3" s="29"/>
    </row>
    <row r="4" spans="1:27" ht="15" customHeight="1">
      <c r="A4" s="44"/>
      <c r="B4" s="44"/>
      <c r="C4" s="44" t="s">
        <v>122</v>
      </c>
      <c r="D4" s="44" t="s">
        <v>126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W4" s="17" t="s">
        <v>37</v>
      </c>
      <c r="X4" s="19">
        <f>X2</f>
        <v>956</v>
      </c>
      <c r="Y4" s="19">
        <f>Y2</f>
        <v>1660</v>
      </c>
      <c r="Z4" s="18">
        <f>Z2</f>
        <v>1.7364016736401673</v>
      </c>
      <c r="AA4" s="19" t="str">
        <f>AA2</f>
        <v>ULTRAPASSOU 704</v>
      </c>
    </row>
    <row r="5" spans="1:27" ht="1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7" ht="1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7" ht="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27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7" ht="1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7" ht="1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7" ht="1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7" ht="1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7" ht="1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7" ht="1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7" ht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7" ht="15">
      <c r="A16" s="44"/>
      <c r="B16" s="44"/>
      <c r="C16" s="7"/>
      <c r="D16" s="7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ht="15" customHeight="1">
      <c r="A17" s="44"/>
      <c r="B17" s="44"/>
      <c r="C17" s="7"/>
      <c r="D17" s="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ht="15">
      <c r="A18" s="44"/>
      <c r="B18" s="44"/>
      <c r="C18" s="7"/>
      <c r="D18" s="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15" customHeight="1">
      <c r="A19" s="44"/>
      <c r="B19" s="44"/>
      <c r="C19" s="7"/>
      <c r="D19" s="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ht="15">
      <c r="A20" s="44"/>
      <c r="B20" s="44"/>
      <c r="C20" s="7"/>
      <c r="D20" s="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ht="15">
      <c r="A21" s="44"/>
      <c r="B21" s="44"/>
      <c r="C21" s="7"/>
      <c r="D21" s="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ht="15">
      <c r="A22" s="44"/>
      <c r="B22" s="44"/>
      <c r="C22" s="7"/>
      <c r="D22" s="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ht="15">
      <c r="A23" s="44"/>
      <c r="B23" s="44"/>
      <c r="C23" s="7"/>
      <c r="D23" s="7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ht="15">
      <c r="A24" s="44"/>
      <c r="B24" s="44"/>
      <c r="C24" s="7"/>
      <c r="D24" s="7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ht="15">
      <c r="A25" s="44"/>
      <c r="B25" s="44"/>
      <c r="C25" s="7"/>
      <c r="D25" s="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ht="15">
      <c r="A26" s="44"/>
      <c r="B26" s="44"/>
      <c r="C26" s="7"/>
      <c r="D26" s="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ht="15">
      <c r="A27" s="44"/>
      <c r="B27" s="44"/>
      <c r="C27" s="7"/>
      <c r="D27" s="7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ht="15">
      <c r="A28" s="44"/>
      <c r="B28" s="44"/>
      <c r="C28" s="7"/>
      <c r="D28" s="7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ht="15">
      <c r="A29" s="44"/>
      <c r="B29" s="44"/>
      <c r="C29" s="7"/>
      <c r="D29" s="7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ht="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ht="1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ht="1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ht="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ht="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ht="1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ht="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ht="1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ht="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ht="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ht="1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ht="1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ht="1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ht="1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ht="1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ht="1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ht="1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ht="1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ht="1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ht="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ht="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ht="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1:21" ht="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1:21" ht="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1:21" ht="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1:21" ht="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1:21" ht="1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1:21" ht="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 ht="1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 ht="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1:21" ht="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1:21" ht="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1:21" ht="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1:21" ht="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1:21" ht="1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1:21" ht="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1:21" ht="1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1:21" ht="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 ht="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 ht="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1:21" ht="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ht="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 ht="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 ht="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 ht="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 ht="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 ht="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 ht="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 ht="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 ht="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 ht="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 ht="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 ht="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 ht="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ht="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 ht="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 ht="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 ht="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 ht="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 ht="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 ht="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ht="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 ht="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 ht="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 ht="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 ht="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 ht="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 ht="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 ht="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 ht="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 ht="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 ht="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 ht="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 ht="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 ht="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 ht="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 ht="1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 ht="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 ht="1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 ht="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 ht="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 ht="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 ht="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 ht="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 ht="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 ht="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 ht="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 ht="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 ht="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 ht="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 ht="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 ht="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 ht="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 ht="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 ht="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 ht="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 ht="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 ht="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 ht="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 ht="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 ht="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 ht="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 ht="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 ht="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 ht="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 ht="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 ht="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 ht="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 ht="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 ht="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 ht="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 ht="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 ht="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 ht="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 ht="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 ht="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 ht="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 ht="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 ht="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 ht="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 ht="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 ht="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 ht="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 ht="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 ht="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ht="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 ht="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 ht="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 ht="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 ht="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 ht="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 ht="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 ht="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 ht="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 ht="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 ht="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 ht="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 ht="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 ht="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ht="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ht="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ht="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ht="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ht="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ht="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ht="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ht="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ht="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ht="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ht="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ht="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ht="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ht="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ht="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ht="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ht="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ht="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 ht="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 ht="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 ht="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 ht="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 ht="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 ht="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 ht="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 ht="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 ht="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 ht="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 ht="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 ht="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 ht="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 ht="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 ht="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 ht="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 ht="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 ht="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 ht="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 ht="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 ht="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 ht="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 ht="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 ht="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 ht="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 ht="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 ht="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ht="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ht="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ht="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ht="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ht="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ht="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ht="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ht="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ht="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ht="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ht="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ht="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ht="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ht="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ht="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ht="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ht="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ht="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ht="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ht="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ht="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ht="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 ht="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 ht="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 ht="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 ht="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 ht="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 ht="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 ht="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 ht="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 ht="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 ht="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 ht="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 ht="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 ht="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 ht="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 ht="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 ht="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 ht="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 ht="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 ht="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 ht="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 ht="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 ht="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 ht="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 ht="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 ht="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 ht="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 ht="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 ht="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 ht="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 ht="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 ht="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 ht="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 ht="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 ht="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 ht="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 ht="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 ht="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 ht="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 ht="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 ht="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 ht="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 ht="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 ht="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 ht="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 ht="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 ht="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 ht="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 ht="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 ht="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 ht="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 ht="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 ht="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 ht="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 ht="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 ht="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 ht="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 ht="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 ht="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 ht="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 ht="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 ht="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 ht="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 ht="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 ht="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 ht="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 ht="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 ht="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 ht="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 ht="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 ht="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 ht="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 ht="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 ht="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 ht="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 ht="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 ht="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 ht="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 ht="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 ht="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 ht="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 ht="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 ht="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 ht="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 ht="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 ht="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 ht="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 ht="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 ht="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 ht="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 ht="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 ht="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 ht="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 ht="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 ht="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 ht="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 ht="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 ht="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 ht="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 ht="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 ht="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 ht="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 ht="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 ht="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 ht="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 ht="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 ht="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 ht="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 ht="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 ht="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 ht="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 ht="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 ht="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 ht="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 ht="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 ht="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 ht="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 ht="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 ht="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 ht="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 ht="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 ht="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 ht="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 ht="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 ht="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 ht="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 ht="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 ht="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 ht="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 ht="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 ht="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 ht="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 ht="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 ht="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 ht="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 ht="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 ht="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 ht="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 ht="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 ht="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 ht="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 ht="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 ht="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 ht="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 ht="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 ht="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 ht="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 ht="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 ht="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 ht="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 ht="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 ht="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 ht="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 ht="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 ht="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 ht="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 ht="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 ht="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 ht="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 ht="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 ht="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 ht="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 ht="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 ht="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 ht="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 ht="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 ht="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 ht="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 ht="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 ht="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 ht="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 ht="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 ht="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 ht="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 ht="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 ht="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 ht="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 ht="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 ht="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 ht="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 ht="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 ht="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 ht="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 ht="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 ht="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 ht="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 ht="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 ht="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 ht="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 ht="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 ht="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 ht="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 ht="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 ht="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 ht="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 ht="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 ht="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 ht="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 ht="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 ht="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 ht="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 ht="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 ht="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 ht="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 ht="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 ht="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 ht="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 ht="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 ht="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 ht="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 ht="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 ht="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 ht="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 ht="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 ht="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 ht="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 ht="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 ht="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 ht="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 ht="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 ht="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 ht="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 ht="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 ht="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 ht="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 ht="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 ht="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 ht="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 ht="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 ht="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 ht="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 ht="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 ht="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 ht="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 ht="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 ht="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 ht="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 ht="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 ht="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 ht="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 ht="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 ht="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 ht="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 ht="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 ht="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 ht="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 ht="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 ht="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 ht="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 ht="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 ht="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 ht="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 ht="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 ht="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 ht="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 ht="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 ht="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 ht="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 ht="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 ht="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 ht="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 ht="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 ht="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 ht="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 ht="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 ht="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 ht="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 ht="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 ht="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 ht="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 ht="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 ht="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 ht="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 ht="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 ht="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 ht="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 ht="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1" ht="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1" ht="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1" ht="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1" ht="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1" ht="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1" ht="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1" ht="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1" ht="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1" ht="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1" ht="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1" ht="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1" ht="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1" ht="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1" ht="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1" ht="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1" ht="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1:21" ht="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1:21" ht="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1:21" ht="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1:21" ht="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1:21" ht="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1:21" ht="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1:21" ht="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1:21" ht="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1:21" ht="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1:21" ht="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1:21" ht="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1:21" ht="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1:21" ht="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1:21" ht="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1:21" ht="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1:21" ht="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1:21" ht="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1:21" ht="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1:21" ht="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1:21" ht="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1:21" ht="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1:21" ht="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1:21" ht="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1:21" ht="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1:21" ht="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1:21" ht="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1:21" ht="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1:21" ht="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1:21" ht="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1:21" ht="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1:21" ht="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1:21" ht="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1:21" ht="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1:21" ht="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1:21" ht="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1:21" ht="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1:21" ht="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1:21" ht="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1:21" ht="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1:21" ht="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1:21" ht="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1" ht="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1" ht="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1" ht="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1" ht="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1" ht="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1" ht="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1" ht="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 ht="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 ht="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 ht="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 ht="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 ht="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 ht="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 ht="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 ht="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 ht="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 ht="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 ht="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 ht="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 ht="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 ht="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 ht="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 ht="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 ht="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 ht="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 ht="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 ht="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 ht="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 ht="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 ht="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 ht="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 ht="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 ht="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 ht="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 ht="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 ht="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 ht="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 ht="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 ht="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 ht="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 ht="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 ht="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 ht="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 ht="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 ht="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 ht="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 ht="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 ht="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 ht="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 ht="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 ht="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 ht="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 ht="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 ht="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 ht="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 ht="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 ht="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 ht="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 ht="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 ht="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 ht="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 ht="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 ht="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 ht="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 ht="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 ht="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 ht="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 ht="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 ht="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 ht="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 ht="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 ht="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 ht="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 ht="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 ht="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 ht="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 ht="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 ht="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 ht="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 ht="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 ht="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 ht="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 ht="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 ht="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 ht="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 ht="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 ht="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 ht="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 ht="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 ht="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 ht="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 ht="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 ht="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 ht="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 ht="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 ht="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 ht="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 ht="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 ht="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 ht="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 ht="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 ht="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 ht="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 ht="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 ht="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 ht="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 ht="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 ht="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 ht="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 ht="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 ht="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 ht="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 ht="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 ht="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 ht="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 ht="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 ht="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 ht="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 ht="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 ht="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 ht="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 ht="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 ht="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 ht="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 ht="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 ht="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 ht="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 ht="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 ht="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 ht="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 ht="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 ht="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 ht="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 ht="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 ht="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 ht="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 ht="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 ht="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 ht="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 ht="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 ht="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 ht="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 ht="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 ht="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 ht="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 ht="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 ht="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 ht="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 ht="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 ht="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 ht="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 ht="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 ht="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 ht="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 ht="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 ht="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 ht="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 ht="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 ht="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 ht="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 ht="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 ht="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 ht="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 ht="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 ht="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 ht="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 ht="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 ht="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 ht="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 ht="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 ht="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 ht="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 ht="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 ht="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 ht="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 ht="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 ht="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 ht="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 ht="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 ht="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 ht="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 ht="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 ht="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 ht="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 ht="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 ht="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 ht="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 ht="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 ht="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 ht="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 ht="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 ht="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 ht="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 ht="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 ht="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 ht="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 ht="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 ht="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 ht="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 ht="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 ht="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 ht="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 ht="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 ht="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 ht="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 ht="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 ht="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 ht="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 ht="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 ht="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 ht="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 ht="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 ht="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 ht="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 ht="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1" ht="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1" ht="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1" ht="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1" ht="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1" ht="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1" ht="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1" ht="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1" ht="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1" ht="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1" ht="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1:21" ht="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1:21" ht="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1:21" ht="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1:21" ht="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1:21" ht="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1:21" ht="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1:21" ht="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1:21" ht="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1:21" ht="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1:21" ht="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1:21" ht="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1:21" ht="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1:21" ht="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</row>
    <row r="840" spans="1:21" ht="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</row>
    <row r="841" spans="1:21" ht="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</row>
    <row r="842" spans="1:21" ht="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</row>
    <row r="843" spans="1:21" ht="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</row>
    <row r="844" spans="1:21" ht="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</row>
    <row r="845" spans="1:21" ht="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</row>
    <row r="846" spans="1:21" ht="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</row>
    <row r="847" spans="1:21" ht="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</row>
    <row r="848" spans="1:21" ht="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</row>
    <row r="849" spans="1:21" ht="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</row>
    <row r="850" spans="1:21" ht="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</row>
    <row r="851" spans="1:21" ht="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</row>
    <row r="852" spans="1:21" ht="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</row>
    <row r="853" spans="1:21" ht="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</row>
    <row r="854" spans="1:21" ht="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</row>
    <row r="855" spans="1:21" ht="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</row>
    <row r="856" spans="1:21" ht="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</row>
    <row r="857" spans="1:21" ht="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</row>
    <row r="858" spans="1:21" ht="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</row>
    <row r="859" spans="1:21" ht="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</row>
    <row r="860" spans="1:21" ht="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</row>
    <row r="861" spans="1:21" ht="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</row>
    <row r="862" spans="1:21" ht="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</row>
    <row r="863" spans="1:21" ht="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</row>
    <row r="864" spans="1:21" ht="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</row>
    <row r="865" spans="1:21" ht="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</row>
    <row r="866" spans="1:21" ht="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</row>
    <row r="867" spans="1:21" ht="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</row>
    <row r="868" spans="1:21" ht="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</row>
    <row r="869" spans="1:21" ht="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</row>
    <row r="870" spans="1:21" ht="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</row>
    <row r="871" spans="1:21" ht="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</row>
    <row r="872" spans="1:21" ht="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</row>
    <row r="873" spans="1:21" ht="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</row>
    <row r="874" spans="1:21" ht="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</row>
    <row r="875" spans="1:21" ht="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</row>
    <row r="876" spans="1:21" ht="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</row>
    <row r="877" spans="1:21" ht="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</row>
    <row r="878" spans="1:21" ht="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</row>
    <row r="879" spans="1:21" ht="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</row>
    <row r="880" spans="1:21" ht="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1:21" ht="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1:21" ht="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1:21" ht="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1:21" ht="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1" ht="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1:21" ht="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1:21" ht="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1:21" ht="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1:21" ht="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1:21" ht="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1:21" ht="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1:21" ht="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1:21" ht="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1:21" ht="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1:21" ht="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1:21" ht="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1:21" ht="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1:21" ht="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1:21" ht="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1:21" ht="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1" ht="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1" ht="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1" ht="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1" ht="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1" ht="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1" ht="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1" ht="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1" ht="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1" ht="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1" ht="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1" ht="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1" ht="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 ht="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 ht="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 ht="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 ht="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 ht="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 ht="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 ht="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 ht="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 ht="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 ht="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 ht="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 ht="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 ht="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 ht="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 ht="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 ht="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 ht="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 ht="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 ht="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 ht="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 ht="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 ht="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 ht="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 ht="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 ht="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 ht="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 ht="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 ht="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 ht="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 ht="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 ht="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 ht="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 ht="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 ht="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 ht="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 ht="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 ht="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 ht="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 ht="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 ht="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 ht="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 ht="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 ht="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 ht="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 ht="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 ht="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 ht="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 ht="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 ht="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 ht="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 ht="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 ht="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 ht="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 ht="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 ht="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 ht="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 ht="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 ht="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 ht="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 ht="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 ht="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 ht="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 ht="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 ht="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 ht="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 ht="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 ht="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 ht="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 ht="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 ht="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 ht="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 ht="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 ht="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 ht="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 ht="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 ht="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 ht="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 ht="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 ht="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 ht="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 ht="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 ht="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 ht="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 ht="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 ht="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 ht="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 ht="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 ht="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 ht="1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 ht="1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 ht="1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 ht="15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 ht="1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 ht="15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 ht="15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 ht="15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 ht="15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 ht="15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 ht="15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 ht="15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 ht="15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 ht="15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 ht="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 ht="15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 ht="15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 ht="15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 ht="15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 ht="15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 ht="15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 ht="15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 ht="15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 ht="15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 ht="1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 ht="15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 ht="15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 ht="15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 ht="15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 ht="15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 ht="15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 ht="15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 ht="15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 ht="15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 ht="15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 ht="15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 ht="15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 ht="15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 ht="15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 ht="15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 ht="15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 ht="15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 ht="15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 ht="15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 ht="15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 ht="15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 ht="15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 ht="15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 ht="15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 ht="15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 ht="15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 ht="15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 ht="15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 ht="15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 ht="15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 ht="15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 ht="15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 ht="15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 ht="15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 ht="15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 ht="15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 ht="15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 ht="15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 ht="15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 ht="15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 ht="15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 ht="15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 ht="15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 ht="15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 ht="15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 ht="15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 ht="15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 ht="15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 ht="15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 ht="15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 ht="15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 ht="15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 ht="15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 ht="15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 ht="15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 ht="15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 ht="15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 ht="15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 ht="15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 ht="15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 ht="15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1:21" ht="15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1:21" ht="15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1:21" ht="15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090" spans="1:21" ht="15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</row>
    <row r="1091" spans="1:21" ht="15"/>
    <row r="1092" spans="1:21" ht="15"/>
    <row r="1093" spans="1:21" ht="15"/>
    <row r="1094" spans="1:21" ht="15"/>
    <row r="1095" spans="1:21" ht="15"/>
    <row r="1096" spans="1:21" ht="15"/>
    <row r="1097" spans="1:21" ht="15"/>
    <row r="1098" spans="1:21" ht="15"/>
    <row r="1099" spans="1:21" ht="15"/>
    <row r="1100" spans="1:21" ht="15"/>
    <row r="1101" spans="1:21" ht="15"/>
    <row r="1102" spans="1:21" ht="15"/>
    <row r="1103" spans="1:21" ht="15"/>
    <row r="1104" spans="1:21" ht="15"/>
    <row r="1105" ht="15"/>
    <row r="1106" ht="15"/>
    <row r="1107" ht="15"/>
    <row r="1108" ht="15"/>
    <row r="1109" ht="15"/>
    <row r="1110" ht="15"/>
  </sheetData>
  <conditionalFormatting sqref="V2:V6 V7:Z10 X13:Z23">
    <cfRule type="expression" priority="138">
      <formula>$B2="EM ANÁLISE"</formula>
    </cfRule>
    <cfRule type="expression" priority="139">
      <formula>$B2="PENDENTE"</formula>
    </cfRule>
    <cfRule type="expression" priority="140">
      <formula>$B2="CONCLUÍDO"</formula>
    </cfRule>
  </conditionalFormatting>
  <conditionalFormatting sqref="A1">
    <cfRule type="containsText" dxfId="319" priority="134" operator="containsText" text="NÃO BLOQUEADA">
      <formula>NOT(ISERROR(SEARCH("NÃO BLOQUEADA",A1)))</formula>
    </cfRule>
    <cfRule type="containsText" dxfId="318" priority="135" operator="containsText" text="BLOQUEADA">
      <formula>NOT(ISERROR(SEARCH("BLOQUEADA",A1)))</formula>
    </cfRule>
  </conditionalFormatting>
  <conditionalFormatting sqref="X24:Z24">
    <cfRule type="expression" priority="12745">
      <formula>#REF!="EM ANÁLISE"</formula>
    </cfRule>
    <cfRule type="expression" priority="12746">
      <formula>#REF!="PENDENTE"</formula>
    </cfRule>
    <cfRule type="expression" priority="12747">
      <formula>#REF!="CONCLUÍDO"</formula>
    </cfRule>
  </conditionalFormatting>
  <conditionalFormatting sqref="C30:F1090 E16:F29 C2:F15">
    <cfRule type="containsText" dxfId="317" priority="131" operator="containsText" text="CONCLUÍDO">
      <formula>NOT(ISERROR(SEARCH("CONCLUÍDO",C2)))</formula>
    </cfRule>
    <cfRule type="cellIs" dxfId="316" priority="132" operator="greaterThan">
      <formula>C2="CONCLUÍDO"</formula>
    </cfRule>
  </conditionalFormatting>
  <conditionalFormatting sqref="C30:F1090 E16:F29 C2:F15">
    <cfRule type="containsText" dxfId="315" priority="130" operator="containsText" text="EM ANÁLISE">
      <formula>NOT(ISERROR(SEARCH("EM ANÁLISE",C2)))</formula>
    </cfRule>
  </conditionalFormatting>
  <conditionalFormatting sqref="C30:F1090 E16:F29 C2:F15">
    <cfRule type="containsText" dxfId="314" priority="129" operator="containsText" text="PENDENTE">
      <formula>NOT(ISERROR(SEARCH("PENDENTE",C2)))</formula>
    </cfRule>
  </conditionalFormatting>
  <conditionalFormatting sqref="C30:F1090 E16:F29 C2:F15">
    <cfRule type="expression" dxfId="313" priority="128">
      <formula>$A2="BLOQUEADA"</formula>
    </cfRule>
  </conditionalFormatting>
  <conditionalFormatting sqref="C30:F1090 E16:F29 C2:F15">
    <cfRule type="expression" dxfId="312" priority="127">
      <formula>$B2="EM ANÁLISE"</formula>
    </cfRule>
  </conditionalFormatting>
  <conditionalFormatting sqref="C30:F1090 E16:F29 C2:F15">
    <cfRule type="expression" dxfId="311" priority="125">
      <formula>$B2="PENDENTE"</formula>
    </cfRule>
    <cfRule type="expression" dxfId="310" priority="126">
      <formula>$B2="EM ANÁLISE"</formula>
    </cfRule>
  </conditionalFormatting>
  <conditionalFormatting sqref="C30:F1090 E16:F29 C2:F15">
    <cfRule type="expression" dxfId="309" priority="124">
      <formula>$B2="PENDENTE"</formula>
    </cfRule>
  </conditionalFormatting>
  <conditionalFormatting sqref="C30:F1090 E16:F29 C2:F15">
    <cfRule type="expression" dxfId="308" priority="122">
      <formula>$B2="PENDENTE"</formula>
    </cfRule>
    <cfRule type="expression" dxfId="307" priority="123">
      <formula>$B2="PENDENTE"</formula>
    </cfRule>
  </conditionalFormatting>
  <conditionalFormatting sqref="C30:F1090 E16:F29 C2:F15">
    <cfRule type="expression" dxfId="306" priority="121">
      <formula>$B2="CONCLUÍDO"</formula>
    </cfRule>
  </conditionalFormatting>
  <conditionalFormatting sqref="C30:F1090 E16:F29 C2:F1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90">
    <cfRule type="containsText" dxfId="305" priority="114" operator="containsText" text="CONCLUÍDO">
      <formula>NOT(ISERROR(SEARCH("CONCLUÍDO",B2)))</formula>
    </cfRule>
    <cfRule type="cellIs" dxfId="304" priority="115" operator="greaterThan">
      <formula>B2="CONCLUÍDO"</formula>
    </cfRule>
  </conditionalFormatting>
  <conditionalFormatting sqref="B2:B1090">
    <cfRule type="containsText" dxfId="303" priority="113" operator="containsText" text="EM ANÁLISE">
      <formula>NOT(ISERROR(SEARCH("EM ANÁLISE",B2)))</formula>
    </cfRule>
  </conditionalFormatting>
  <conditionalFormatting sqref="B2:B1090">
    <cfRule type="containsText" dxfId="302" priority="112" operator="containsText" text="PENDENTE">
      <formula>NOT(ISERROR(SEARCH("PENDENTE",B2)))</formula>
    </cfRule>
  </conditionalFormatting>
  <conditionalFormatting sqref="B2:B1090">
    <cfRule type="expression" dxfId="301" priority="111">
      <formula>$A2="BLOQUEADA"</formula>
    </cfRule>
  </conditionalFormatting>
  <conditionalFormatting sqref="B2:B1090">
    <cfRule type="expression" dxfId="300" priority="110">
      <formula>$B2="EM ANÁLISE"</formula>
    </cfRule>
  </conditionalFormatting>
  <conditionalFormatting sqref="B2:B1090">
    <cfRule type="expression" dxfId="299" priority="108">
      <formula>$B2="PENDENTE"</formula>
    </cfRule>
    <cfRule type="expression" dxfId="298" priority="109">
      <formula>$B2="EM ANÁLISE"</formula>
    </cfRule>
  </conditionalFormatting>
  <conditionalFormatting sqref="B2:B1090">
    <cfRule type="expression" dxfId="297" priority="107">
      <formula>$B2="PENDENTE"</formula>
    </cfRule>
  </conditionalFormatting>
  <conditionalFormatting sqref="B2:B1090">
    <cfRule type="expression" dxfId="296" priority="105">
      <formula>$B2="PENDENTE"</formula>
    </cfRule>
    <cfRule type="expression" dxfId="295" priority="106">
      <formula>$B2="PENDENTE"</formula>
    </cfRule>
  </conditionalFormatting>
  <conditionalFormatting sqref="B2:B1090">
    <cfRule type="expression" dxfId="294" priority="104">
      <formula>$B2="CONCLUÍDO"</formula>
    </cfRule>
  </conditionalFormatting>
  <conditionalFormatting sqref="B2:B109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1090 B30:F1090 B16:B29 E16:F29 I2:L1090 B2:F15">
    <cfRule type="expression" dxfId="293" priority="103">
      <formula>$A2="BLOQUEADA"</formula>
    </cfRule>
  </conditionalFormatting>
  <conditionalFormatting sqref="N2:U1090 B30:F1090 B16:B29 E16:F29 I2:L1090 B2:F15">
    <cfRule type="expression" dxfId="292" priority="102">
      <formula>$B2="EM ANÁLISE"</formula>
    </cfRule>
  </conditionalFormatting>
  <conditionalFormatting sqref="N2:U1090 B30:F1090 B16:B29 E16:F29 I2:L1090 B2:F15">
    <cfRule type="expression" dxfId="291" priority="100">
      <formula>$B2="PENDENTE"</formula>
    </cfRule>
    <cfRule type="expression" dxfId="290" priority="101">
      <formula>$B2="EM ANÁLISE"</formula>
    </cfRule>
  </conditionalFormatting>
  <conditionalFormatting sqref="N2:U1090 B30:F1090 B16:B29 E16:F29 I2:L1090 B2:F15">
    <cfRule type="expression" dxfId="289" priority="99">
      <formula>$B2="PENDENTE"</formula>
    </cfRule>
  </conditionalFormatting>
  <conditionalFormatting sqref="N2:U1090 B30:F1090 B16:B29 E16:F29 I2:L1090 B2:F15">
    <cfRule type="expression" dxfId="288" priority="98">
      <formula>$B2="CONCLUÍDO"</formula>
    </cfRule>
  </conditionalFormatting>
  <conditionalFormatting sqref="N2:O1090">
    <cfRule type="expression" dxfId="287" priority="97">
      <formula>$A2="BLOQUEADA"</formula>
    </cfRule>
  </conditionalFormatting>
  <conditionalFormatting sqref="N2:O1090">
    <cfRule type="expression" dxfId="286" priority="96">
      <formula>$B2="EM ANÁLISE"</formula>
    </cfRule>
  </conditionalFormatting>
  <conditionalFormatting sqref="N2:O1090">
    <cfRule type="expression" dxfId="285" priority="94">
      <formula>$B2="PENDENTE"</formula>
    </cfRule>
    <cfRule type="expression" dxfId="284" priority="95">
      <formula>$B2="EM ANÁLISE"</formula>
    </cfRule>
  </conditionalFormatting>
  <conditionalFormatting sqref="N2:O1090">
    <cfRule type="expression" dxfId="283" priority="93">
      <formula>$B2="PENDENTE"</formula>
    </cfRule>
  </conditionalFormatting>
  <conditionalFormatting sqref="N2:O1090">
    <cfRule type="expression" dxfId="282" priority="92">
      <formula>$B2="CONCLUÍDO"</formula>
    </cfRule>
  </conditionalFormatting>
  <conditionalFormatting sqref="Q2:R1090">
    <cfRule type="expression" dxfId="281" priority="91">
      <formula>$A2="BLOQUEADA"</formula>
    </cfRule>
  </conditionalFormatting>
  <conditionalFormatting sqref="Q2:R1090">
    <cfRule type="expression" dxfId="280" priority="90">
      <formula>$B2="EM ANÁLISE"</formula>
    </cfRule>
  </conditionalFormatting>
  <conditionalFormatting sqref="Q2:R1090">
    <cfRule type="expression" dxfId="279" priority="88">
      <formula>$B2="PENDENTE"</formula>
    </cfRule>
    <cfRule type="expression" dxfId="278" priority="89">
      <formula>$B2="EM ANÁLISE"</formula>
    </cfRule>
  </conditionalFormatting>
  <conditionalFormatting sqref="Q2:R1090">
    <cfRule type="expression" dxfId="277" priority="87">
      <formula>$B2="PENDENTE"</formula>
    </cfRule>
  </conditionalFormatting>
  <conditionalFormatting sqref="Q2:R1090">
    <cfRule type="expression" dxfId="276" priority="86">
      <formula>$B2="CONCLUÍDO"</formula>
    </cfRule>
  </conditionalFormatting>
  <conditionalFormatting sqref="P2:P1090">
    <cfRule type="expression" dxfId="275" priority="85">
      <formula>$A2="BLOQUEADA"</formula>
    </cfRule>
  </conditionalFormatting>
  <conditionalFormatting sqref="P2:P1090">
    <cfRule type="expression" dxfId="274" priority="84">
      <formula>$B2="EM ANÁLISE"</formula>
    </cfRule>
  </conditionalFormatting>
  <conditionalFormatting sqref="P2:P1090">
    <cfRule type="expression" dxfId="273" priority="82">
      <formula>$B2="PENDENTE"</formula>
    </cfRule>
    <cfRule type="expression" dxfId="272" priority="83">
      <formula>$B2="EM ANÁLISE"</formula>
    </cfRule>
  </conditionalFormatting>
  <conditionalFormatting sqref="P2:P1090">
    <cfRule type="expression" dxfId="271" priority="81">
      <formula>$B2="PENDENTE"</formula>
    </cfRule>
  </conditionalFormatting>
  <conditionalFormatting sqref="P2:P1090">
    <cfRule type="expression" dxfId="270" priority="80">
      <formula>$B2="CONCLUÍDO"</formula>
    </cfRule>
  </conditionalFormatting>
  <conditionalFormatting sqref="M2:M1090">
    <cfRule type="expression" dxfId="269" priority="79">
      <formula>$A2="BLOQUEADA"</formula>
    </cfRule>
  </conditionalFormatting>
  <conditionalFormatting sqref="M2:M1090">
    <cfRule type="expression" dxfId="268" priority="78">
      <formula>$B2="EM ANÁLISE"</formula>
    </cfRule>
  </conditionalFormatting>
  <conditionalFormatting sqref="M2:M1090">
    <cfRule type="expression" dxfId="267" priority="76">
      <formula>$B2="PENDENTE"</formula>
    </cfRule>
    <cfRule type="expression" dxfId="266" priority="77">
      <formula>$B2="EM ANÁLISE"</formula>
    </cfRule>
  </conditionalFormatting>
  <conditionalFormatting sqref="M2:M1090">
    <cfRule type="expression" dxfId="265" priority="75">
      <formula>$B2="PENDENTE"</formula>
    </cfRule>
  </conditionalFormatting>
  <conditionalFormatting sqref="M2:M1090">
    <cfRule type="expression" dxfId="264" priority="74">
      <formula>$B2="CONCLUÍDO"</formula>
    </cfRule>
  </conditionalFormatting>
  <conditionalFormatting sqref="G2:H1090">
    <cfRule type="expression" dxfId="263" priority="73">
      <formula>$A2="BLOQUEADA"</formula>
    </cfRule>
  </conditionalFormatting>
  <conditionalFormatting sqref="G2:H1090">
    <cfRule type="expression" dxfId="262" priority="72">
      <formula>$B2="EM ANÁLISE"</formula>
    </cfRule>
  </conditionalFormatting>
  <conditionalFormatting sqref="G2:H1090">
    <cfRule type="expression" dxfId="261" priority="70">
      <formula>$B2="PENDENTE"</formula>
    </cfRule>
    <cfRule type="expression" dxfId="260" priority="71">
      <formula>$B2="EM ANÁLISE"</formula>
    </cfRule>
  </conditionalFormatting>
  <conditionalFormatting sqref="G2:H1090">
    <cfRule type="expression" dxfId="259" priority="69">
      <formula>$B2="PENDENTE"</formula>
    </cfRule>
  </conditionalFormatting>
  <conditionalFormatting sqref="G2:H1090">
    <cfRule type="expression" dxfId="258" priority="68">
      <formula>$B2="CONCLUÍDO"</formula>
    </cfRule>
  </conditionalFormatting>
  <conditionalFormatting sqref="A2:A1090">
    <cfRule type="containsText" dxfId="257" priority="28" operator="containsText" text="CONCLUÍDO">
      <formula>NOT(ISERROR(SEARCH("CONCLUÍDO",A2)))</formula>
    </cfRule>
    <cfRule type="cellIs" dxfId="256" priority="29" operator="greaterThan">
      <formula>A2="CONCLUÍDO"</formula>
    </cfRule>
  </conditionalFormatting>
  <conditionalFormatting sqref="A2:A1090">
    <cfRule type="containsText" dxfId="255" priority="27" operator="containsText" text="EM ANÁLISE">
      <formula>NOT(ISERROR(SEARCH("EM ANÁLISE",A2)))</formula>
    </cfRule>
  </conditionalFormatting>
  <conditionalFormatting sqref="A2:A1090">
    <cfRule type="containsText" dxfId="254" priority="26" operator="containsText" text="PENDENTE">
      <formula>NOT(ISERROR(SEARCH("PENDENTE",A2)))</formula>
    </cfRule>
  </conditionalFormatting>
  <conditionalFormatting sqref="A2:A1090">
    <cfRule type="expression" dxfId="253" priority="25">
      <formula>$A2="BLOQUEADA"</formula>
    </cfRule>
  </conditionalFormatting>
  <conditionalFormatting sqref="A2:A1090">
    <cfRule type="expression" dxfId="252" priority="24">
      <formula>$B2="EM ANÁLISE"</formula>
    </cfRule>
  </conditionalFormatting>
  <conditionalFormatting sqref="A2:A1090">
    <cfRule type="expression" dxfId="251" priority="22">
      <formula>$B2="PENDENTE"</formula>
    </cfRule>
    <cfRule type="expression" dxfId="250" priority="23">
      <formula>$B2="EM ANÁLISE"</formula>
    </cfRule>
  </conditionalFormatting>
  <conditionalFormatting sqref="A2:A1090">
    <cfRule type="expression" dxfId="249" priority="21">
      <formula>$B2="PENDENTE"</formula>
    </cfRule>
  </conditionalFormatting>
  <conditionalFormatting sqref="A2:A1090">
    <cfRule type="expression" dxfId="248" priority="20">
      <formula>$B2="CONCLUÍDO"</formula>
    </cfRule>
  </conditionalFormatting>
  <conditionalFormatting sqref="A2:A10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9">
    <cfRule type="containsText" dxfId="247" priority="17" operator="containsText" text="CONCLUÍDO">
      <formula>NOT(ISERROR(SEARCH("CONCLUÍDO",C16)))</formula>
    </cfRule>
    <cfRule type="cellIs" dxfId="246" priority="18" operator="greaterThan">
      <formula>C16="CONCLUÍDO"</formula>
    </cfRule>
  </conditionalFormatting>
  <conditionalFormatting sqref="C16:C29">
    <cfRule type="containsText" dxfId="245" priority="16" operator="containsText" text="EM ANÁLISE">
      <formula>NOT(ISERROR(SEARCH("EM ANÁLISE",C16)))</formula>
    </cfRule>
  </conditionalFormatting>
  <conditionalFormatting sqref="C16:C29">
    <cfRule type="containsText" dxfId="244" priority="15" operator="containsText" text="PENDENTE">
      <formula>NOT(ISERROR(SEARCH("PENDENTE",C16)))</formula>
    </cfRule>
  </conditionalFormatting>
  <conditionalFormatting sqref="C16:C29">
    <cfRule type="expression" dxfId="243" priority="14">
      <formula>$A16="BLOQUEADA"</formula>
    </cfRule>
  </conditionalFormatting>
  <conditionalFormatting sqref="C16:C29">
    <cfRule type="expression" dxfId="242" priority="13">
      <formula>$B16="EM ANÁLISE"</formula>
    </cfRule>
  </conditionalFormatting>
  <conditionalFormatting sqref="C16:C29">
    <cfRule type="expression" dxfId="241" priority="11">
      <formula>$B16="PENDENTE"</formula>
    </cfRule>
    <cfRule type="expression" dxfId="240" priority="12">
      <formula>$B16="EM ANÁLISE"</formula>
    </cfRule>
  </conditionalFormatting>
  <conditionalFormatting sqref="C16:C29">
    <cfRule type="expression" dxfId="239" priority="10">
      <formula>$B16="PENDENTE"</formula>
    </cfRule>
  </conditionalFormatting>
  <conditionalFormatting sqref="C16:C29">
    <cfRule type="expression" dxfId="238" priority="8">
      <formula>$B16="PENDENTE"</formula>
    </cfRule>
    <cfRule type="expression" dxfId="237" priority="9">
      <formula>$B16="PENDENTE"</formula>
    </cfRule>
  </conditionalFormatting>
  <conditionalFormatting sqref="C16:C29">
    <cfRule type="expression" dxfId="236" priority="7">
      <formula>$B16="CONCLUÍDO"</formula>
    </cfRule>
  </conditionalFormatting>
  <conditionalFormatting sqref="C16:C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9">
    <cfRule type="expression" dxfId="235" priority="6">
      <formula>$A16="BLOQUEADA"</formula>
    </cfRule>
  </conditionalFormatting>
  <conditionalFormatting sqref="C16:C29">
    <cfRule type="expression" dxfId="234" priority="5">
      <formula>$B16="EM ANÁLISE"</formula>
    </cfRule>
  </conditionalFormatting>
  <conditionalFormatting sqref="C16:C29">
    <cfRule type="expression" dxfId="233" priority="3">
      <formula>$B16="PENDENTE"</formula>
    </cfRule>
    <cfRule type="expression" dxfId="232" priority="4">
      <formula>$B16="EM ANÁLISE"</formula>
    </cfRule>
  </conditionalFormatting>
  <conditionalFormatting sqref="C16:C29">
    <cfRule type="expression" dxfId="231" priority="2">
      <formula>$B16="PENDENTE"</formula>
    </cfRule>
  </conditionalFormatting>
  <conditionalFormatting sqref="C16:C29">
    <cfRule type="expression" dxfId="230" priority="1">
      <formula>$B16="CONCLUÍDO"</formula>
    </cfRule>
  </conditionalFormatting>
  <dataValidations count="7">
    <dataValidation type="list" allowBlank="1" showInputMessage="1" showErrorMessage="1" sqref="B2:B1090" xr:uid="{029DBD40-BA81-4F89-B4B3-9DC174825567}">
      <formula1>"CONCLUÍDO,EM ANÁLISE,PENDENTE"</formula1>
    </dataValidation>
    <dataValidation type="list" allowBlank="1" showInputMessage="1" showErrorMessage="1" sqref="G2:H1090 N2:P1090" xr:uid="{1FDFBFA7-73CB-4EE7-91B5-B8582ECC5FCE}">
      <formula1>"SIM,NÃO"</formula1>
    </dataValidation>
    <dataValidation type="list" allowBlank="1" showInputMessage="1" showErrorMessage="1" sqref="Q2:Q1090" xr:uid="{803B8316-89E2-42B7-A9B9-D610B351B056}">
      <formula1>"Gratuito,Oneroso,Contrapartida"</formula1>
    </dataValidation>
    <dataValidation type="list" allowBlank="1" showInputMessage="1" showErrorMessage="1" sqref="M2:M1090" xr:uid="{8C736A02-6C48-462B-8CF2-5FC70073E515}">
      <formula1>"COMPLETO,INCOMPLETO"</formula1>
    </dataValidation>
    <dataValidation type="list" allowBlank="1" showInputMessage="1" showErrorMessage="1" sqref="R2:R1090" xr:uid="{5F2C2F29-B5DF-4936-823A-1806193C949E}">
      <formula1>"-,AFYA,ÂNIMA,COGNA,CRUZEIRO DO SUL,SER EDUCACIONAL,SODEXO"</formula1>
    </dataValidation>
    <dataValidation type="list" allowBlank="1" showInputMessage="1" showErrorMessage="1" sqref="S2:S1090" xr:uid="{427707C0-3CC2-4BFB-A9AB-CD6C3C14B6E9}">
      <formula1>"Yasmin, Fernanda, Daniel, Samuel, Victor Hugo, Nathan, Davidson"</formula1>
    </dataValidation>
    <dataValidation type="list" allowBlank="1" showInputMessage="1" showErrorMessage="1" sqref="A2:A1090" xr:uid="{C5868A70-928A-48AA-A1D3-5F31E6697EAB}">
      <formula1>",BLOQUEADA,NÃO BLOQUEADA"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445"/>
  <sheetViews>
    <sheetView zoomScale="40" zoomScaleNormal="40" workbookViewId="0">
      <pane ySplit="1" topLeftCell="A2" activePane="bottomLeft" state="frozen"/>
      <selection pane="bottomLeft" activeCell="B3" sqref="B3"/>
    </sheetView>
  </sheetViews>
  <sheetFormatPr defaultColWidth="27.42578125" defaultRowHeight="14.25"/>
  <cols>
    <col min="1" max="1" width="12.28515625" bestFit="1" customWidth="1"/>
    <col min="2" max="2" width="12.140625" bestFit="1" customWidth="1"/>
    <col min="3" max="3" width="5.42578125" bestFit="1" customWidth="1"/>
    <col min="4" max="4" width="30" bestFit="1" customWidth="1"/>
    <col min="5" max="5" width="11.7109375" bestFit="1" customWidth="1"/>
    <col min="6" max="6" width="92.28515625" bestFit="1" customWidth="1"/>
    <col min="7" max="7" width="10.5703125" bestFit="1" customWidth="1"/>
    <col min="8" max="8" width="19.42578125" bestFit="1" customWidth="1"/>
    <col min="9" max="9" width="12.28515625" bestFit="1" customWidth="1"/>
    <col min="10" max="10" width="11.140625" bestFit="1" customWidth="1"/>
    <col min="11" max="11" width="12.28515625" bestFit="1" customWidth="1"/>
    <col min="12" max="12" width="17" style="47" bestFit="1" customWidth="1"/>
    <col min="13" max="13" width="19.140625" bestFit="1" customWidth="1"/>
    <col min="14" max="14" width="18.7109375" bestFit="1" customWidth="1"/>
    <col min="15" max="15" width="13.42578125" bestFit="1" customWidth="1"/>
    <col min="16" max="16" width="15.5703125" bestFit="1" customWidth="1"/>
    <col min="17" max="17" width="13" bestFit="1" customWidth="1"/>
    <col min="18" max="18" width="7.7109375" bestFit="1" customWidth="1"/>
    <col min="19" max="19" width="15.28515625" bestFit="1" customWidth="1"/>
    <col min="20" max="20" width="16.5703125" bestFit="1" customWidth="1"/>
    <col min="21" max="21" width="48.42578125" customWidth="1"/>
    <col min="22" max="22" width="30" style="3" bestFit="1" customWidth="1"/>
    <col min="23" max="23" width="24.140625" style="3" bestFit="1" customWidth="1"/>
    <col min="24" max="24" width="20.5703125" style="3" bestFit="1" customWidth="1"/>
    <col min="25" max="25" width="25" style="3" bestFit="1" customWidth="1"/>
    <col min="26" max="26" width="19" style="3" bestFit="1" customWidth="1"/>
    <col min="27" max="50" width="27.42578125" style="3" customWidth="1"/>
    <col min="51" max="16384" width="27.42578125" style="3"/>
  </cols>
  <sheetData>
    <row r="1" spans="1:27" ht="27" customHeight="1">
      <c r="A1" s="40" t="s">
        <v>0</v>
      </c>
      <c r="B1" s="4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5" t="s">
        <v>11</v>
      </c>
      <c r="M1" s="41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W1" s="13" t="s">
        <v>75</v>
      </c>
      <c r="X1" s="13" t="s">
        <v>22</v>
      </c>
      <c r="Y1" s="13" t="s">
        <v>23</v>
      </c>
      <c r="Z1" s="13" t="s">
        <v>24</v>
      </c>
      <c r="AA1" s="13" t="s">
        <v>25</v>
      </c>
    </row>
    <row r="2" spans="1:27" ht="15" customHeight="1">
      <c r="A2" s="44"/>
      <c r="B2" s="44"/>
      <c r="C2" s="7" t="s">
        <v>127</v>
      </c>
      <c r="D2" s="7" t="s">
        <v>128</v>
      </c>
      <c r="E2" s="44"/>
      <c r="F2" s="44"/>
      <c r="G2" s="44"/>
      <c r="H2" s="44"/>
      <c r="I2" s="44"/>
      <c r="J2" s="44"/>
      <c r="K2" s="44"/>
      <c r="L2" s="46"/>
      <c r="M2" s="44"/>
      <c r="N2" s="44"/>
      <c r="O2" s="44"/>
      <c r="P2" s="44"/>
      <c r="Q2" s="44"/>
      <c r="R2" s="44"/>
      <c r="S2" s="44"/>
      <c r="T2" s="44"/>
      <c r="U2" s="44"/>
      <c r="W2" s="7" t="s">
        <v>129</v>
      </c>
      <c r="X2" s="2" t="str">
        <f>VLOOKUP(W2,'BASE DE DADOS'!Z:AC,4,FALSE)</f>
        <v>466</v>
      </c>
      <c r="Y2" s="2">
        <f>SUMIF(PB!D:D,W2,PB!K:K)</f>
        <v>540</v>
      </c>
      <c r="Z2" s="10">
        <f>Y2/X2</f>
        <v>1.1587982832618027</v>
      </c>
      <c r="AA2" s="2" t="str">
        <f>IF(X2-Y2&lt;0, "ULTRAPASSOU " &amp; ABS(X2-Y2), X2-Y2)</f>
        <v>ULTRAPASSOU 74</v>
      </c>
    </row>
    <row r="3" spans="1:27" ht="15" customHeight="1">
      <c r="A3" s="44"/>
      <c r="B3" s="44" t="s">
        <v>130</v>
      </c>
      <c r="C3" s="44" t="s">
        <v>127</v>
      </c>
      <c r="D3" s="44" t="s">
        <v>128</v>
      </c>
      <c r="E3" s="44">
        <v>52799</v>
      </c>
      <c r="F3" s="44" t="s">
        <v>131</v>
      </c>
      <c r="G3" s="44" t="s">
        <v>30</v>
      </c>
      <c r="H3" s="44" t="s">
        <v>30</v>
      </c>
      <c r="I3" s="44">
        <v>1</v>
      </c>
      <c r="J3" s="44">
        <v>12</v>
      </c>
      <c r="K3" s="44">
        <v>600</v>
      </c>
      <c r="L3" s="46"/>
      <c r="M3" s="44" t="s">
        <v>31</v>
      </c>
      <c r="N3" s="44" t="s">
        <v>30</v>
      </c>
      <c r="O3" s="44" t="s">
        <v>132</v>
      </c>
      <c r="P3" s="44"/>
      <c r="Q3" s="44" t="s">
        <v>32</v>
      </c>
      <c r="R3" s="44"/>
      <c r="S3" s="44" t="s">
        <v>133</v>
      </c>
      <c r="T3" s="44"/>
      <c r="U3" s="44" t="s">
        <v>134</v>
      </c>
    </row>
    <row r="4" spans="1:27" ht="15" customHeight="1">
      <c r="A4" s="44"/>
      <c r="B4" s="44"/>
      <c r="C4" s="53" t="s">
        <v>127</v>
      </c>
      <c r="D4" s="44" t="s">
        <v>135</v>
      </c>
      <c r="E4" s="44"/>
      <c r="F4" s="44"/>
      <c r="G4" s="44"/>
      <c r="H4" s="44"/>
      <c r="I4" s="44"/>
      <c r="J4" s="44"/>
      <c r="K4" s="44"/>
      <c r="L4" s="46"/>
      <c r="M4" s="44"/>
      <c r="N4" s="44"/>
      <c r="O4" s="44"/>
      <c r="P4" s="44"/>
      <c r="Q4" s="44"/>
      <c r="R4" s="44"/>
      <c r="S4" s="44"/>
      <c r="T4" s="44"/>
      <c r="U4" s="44"/>
      <c r="W4" s="17" t="s">
        <v>37</v>
      </c>
      <c r="X4" s="19" t="str">
        <f>X2</f>
        <v>466</v>
      </c>
      <c r="Y4" s="19">
        <f>SUBTOTAL(109,Y2)</f>
        <v>540</v>
      </c>
      <c r="Z4" s="18">
        <f>Y4/X4</f>
        <v>1.1587982832618027</v>
      </c>
      <c r="AA4" s="19" t="str">
        <f>IF(X4-Y4&lt;0, "ULTRAPASSOU " &amp; ABS(X4-Y4), X4-Y4)</f>
        <v>ULTRAPASSOU 74</v>
      </c>
    </row>
    <row r="5" spans="1:27" ht="15" customHeight="1">
      <c r="A5" s="44"/>
      <c r="B5" s="44"/>
      <c r="C5" s="53" t="s">
        <v>127</v>
      </c>
      <c r="D5" s="44" t="s">
        <v>136</v>
      </c>
      <c r="E5" s="44"/>
      <c r="F5" s="44"/>
      <c r="G5" s="44"/>
      <c r="H5" s="44"/>
      <c r="I5" s="44"/>
      <c r="J5" s="44"/>
      <c r="K5" s="44"/>
      <c r="L5" s="46"/>
      <c r="M5" s="44"/>
      <c r="N5" s="44"/>
      <c r="O5" s="44"/>
      <c r="P5" s="44"/>
      <c r="Q5" s="44"/>
      <c r="R5" s="44"/>
      <c r="S5" s="44"/>
      <c r="T5" s="44"/>
      <c r="U5" s="44"/>
    </row>
    <row r="6" spans="1:27" ht="15" customHeight="1">
      <c r="A6" s="44"/>
      <c r="B6" s="44"/>
      <c r="C6" s="7" t="s">
        <v>127</v>
      </c>
      <c r="D6" s="7" t="s">
        <v>137</v>
      </c>
      <c r="E6" s="44"/>
      <c r="F6" s="44"/>
      <c r="G6" s="44"/>
      <c r="H6" s="44"/>
      <c r="I6" s="44"/>
      <c r="J6" s="44"/>
      <c r="K6" s="44"/>
      <c r="L6" s="46"/>
      <c r="M6" s="44"/>
      <c r="N6" s="44"/>
      <c r="O6" s="44"/>
      <c r="P6" s="44"/>
      <c r="Q6" s="44"/>
      <c r="R6" s="44"/>
      <c r="S6" s="44"/>
      <c r="T6" s="44"/>
      <c r="U6" s="44"/>
    </row>
    <row r="7" spans="1:27" ht="15">
      <c r="A7" s="44"/>
      <c r="B7" s="44" t="s">
        <v>26</v>
      </c>
      <c r="C7" s="44" t="s">
        <v>127</v>
      </c>
      <c r="D7" s="53" t="s">
        <v>137</v>
      </c>
      <c r="E7" s="44">
        <v>59896</v>
      </c>
      <c r="F7" s="44" t="s">
        <v>138</v>
      </c>
      <c r="G7" s="44" t="s">
        <v>30</v>
      </c>
      <c r="H7" s="44" t="s">
        <v>30</v>
      </c>
      <c r="I7" s="44">
        <v>2</v>
      </c>
      <c r="J7" s="44">
        <v>20</v>
      </c>
      <c r="K7" s="44">
        <v>871</v>
      </c>
      <c r="L7" s="46"/>
      <c r="M7" s="44" t="s">
        <v>31</v>
      </c>
      <c r="N7" s="44" t="s">
        <v>30</v>
      </c>
      <c r="O7" s="44" t="s">
        <v>30</v>
      </c>
      <c r="P7" s="44" t="s">
        <v>30</v>
      </c>
      <c r="Q7" s="44" t="s">
        <v>32</v>
      </c>
      <c r="R7" s="44"/>
      <c r="S7" s="44" t="s">
        <v>133</v>
      </c>
      <c r="T7" s="44"/>
      <c r="U7" s="44"/>
    </row>
    <row r="8" spans="1:27" ht="15" customHeight="1">
      <c r="A8" s="44"/>
      <c r="B8" s="44" t="s">
        <v>130</v>
      </c>
      <c r="C8" s="44" t="s">
        <v>127</v>
      </c>
      <c r="D8" s="44" t="s">
        <v>139</v>
      </c>
      <c r="E8" s="44">
        <v>65870</v>
      </c>
      <c r="F8" s="44" t="s">
        <v>140</v>
      </c>
      <c r="G8" s="44" t="s">
        <v>30</v>
      </c>
      <c r="H8" s="44" t="s">
        <v>30</v>
      </c>
      <c r="I8" s="44">
        <v>1</v>
      </c>
      <c r="J8" s="44">
        <v>7</v>
      </c>
      <c r="K8" s="44">
        <v>280</v>
      </c>
      <c r="L8" s="46"/>
      <c r="M8" s="44" t="s">
        <v>31</v>
      </c>
      <c r="N8" s="44" t="s">
        <v>30</v>
      </c>
      <c r="O8" s="44" t="s">
        <v>30</v>
      </c>
      <c r="P8" s="44" t="s">
        <v>30</v>
      </c>
      <c r="Q8" s="44"/>
      <c r="R8" s="44"/>
      <c r="S8" s="44" t="s">
        <v>133</v>
      </c>
      <c r="T8" s="44"/>
      <c r="U8" s="44" t="s">
        <v>82</v>
      </c>
    </row>
    <row r="9" spans="1:27" ht="15" customHeight="1">
      <c r="A9" s="44"/>
      <c r="B9" s="44" t="s">
        <v>26</v>
      </c>
      <c r="C9" s="44" t="s">
        <v>127</v>
      </c>
      <c r="D9" s="53" t="s">
        <v>141</v>
      </c>
      <c r="E9" s="44">
        <v>36609</v>
      </c>
      <c r="F9" s="44" t="s">
        <v>142</v>
      </c>
      <c r="G9" s="44" t="s">
        <v>30</v>
      </c>
      <c r="H9" s="44" t="s">
        <v>30</v>
      </c>
      <c r="I9" s="44">
        <v>4</v>
      </c>
      <c r="J9" s="44">
        <v>59</v>
      </c>
      <c r="K9" s="44">
        <v>2633</v>
      </c>
      <c r="L9" s="46"/>
      <c r="M9" s="44" t="s">
        <v>31</v>
      </c>
      <c r="N9" s="44" t="s">
        <v>30</v>
      </c>
      <c r="O9" s="44" t="s">
        <v>30</v>
      </c>
      <c r="P9" s="44" t="s">
        <v>30</v>
      </c>
      <c r="Q9" s="44" t="s">
        <v>32</v>
      </c>
      <c r="R9" s="44"/>
      <c r="S9" s="44" t="s">
        <v>133</v>
      </c>
      <c r="T9" s="44"/>
      <c r="U9" s="44"/>
    </row>
    <row r="10" spans="1:27" ht="15" customHeight="1">
      <c r="A10" s="44"/>
      <c r="B10" s="44"/>
      <c r="C10" s="53" t="s">
        <v>127</v>
      </c>
      <c r="D10" s="44" t="s">
        <v>143</v>
      </c>
      <c r="E10" s="44"/>
      <c r="F10" s="44"/>
      <c r="G10" s="44"/>
      <c r="H10" s="44"/>
      <c r="I10" s="44"/>
      <c r="J10" s="44"/>
      <c r="K10" s="44"/>
      <c r="L10" s="46"/>
      <c r="M10" s="44"/>
      <c r="N10" s="44"/>
      <c r="O10" s="44"/>
      <c r="P10" s="44"/>
      <c r="Q10" s="44"/>
      <c r="R10" s="44"/>
      <c r="S10" s="44"/>
      <c r="T10" s="44"/>
      <c r="U10" s="44"/>
    </row>
    <row r="11" spans="1:27" ht="15" customHeight="1">
      <c r="A11" s="44"/>
      <c r="B11" s="44"/>
      <c r="C11" s="53" t="s">
        <v>127</v>
      </c>
      <c r="D11" s="44" t="s">
        <v>144</v>
      </c>
      <c r="E11" s="44"/>
      <c r="F11" s="44"/>
      <c r="G11" s="44"/>
      <c r="H11" s="44"/>
      <c r="I11" s="44"/>
      <c r="J11" s="44"/>
      <c r="K11" s="44"/>
      <c r="L11" s="46"/>
      <c r="M11" s="44"/>
      <c r="N11" s="44"/>
      <c r="O11" s="44"/>
      <c r="P11" s="44"/>
      <c r="Q11" s="44"/>
      <c r="R11" s="44"/>
      <c r="S11" s="44"/>
      <c r="T11" s="44"/>
      <c r="U11" s="44"/>
    </row>
    <row r="12" spans="1:27" ht="15" customHeight="1">
      <c r="A12" s="44"/>
      <c r="B12" s="44"/>
      <c r="C12" s="53" t="s">
        <v>127</v>
      </c>
      <c r="D12" s="44" t="s">
        <v>145</v>
      </c>
      <c r="E12" s="44"/>
      <c r="F12" s="44"/>
      <c r="G12" s="44"/>
      <c r="H12" s="44"/>
      <c r="I12" s="44"/>
      <c r="J12" s="44"/>
      <c r="K12" s="44"/>
      <c r="L12" s="46"/>
      <c r="M12" s="44"/>
      <c r="N12" s="44"/>
      <c r="O12" s="44"/>
      <c r="P12" s="44"/>
      <c r="Q12" s="44"/>
      <c r="R12" s="44"/>
      <c r="S12" s="44"/>
      <c r="T12" s="44"/>
      <c r="U12" s="44"/>
    </row>
    <row r="13" spans="1:27" ht="15" customHeight="1">
      <c r="A13" s="44"/>
      <c r="B13" s="44" t="s">
        <v>130</v>
      </c>
      <c r="C13" s="44" t="s">
        <v>127</v>
      </c>
      <c r="D13" s="44" t="s">
        <v>146</v>
      </c>
      <c r="E13" s="44">
        <v>61825</v>
      </c>
      <c r="F13" s="44" t="s">
        <v>147</v>
      </c>
      <c r="G13" s="44" t="s">
        <v>30</v>
      </c>
      <c r="H13" s="44" t="s">
        <v>30</v>
      </c>
      <c r="I13" s="44">
        <v>2</v>
      </c>
      <c r="J13" s="44">
        <v>12</v>
      </c>
      <c r="K13" s="44">
        <v>480</v>
      </c>
      <c r="L13" s="46"/>
      <c r="M13" s="44" t="s">
        <v>31</v>
      </c>
      <c r="N13" s="44" t="s">
        <v>30</v>
      </c>
      <c r="O13" s="44" t="s">
        <v>30</v>
      </c>
      <c r="P13" s="44" t="s">
        <v>30</v>
      </c>
      <c r="Q13" s="44"/>
      <c r="R13" s="44"/>
      <c r="S13" s="44" t="s">
        <v>133</v>
      </c>
      <c r="T13" s="44"/>
      <c r="U13" s="44" t="s">
        <v>82</v>
      </c>
    </row>
    <row r="14" spans="1:27" ht="15" customHeight="1">
      <c r="A14" s="44"/>
      <c r="B14" s="44"/>
      <c r="C14" s="53" t="s">
        <v>127</v>
      </c>
      <c r="D14" s="44" t="s">
        <v>148</v>
      </c>
      <c r="E14" s="44"/>
      <c r="F14" s="44"/>
      <c r="G14" s="44"/>
      <c r="H14" s="44"/>
      <c r="I14" s="44"/>
      <c r="J14" s="44"/>
      <c r="K14" s="44"/>
      <c r="L14" s="46"/>
      <c r="M14" s="44"/>
      <c r="N14" s="44"/>
      <c r="O14" s="44"/>
      <c r="P14" s="44"/>
      <c r="Q14" s="44"/>
      <c r="R14" s="44"/>
      <c r="S14" s="44"/>
      <c r="T14" s="44"/>
      <c r="U14" s="44"/>
    </row>
    <row r="15" spans="1:27" ht="15" customHeight="1">
      <c r="A15" s="44"/>
      <c r="B15" s="44"/>
      <c r="C15" s="53" t="s">
        <v>127</v>
      </c>
      <c r="D15" s="44" t="s">
        <v>149</v>
      </c>
      <c r="E15" s="44"/>
      <c r="F15" s="44"/>
      <c r="G15" s="44"/>
      <c r="H15" s="44"/>
      <c r="I15" s="44"/>
      <c r="J15" s="44"/>
      <c r="K15" s="44"/>
      <c r="L15" s="46"/>
      <c r="M15" s="44"/>
      <c r="N15" s="44"/>
      <c r="O15" s="44"/>
      <c r="P15" s="44"/>
      <c r="Q15" s="44"/>
      <c r="R15" s="44"/>
      <c r="S15" s="44"/>
      <c r="T15" s="44"/>
      <c r="U15" s="44"/>
    </row>
    <row r="16" spans="1:27" ht="15">
      <c r="A16" s="44"/>
      <c r="B16" s="44" t="s">
        <v>26</v>
      </c>
      <c r="C16" s="44" t="s">
        <v>127</v>
      </c>
      <c r="D16" s="44" t="s">
        <v>150</v>
      </c>
      <c r="E16" s="44">
        <v>35459</v>
      </c>
      <c r="F16" s="44" t="s">
        <v>151</v>
      </c>
      <c r="G16" s="44" t="s">
        <v>30</v>
      </c>
      <c r="H16" s="44" t="s">
        <v>30</v>
      </c>
      <c r="I16" s="44">
        <v>4</v>
      </c>
      <c r="J16" s="44">
        <v>26</v>
      </c>
      <c r="K16" s="44">
        <v>1044</v>
      </c>
      <c r="L16" s="46"/>
      <c r="M16" s="44" t="s">
        <v>31</v>
      </c>
      <c r="N16" s="44" t="s">
        <v>30</v>
      </c>
      <c r="O16" s="44" t="s">
        <v>30</v>
      </c>
      <c r="P16" s="44" t="s">
        <v>30</v>
      </c>
      <c r="Q16" s="44"/>
      <c r="R16" s="44"/>
      <c r="S16" s="44" t="s">
        <v>133</v>
      </c>
      <c r="T16" s="44"/>
      <c r="U16" s="44"/>
      <c r="W16" s="3" t="s">
        <v>152</v>
      </c>
    </row>
    <row r="17" spans="1:21" ht="15" customHeight="1">
      <c r="A17" s="44"/>
      <c r="B17" s="44" t="s">
        <v>26</v>
      </c>
      <c r="C17" s="44" t="s">
        <v>127</v>
      </c>
      <c r="D17" s="44" t="s">
        <v>150</v>
      </c>
      <c r="E17" s="44">
        <v>305</v>
      </c>
      <c r="F17" s="44" t="s">
        <v>153</v>
      </c>
      <c r="G17" s="44" t="s">
        <v>30</v>
      </c>
      <c r="H17" s="44" t="s">
        <v>30</v>
      </c>
      <c r="I17" s="44">
        <v>6</v>
      </c>
      <c r="J17" s="44">
        <v>51</v>
      </c>
      <c r="K17" s="44">
        <v>2420</v>
      </c>
      <c r="L17" s="46"/>
      <c r="M17" s="44" t="s">
        <v>31</v>
      </c>
      <c r="N17" s="44" t="s">
        <v>30</v>
      </c>
      <c r="O17" s="44" t="s">
        <v>30</v>
      </c>
      <c r="P17" s="44" t="s">
        <v>30</v>
      </c>
      <c r="Q17" s="44" t="s">
        <v>32</v>
      </c>
      <c r="R17" s="44"/>
      <c r="S17" s="44" t="s">
        <v>154</v>
      </c>
      <c r="T17" s="44"/>
      <c r="U17" s="44"/>
    </row>
    <row r="18" spans="1:21" ht="15">
      <c r="A18" s="44"/>
      <c r="B18" s="44"/>
      <c r="C18" s="53" t="s">
        <v>127</v>
      </c>
      <c r="D18" s="44" t="s">
        <v>155</v>
      </c>
      <c r="E18" s="44"/>
      <c r="F18" s="44"/>
      <c r="G18" s="44"/>
      <c r="H18" s="44"/>
      <c r="I18" s="44"/>
      <c r="J18" s="44"/>
      <c r="K18" s="44"/>
      <c r="L18" s="46"/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15">
      <c r="A19" s="44"/>
      <c r="B19" s="44"/>
      <c r="C19" s="53" t="s">
        <v>127</v>
      </c>
      <c r="D19" s="44" t="s">
        <v>156</v>
      </c>
      <c r="E19" s="44"/>
      <c r="F19" s="44"/>
      <c r="G19" s="44"/>
      <c r="H19" s="44"/>
      <c r="I19" s="44"/>
      <c r="J19" s="44"/>
      <c r="K19" s="44"/>
      <c r="L19" s="46"/>
      <c r="M19" s="44"/>
      <c r="N19" s="44"/>
      <c r="O19" s="44"/>
      <c r="P19" s="44"/>
      <c r="Q19" s="44"/>
      <c r="R19" s="44"/>
      <c r="S19" s="44"/>
      <c r="T19" s="44"/>
      <c r="U19" s="44"/>
    </row>
    <row r="20" spans="1:21" ht="15">
      <c r="A20" s="44"/>
      <c r="B20" s="44" t="s">
        <v>130</v>
      </c>
      <c r="C20" s="7" t="s">
        <v>127</v>
      </c>
      <c r="D20" s="49" t="s">
        <v>129</v>
      </c>
      <c r="E20" s="44">
        <v>60494</v>
      </c>
      <c r="F20" s="44" t="s">
        <v>157</v>
      </c>
      <c r="G20" s="44" t="s">
        <v>30</v>
      </c>
      <c r="H20" s="44" t="s">
        <v>30</v>
      </c>
      <c r="I20" s="44">
        <v>1</v>
      </c>
      <c r="J20" s="44">
        <v>12</v>
      </c>
      <c r="K20" s="44">
        <v>540</v>
      </c>
      <c r="L20" s="46">
        <f>X20</f>
        <v>0</v>
      </c>
      <c r="M20" s="44" t="s">
        <v>31</v>
      </c>
      <c r="N20" s="44" t="s">
        <v>30</v>
      </c>
      <c r="O20" s="44" t="s">
        <v>132</v>
      </c>
      <c r="P20" s="44" t="s">
        <v>30</v>
      </c>
      <c r="Q20" s="44"/>
      <c r="R20" s="44"/>
      <c r="S20" s="44" t="s">
        <v>133</v>
      </c>
      <c r="T20" s="44"/>
      <c r="U20" s="44" t="s">
        <v>158</v>
      </c>
    </row>
    <row r="21" spans="1:21" ht="15">
      <c r="A21" s="44"/>
      <c r="B21" s="44"/>
      <c r="C21" s="53" t="s">
        <v>127</v>
      </c>
      <c r="D21" s="44" t="s">
        <v>159</v>
      </c>
      <c r="E21" s="44"/>
      <c r="F21" s="44"/>
      <c r="G21" s="44"/>
      <c r="H21" s="44"/>
      <c r="I21" s="44"/>
      <c r="J21" s="44"/>
      <c r="K21" s="44"/>
      <c r="L21" s="46"/>
      <c r="M21" s="44"/>
      <c r="N21" s="44"/>
      <c r="O21" s="44"/>
      <c r="P21" s="44"/>
      <c r="Q21" s="44"/>
      <c r="R21" s="44"/>
      <c r="S21" s="44"/>
      <c r="T21" s="44"/>
      <c r="U21" s="44"/>
    </row>
    <row r="22" spans="1:21" ht="15">
      <c r="A22" s="44"/>
      <c r="B22" s="44"/>
      <c r="C22" s="53" t="s">
        <v>127</v>
      </c>
      <c r="D22" s="44" t="s">
        <v>160</v>
      </c>
      <c r="E22" s="44"/>
      <c r="F22" s="44"/>
      <c r="G22" s="44"/>
      <c r="H22" s="44"/>
      <c r="I22" s="44"/>
      <c r="J22" s="44"/>
      <c r="K22" s="44"/>
      <c r="L22" s="46"/>
      <c r="M22" s="44"/>
      <c r="N22" s="44"/>
      <c r="O22" s="44"/>
      <c r="P22" s="44"/>
      <c r="Q22" s="44"/>
      <c r="R22" s="44"/>
      <c r="S22" s="44"/>
      <c r="T22" s="44"/>
      <c r="U22" s="44"/>
    </row>
    <row r="23" spans="1:21" ht="15">
      <c r="A23" s="44"/>
      <c r="B23" s="44"/>
      <c r="C23" s="53" t="s">
        <v>127</v>
      </c>
      <c r="D23" s="44" t="s">
        <v>161</v>
      </c>
      <c r="E23" s="44"/>
      <c r="F23" s="44"/>
      <c r="G23" s="44"/>
      <c r="H23" s="44"/>
      <c r="I23" s="44"/>
      <c r="J23" s="44"/>
      <c r="K23" s="44"/>
      <c r="L23" s="46"/>
      <c r="M23" s="44"/>
      <c r="N23" s="44"/>
      <c r="O23" s="44"/>
      <c r="P23" s="44"/>
      <c r="Q23" s="44"/>
      <c r="R23" s="44"/>
      <c r="S23" s="44"/>
      <c r="T23" s="44"/>
      <c r="U23" s="44"/>
    </row>
    <row r="24" spans="1:21" ht="15">
      <c r="A24" s="44"/>
      <c r="B24" s="44"/>
      <c r="C24" s="7" t="s">
        <v>127</v>
      </c>
      <c r="D24" s="7" t="s">
        <v>162</v>
      </c>
      <c r="E24" s="44"/>
      <c r="F24" s="44"/>
      <c r="G24" s="44"/>
      <c r="H24" s="44"/>
      <c r="I24" s="44"/>
      <c r="J24" s="44"/>
      <c r="K24" s="44"/>
      <c r="L24" s="46"/>
      <c r="M24" s="44"/>
      <c r="N24" s="44"/>
      <c r="O24" s="44"/>
      <c r="P24" s="44"/>
      <c r="Q24" s="44"/>
      <c r="R24" s="44"/>
      <c r="S24" s="44"/>
      <c r="T24" s="44"/>
      <c r="U24" s="44"/>
    </row>
    <row r="25" spans="1:21" ht="15">
      <c r="A25" s="44"/>
      <c r="B25" s="44"/>
      <c r="C25" s="53" t="s">
        <v>127</v>
      </c>
      <c r="D25" s="44" t="s">
        <v>163</v>
      </c>
      <c r="E25" s="44"/>
      <c r="F25" s="44"/>
      <c r="G25" s="44"/>
      <c r="H25" s="44"/>
      <c r="I25" s="44"/>
      <c r="J25" s="44"/>
      <c r="K25" s="44"/>
      <c r="L25" s="46"/>
      <c r="M25" s="44"/>
      <c r="N25" s="44"/>
      <c r="O25" s="44"/>
      <c r="P25" s="44"/>
      <c r="Q25" s="44"/>
      <c r="R25" s="44"/>
      <c r="S25" s="44"/>
      <c r="T25" s="44"/>
      <c r="U25" s="44"/>
    </row>
    <row r="26" spans="1:21" ht="15">
      <c r="A26" s="44"/>
      <c r="B26" s="44"/>
      <c r="C26" s="53" t="s">
        <v>127</v>
      </c>
      <c r="D26" s="44" t="s">
        <v>164</v>
      </c>
      <c r="E26" s="44"/>
      <c r="F26" s="44"/>
      <c r="G26" s="44"/>
      <c r="H26" s="44"/>
      <c r="I26" s="44"/>
      <c r="J26" s="44"/>
      <c r="K26" s="44"/>
      <c r="L26" s="46"/>
      <c r="M26" s="44"/>
      <c r="N26" s="44"/>
      <c r="O26" s="44"/>
      <c r="P26" s="44"/>
      <c r="Q26" s="44"/>
      <c r="R26" s="44"/>
      <c r="S26" s="44"/>
      <c r="T26" s="44"/>
      <c r="U26" s="44"/>
    </row>
    <row r="27" spans="1:21" ht="15">
      <c r="A27" s="44"/>
      <c r="B27" s="44"/>
      <c r="C27" s="53" t="s">
        <v>127</v>
      </c>
      <c r="D27" s="44" t="s">
        <v>165</v>
      </c>
      <c r="E27" s="44"/>
      <c r="F27" s="44"/>
      <c r="G27" s="44"/>
      <c r="H27" s="44"/>
      <c r="I27" s="44"/>
      <c r="J27" s="44"/>
      <c r="K27" s="44"/>
      <c r="L27" s="46"/>
      <c r="M27" s="44"/>
      <c r="N27" s="44"/>
      <c r="O27" s="44"/>
      <c r="P27" s="44"/>
      <c r="Q27" s="44"/>
      <c r="R27" s="44"/>
      <c r="S27" s="44"/>
      <c r="T27" s="44"/>
      <c r="U27" s="44"/>
    </row>
    <row r="28" spans="1:21" ht="15">
      <c r="A28" s="44"/>
      <c r="B28" s="44"/>
      <c r="C28" s="53" t="s">
        <v>127</v>
      </c>
      <c r="D28" s="44" t="s">
        <v>166</v>
      </c>
      <c r="E28" s="44"/>
      <c r="F28" s="44"/>
      <c r="G28" s="44"/>
      <c r="H28" s="44"/>
      <c r="I28" s="44"/>
      <c r="J28" s="44"/>
      <c r="K28" s="44"/>
      <c r="L28" s="46"/>
      <c r="M28" s="44"/>
      <c r="N28" s="44"/>
      <c r="O28" s="44"/>
      <c r="P28" s="44"/>
      <c r="Q28" s="44"/>
      <c r="R28" s="44"/>
      <c r="S28" s="44"/>
      <c r="T28" s="44"/>
      <c r="U28" s="44"/>
    </row>
    <row r="29" spans="1:21" ht="15">
      <c r="A29" s="44"/>
      <c r="B29" s="44"/>
      <c r="C29" s="53" t="s">
        <v>127</v>
      </c>
      <c r="D29" s="44" t="s">
        <v>167</v>
      </c>
      <c r="E29" s="44"/>
      <c r="F29" s="44"/>
      <c r="G29" s="44"/>
      <c r="H29" s="44"/>
      <c r="I29" s="44"/>
      <c r="J29" s="44"/>
      <c r="K29" s="44"/>
      <c r="L29" s="46"/>
      <c r="M29" s="44"/>
      <c r="N29" s="44"/>
      <c r="O29" s="44"/>
      <c r="P29" s="44"/>
      <c r="Q29" s="44"/>
      <c r="R29" s="44"/>
      <c r="S29" s="44"/>
      <c r="T29" s="44"/>
      <c r="U29" s="44"/>
    </row>
    <row r="30" spans="1:21" ht="15">
      <c r="A30" s="44"/>
      <c r="B30" s="44"/>
      <c r="C30" s="53" t="s">
        <v>127</v>
      </c>
      <c r="D30" s="44" t="s">
        <v>168</v>
      </c>
      <c r="E30" s="44"/>
      <c r="F30" s="44"/>
      <c r="G30" s="44"/>
      <c r="H30" s="44"/>
      <c r="I30" s="44"/>
      <c r="J30" s="44"/>
      <c r="K30" s="44"/>
      <c r="L30" s="46"/>
      <c r="M30" s="44"/>
      <c r="N30" s="44"/>
      <c r="O30" s="44"/>
      <c r="P30" s="44"/>
      <c r="Q30" s="44"/>
      <c r="R30" s="44"/>
      <c r="S30" s="44"/>
      <c r="T30" s="44"/>
      <c r="U30" s="44"/>
    </row>
    <row r="31" spans="1:21" ht="15">
      <c r="A31" s="44"/>
      <c r="B31" s="44"/>
      <c r="C31" s="53" t="s">
        <v>127</v>
      </c>
      <c r="D31" s="44" t="s">
        <v>169</v>
      </c>
      <c r="E31" s="44"/>
      <c r="F31" s="44"/>
      <c r="G31" s="44"/>
      <c r="H31" s="44"/>
      <c r="I31" s="44"/>
      <c r="J31" s="44"/>
      <c r="K31" s="44"/>
      <c r="L31" s="46"/>
      <c r="M31" s="44"/>
      <c r="N31" s="44"/>
      <c r="O31" s="44"/>
      <c r="P31" s="44"/>
      <c r="Q31" s="44"/>
      <c r="R31" s="44"/>
      <c r="S31" s="44"/>
      <c r="T31" s="44"/>
      <c r="U31" s="44"/>
    </row>
    <row r="32" spans="1:21" ht="15">
      <c r="A32" s="44"/>
      <c r="B32" s="44"/>
      <c r="C32" s="53" t="s">
        <v>127</v>
      </c>
      <c r="D32" s="44" t="s">
        <v>170</v>
      </c>
      <c r="E32" s="44"/>
      <c r="F32" s="44"/>
      <c r="G32" s="44"/>
      <c r="H32" s="44"/>
      <c r="I32" s="44"/>
      <c r="J32" s="44"/>
      <c r="K32" s="44"/>
      <c r="L32" s="46"/>
      <c r="M32" s="44"/>
      <c r="N32" s="44"/>
      <c r="O32" s="44"/>
      <c r="P32" s="44"/>
      <c r="Q32" s="44"/>
      <c r="R32" s="44"/>
      <c r="S32" s="44"/>
      <c r="T32" s="44"/>
      <c r="U32" s="44"/>
    </row>
    <row r="33" spans="1:21" ht="15">
      <c r="A33" s="44"/>
      <c r="B33" s="44" t="s">
        <v>26</v>
      </c>
      <c r="C33" s="7" t="s">
        <v>127</v>
      </c>
      <c r="D33" s="50" t="s">
        <v>171</v>
      </c>
      <c r="E33" s="44">
        <v>35723</v>
      </c>
      <c r="F33" s="44" t="s">
        <v>172</v>
      </c>
      <c r="G33" s="44" t="s">
        <v>30</v>
      </c>
      <c r="H33" s="44" t="s">
        <v>30</v>
      </c>
      <c r="I33" s="44"/>
      <c r="J33" s="44"/>
      <c r="K33" s="44"/>
      <c r="L33" s="46"/>
      <c r="M33" s="44" t="s">
        <v>31</v>
      </c>
      <c r="N33" s="44" t="s">
        <v>30</v>
      </c>
      <c r="O33" s="44" t="s">
        <v>30</v>
      </c>
      <c r="P33" s="44" t="s">
        <v>30</v>
      </c>
      <c r="Q33" s="44" t="s">
        <v>32</v>
      </c>
      <c r="R33" s="44"/>
      <c r="S33" s="44" t="s">
        <v>133</v>
      </c>
      <c r="T33" s="44"/>
      <c r="U33" s="44"/>
    </row>
    <row r="34" spans="1:21" ht="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6"/>
      <c r="M34" s="44"/>
      <c r="N34" s="44"/>
      <c r="O34" s="44"/>
      <c r="P34" s="44"/>
      <c r="Q34" s="44"/>
      <c r="R34" s="44"/>
      <c r="S34" s="44"/>
      <c r="T34" s="44"/>
      <c r="U34" s="44"/>
    </row>
    <row r="35" spans="1:21" ht="1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6"/>
      <c r="M35" s="44"/>
      <c r="N35" s="44"/>
      <c r="O35" s="44"/>
      <c r="P35" s="44"/>
      <c r="Q35" s="44"/>
      <c r="R35" s="44"/>
      <c r="S35" s="44"/>
      <c r="T35" s="44"/>
      <c r="U35" s="44"/>
    </row>
    <row r="36" spans="1:21" ht="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6"/>
      <c r="M36" s="44"/>
      <c r="N36" s="44"/>
      <c r="O36" s="44"/>
      <c r="P36" s="44"/>
      <c r="Q36" s="44"/>
      <c r="R36" s="44"/>
      <c r="S36" s="44"/>
      <c r="T36" s="44"/>
      <c r="U36" s="44"/>
    </row>
    <row r="37" spans="1:21" ht="1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6"/>
      <c r="M37" s="44"/>
      <c r="N37" s="44"/>
      <c r="O37" s="44"/>
      <c r="P37" s="44"/>
      <c r="Q37" s="44"/>
      <c r="R37" s="44"/>
      <c r="S37" s="44"/>
      <c r="T37" s="44"/>
      <c r="U37" s="44"/>
    </row>
    <row r="38" spans="1:21" ht="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6"/>
      <c r="M38" s="44"/>
      <c r="N38" s="44"/>
      <c r="O38" s="44"/>
      <c r="P38" s="44"/>
      <c r="Q38" s="44"/>
      <c r="R38" s="44"/>
      <c r="S38" s="44"/>
      <c r="T38" s="44"/>
      <c r="U38" s="44"/>
    </row>
    <row r="39" spans="1:21" ht="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6"/>
      <c r="M39" s="44"/>
      <c r="N39" s="44"/>
      <c r="O39" s="44"/>
      <c r="P39" s="44"/>
      <c r="Q39" s="44"/>
      <c r="R39" s="44"/>
      <c r="S39" s="44"/>
      <c r="T39" s="44"/>
      <c r="U39" s="44"/>
    </row>
    <row r="40" spans="1:21" ht="1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6"/>
      <c r="M40" s="44"/>
      <c r="N40" s="44"/>
      <c r="O40" s="44"/>
      <c r="P40" s="44"/>
      <c r="Q40" s="44"/>
      <c r="R40" s="44"/>
      <c r="S40" s="44"/>
      <c r="T40" s="44"/>
      <c r="U40" s="44"/>
    </row>
    <row r="41" spans="1:21" ht="1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6"/>
      <c r="M41" s="44"/>
      <c r="N41" s="44"/>
      <c r="O41" s="44"/>
      <c r="P41" s="44"/>
      <c r="Q41" s="44"/>
      <c r="R41" s="44"/>
      <c r="S41" s="44"/>
      <c r="T41" s="44"/>
      <c r="U41" s="44"/>
    </row>
    <row r="42" spans="1:21" ht="1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6"/>
      <c r="M42" s="44"/>
      <c r="N42" s="44"/>
      <c r="O42" s="44"/>
      <c r="P42" s="44"/>
      <c r="Q42" s="44"/>
      <c r="R42" s="44"/>
      <c r="S42" s="44"/>
      <c r="T42" s="44"/>
      <c r="U42" s="44"/>
    </row>
    <row r="43" spans="1:21" ht="1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6"/>
      <c r="M43" s="44"/>
      <c r="N43" s="44"/>
      <c r="O43" s="44"/>
      <c r="P43" s="44"/>
      <c r="Q43" s="44"/>
      <c r="R43" s="44"/>
      <c r="S43" s="44"/>
      <c r="T43" s="44"/>
      <c r="U43" s="44"/>
    </row>
    <row r="44" spans="1:21" ht="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6"/>
      <c r="M44" s="44"/>
      <c r="N44" s="44"/>
      <c r="O44" s="44"/>
      <c r="P44" s="44"/>
      <c r="Q44" s="44"/>
      <c r="R44" s="44"/>
      <c r="S44" s="44"/>
      <c r="T44" s="44"/>
      <c r="U44" s="44"/>
    </row>
    <row r="45" spans="1:21" ht="1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6"/>
      <c r="M45" s="44"/>
      <c r="N45" s="44"/>
      <c r="O45" s="44"/>
      <c r="P45" s="44"/>
      <c r="Q45" s="44"/>
      <c r="R45" s="44"/>
      <c r="S45" s="44"/>
      <c r="T45" s="44"/>
      <c r="U45" s="44"/>
    </row>
    <row r="46" spans="1:21" ht="1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6"/>
      <c r="M46" s="44"/>
      <c r="N46" s="44"/>
      <c r="O46" s="44"/>
      <c r="P46" s="44"/>
      <c r="Q46" s="44"/>
      <c r="R46" s="44"/>
      <c r="S46" s="44"/>
      <c r="T46" s="44"/>
      <c r="U46" s="44"/>
    </row>
    <row r="47" spans="1:21" ht="1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6"/>
      <c r="M47" s="44"/>
      <c r="N47" s="44"/>
      <c r="O47" s="44"/>
      <c r="P47" s="44"/>
      <c r="Q47" s="44"/>
      <c r="R47" s="44"/>
      <c r="S47" s="44"/>
      <c r="T47" s="44"/>
      <c r="U47" s="44"/>
    </row>
    <row r="48" spans="1:21" ht="1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6"/>
      <c r="M48" s="44"/>
      <c r="N48" s="44"/>
      <c r="O48" s="44"/>
      <c r="P48" s="44"/>
      <c r="Q48" s="44"/>
      <c r="R48" s="44"/>
      <c r="S48" s="44"/>
      <c r="T48" s="44"/>
      <c r="U48" s="44"/>
    </row>
    <row r="49" spans="1:21" ht="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6"/>
      <c r="M49" s="44"/>
      <c r="N49" s="44"/>
      <c r="O49" s="44"/>
      <c r="P49" s="44"/>
      <c r="Q49" s="44"/>
      <c r="R49" s="44"/>
      <c r="S49" s="44"/>
      <c r="T49" s="44"/>
      <c r="U49" s="44"/>
    </row>
    <row r="50" spans="1:21" ht="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6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6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6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6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6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6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6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6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6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6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6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6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6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6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6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6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6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6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6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6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6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6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6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6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6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6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6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6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6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6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6"/>
      <c r="M80" s="44"/>
      <c r="N80" s="44"/>
      <c r="O80" s="44"/>
      <c r="P80" s="44"/>
      <c r="Q80" s="44"/>
      <c r="R80" s="44"/>
      <c r="S80" s="44"/>
      <c r="T80" s="44"/>
      <c r="U80" s="44"/>
    </row>
    <row r="81" spans="1:21" ht="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6"/>
      <c r="M81" s="44"/>
      <c r="N81" s="44"/>
      <c r="O81" s="44"/>
      <c r="P81" s="44"/>
      <c r="Q81" s="44"/>
      <c r="R81" s="44"/>
      <c r="S81" s="44"/>
      <c r="T81" s="44"/>
      <c r="U81" s="44"/>
    </row>
    <row r="82" spans="1:21" ht="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6"/>
      <c r="M82" s="44"/>
      <c r="N82" s="44"/>
      <c r="O82" s="44"/>
      <c r="P82" s="44"/>
      <c r="Q82" s="44"/>
      <c r="R82" s="44"/>
      <c r="S82" s="44"/>
      <c r="T82" s="44"/>
      <c r="U82" s="44"/>
    </row>
    <row r="83" spans="1:21" ht="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6"/>
      <c r="M83" s="44"/>
      <c r="N83" s="44"/>
      <c r="O83" s="44"/>
      <c r="P83" s="44"/>
      <c r="Q83" s="44"/>
      <c r="R83" s="44"/>
      <c r="S83" s="44"/>
      <c r="T83" s="44"/>
      <c r="U83" s="44"/>
    </row>
    <row r="84" spans="1:21" ht="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6"/>
      <c r="M84" s="44"/>
      <c r="N84" s="44"/>
      <c r="O84" s="44"/>
      <c r="P84" s="44"/>
      <c r="Q84" s="44"/>
      <c r="R84" s="44"/>
      <c r="S84" s="44"/>
      <c r="T84" s="44"/>
      <c r="U84" s="44"/>
    </row>
    <row r="85" spans="1:21" ht="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6"/>
      <c r="M85" s="44"/>
      <c r="N85" s="44"/>
      <c r="O85" s="44"/>
      <c r="P85" s="44"/>
      <c r="Q85" s="44"/>
      <c r="R85" s="44"/>
      <c r="S85" s="44"/>
      <c r="T85" s="44"/>
      <c r="U85" s="44"/>
    </row>
    <row r="86" spans="1:21" ht="1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6"/>
      <c r="M86" s="44"/>
      <c r="N86" s="44"/>
      <c r="O86" s="44"/>
      <c r="P86" s="44"/>
      <c r="Q86" s="44"/>
      <c r="R86" s="44"/>
      <c r="S86" s="44"/>
      <c r="T86" s="44"/>
      <c r="U86" s="44"/>
    </row>
    <row r="87" spans="1:21" ht="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6"/>
      <c r="M87" s="44"/>
      <c r="N87" s="44"/>
      <c r="O87" s="44"/>
      <c r="P87" s="44"/>
      <c r="Q87" s="44"/>
      <c r="R87" s="44"/>
      <c r="S87" s="44"/>
      <c r="T87" s="44"/>
      <c r="U87" s="44"/>
    </row>
    <row r="88" spans="1:21" ht="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6"/>
      <c r="M88" s="44"/>
      <c r="N88" s="44"/>
      <c r="O88" s="44"/>
      <c r="P88" s="44"/>
      <c r="Q88" s="44"/>
      <c r="R88" s="44"/>
      <c r="S88" s="44"/>
      <c r="T88" s="44"/>
      <c r="U88" s="44"/>
    </row>
    <row r="89" spans="1:21" ht="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6"/>
      <c r="M89" s="44"/>
      <c r="N89" s="44"/>
      <c r="O89" s="44"/>
      <c r="P89" s="44"/>
      <c r="Q89" s="44"/>
      <c r="R89" s="44"/>
      <c r="S89" s="44"/>
      <c r="T89" s="44"/>
      <c r="U89" s="44"/>
    </row>
    <row r="90" spans="1:21" ht="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6"/>
      <c r="M90" s="44"/>
      <c r="N90" s="44"/>
      <c r="O90" s="44"/>
      <c r="P90" s="44"/>
      <c r="Q90" s="44"/>
      <c r="R90" s="44"/>
      <c r="S90" s="44"/>
      <c r="T90" s="44"/>
      <c r="U90" s="44"/>
    </row>
    <row r="91" spans="1:21" ht="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6"/>
      <c r="M91" s="44"/>
      <c r="N91" s="44"/>
      <c r="O91" s="44"/>
      <c r="P91" s="44"/>
      <c r="Q91" s="44"/>
      <c r="R91" s="44"/>
      <c r="S91" s="44"/>
      <c r="T91" s="44"/>
      <c r="U91" s="44"/>
    </row>
    <row r="92" spans="1:21" ht="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6"/>
      <c r="M92" s="44"/>
      <c r="N92" s="44"/>
      <c r="O92" s="44"/>
      <c r="P92" s="44"/>
      <c r="Q92" s="44"/>
      <c r="R92" s="44"/>
      <c r="S92" s="44"/>
      <c r="T92" s="44"/>
      <c r="U92" s="44"/>
    </row>
    <row r="93" spans="1:21" ht="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6"/>
      <c r="M93" s="44"/>
      <c r="N93" s="44"/>
      <c r="O93" s="44"/>
      <c r="P93" s="44"/>
      <c r="Q93" s="44"/>
      <c r="R93" s="44"/>
      <c r="S93" s="44"/>
      <c r="T93" s="44"/>
      <c r="U93" s="44"/>
    </row>
    <row r="94" spans="1:21" ht="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6"/>
      <c r="M94" s="44"/>
      <c r="N94" s="44"/>
      <c r="O94" s="44"/>
      <c r="P94" s="44"/>
      <c r="Q94" s="44"/>
      <c r="R94" s="44"/>
      <c r="S94" s="44"/>
      <c r="T94" s="44"/>
      <c r="U94" s="44"/>
    </row>
    <row r="95" spans="1:21" ht="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6"/>
      <c r="M95" s="44"/>
      <c r="N95" s="44"/>
      <c r="O95" s="44"/>
      <c r="P95" s="44"/>
      <c r="Q95" s="44"/>
      <c r="R95" s="44"/>
      <c r="S95" s="44"/>
      <c r="T95" s="44"/>
      <c r="U95" s="44"/>
    </row>
    <row r="96" spans="1:21" ht="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6"/>
      <c r="M96" s="44"/>
      <c r="N96" s="44"/>
      <c r="O96" s="44"/>
      <c r="P96" s="44"/>
      <c r="Q96" s="44"/>
      <c r="R96" s="44"/>
      <c r="S96" s="44"/>
      <c r="T96" s="44"/>
      <c r="U96" s="44"/>
    </row>
    <row r="97" spans="1:21" ht="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6"/>
      <c r="M97" s="44"/>
      <c r="N97" s="44"/>
      <c r="O97" s="44"/>
      <c r="P97" s="44"/>
      <c r="Q97" s="44"/>
      <c r="R97" s="44"/>
      <c r="S97" s="44"/>
      <c r="T97" s="44"/>
      <c r="U97" s="44"/>
    </row>
    <row r="98" spans="1:21" ht="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6"/>
      <c r="M98" s="44"/>
      <c r="N98" s="44"/>
      <c r="O98" s="44"/>
      <c r="P98" s="44"/>
      <c r="Q98" s="44"/>
      <c r="R98" s="44"/>
      <c r="S98" s="44"/>
      <c r="T98" s="44"/>
      <c r="U98" s="44"/>
    </row>
    <row r="99" spans="1:21" ht="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6"/>
      <c r="M99" s="44"/>
      <c r="N99" s="44"/>
      <c r="O99" s="44"/>
      <c r="P99" s="44"/>
      <c r="Q99" s="44"/>
      <c r="R99" s="44"/>
      <c r="S99" s="44"/>
      <c r="T99" s="44"/>
      <c r="U99" s="44"/>
    </row>
    <row r="100" spans="1:21" ht="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6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ht="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6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1:21" ht="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6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1:21" ht="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6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1:21" ht="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6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1:21" ht="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6"/>
      <c r="M105" s="44"/>
      <c r="N105" s="44"/>
      <c r="O105" s="44"/>
      <c r="P105" s="44"/>
      <c r="Q105" s="44"/>
      <c r="R105" s="44"/>
      <c r="S105" s="44"/>
      <c r="T105" s="44"/>
      <c r="U105" s="44"/>
    </row>
    <row r="106" spans="1:21" ht="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6"/>
      <c r="M106" s="44"/>
      <c r="N106" s="44"/>
      <c r="O106" s="44"/>
      <c r="P106" s="44"/>
      <c r="Q106" s="44"/>
      <c r="R106" s="44"/>
      <c r="S106" s="44"/>
      <c r="T106" s="44"/>
      <c r="U106" s="44"/>
    </row>
    <row r="107" spans="1:21" ht="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6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 ht="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6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 ht="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6"/>
      <c r="M109" s="44"/>
      <c r="N109" s="44"/>
      <c r="O109" s="44"/>
      <c r="P109" s="44"/>
      <c r="Q109" s="44"/>
      <c r="R109" s="44"/>
      <c r="S109" s="44"/>
      <c r="T109" s="44"/>
      <c r="U109" s="44"/>
    </row>
    <row r="110" spans="1:21" ht="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6"/>
      <c r="M110" s="44"/>
      <c r="N110" s="44"/>
      <c r="O110" s="44"/>
      <c r="P110" s="44"/>
      <c r="Q110" s="44"/>
      <c r="R110" s="44"/>
      <c r="S110" s="44"/>
      <c r="T110" s="44"/>
      <c r="U110" s="44"/>
    </row>
    <row r="111" spans="1:21" ht="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6"/>
      <c r="M111" s="44"/>
      <c r="N111" s="44"/>
      <c r="O111" s="44"/>
      <c r="P111" s="44"/>
      <c r="Q111" s="44"/>
      <c r="R111" s="44"/>
      <c r="S111" s="44"/>
      <c r="T111" s="44"/>
      <c r="U111" s="44"/>
    </row>
    <row r="112" spans="1:21" ht="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6"/>
      <c r="M112" s="44"/>
      <c r="N112" s="44"/>
      <c r="O112" s="44"/>
      <c r="P112" s="44"/>
      <c r="Q112" s="44"/>
      <c r="R112" s="44"/>
      <c r="S112" s="44"/>
      <c r="T112" s="44"/>
      <c r="U112" s="44"/>
    </row>
    <row r="113" spans="1:21" ht="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6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ht="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6"/>
      <c r="M114" s="44"/>
      <c r="N114" s="44"/>
      <c r="O114" s="44"/>
      <c r="P114" s="44"/>
      <c r="Q114" s="44"/>
      <c r="R114" s="44"/>
      <c r="S114" s="44"/>
      <c r="T114" s="44"/>
      <c r="U114" s="44"/>
    </row>
    <row r="115" spans="1:21" ht="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6"/>
      <c r="M115" s="44"/>
      <c r="N115" s="44"/>
      <c r="O115" s="44"/>
      <c r="P115" s="44"/>
      <c r="Q115" s="44"/>
      <c r="R115" s="44"/>
      <c r="S115" s="44"/>
      <c r="T115" s="44"/>
      <c r="U115" s="44"/>
    </row>
    <row r="116" spans="1:21" ht="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6"/>
      <c r="M116" s="44"/>
      <c r="N116" s="44"/>
      <c r="O116" s="44"/>
      <c r="P116" s="44"/>
      <c r="Q116" s="44"/>
      <c r="R116" s="44"/>
      <c r="S116" s="44"/>
      <c r="T116" s="44"/>
      <c r="U116" s="44"/>
    </row>
    <row r="117" spans="1:21" ht="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6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 ht="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6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 ht="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6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 ht="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6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ht="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6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21" ht="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6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21" ht="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6"/>
      <c r="M123" s="44"/>
      <c r="N123" s="44"/>
      <c r="O123" s="44"/>
      <c r="P123" s="44"/>
      <c r="Q123" s="44"/>
      <c r="R123" s="44"/>
      <c r="S123" s="44"/>
      <c r="T123" s="44"/>
      <c r="U123" s="44"/>
    </row>
    <row r="124" spans="1:21" ht="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6"/>
      <c r="M124" s="44"/>
      <c r="N124" s="44"/>
      <c r="O124" s="44"/>
      <c r="P124" s="44"/>
      <c r="Q124" s="44"/>
      <c r="R124" s="44"/>
      <c r="S124" s="44"/>
      <c r="T124" s="44"/>
      <c r="U124" s="44"/>
    </row>
    <row r="125" spans="1:21" ht="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6"/>
      <c r="M125" s="44"/>
      <c r="N125" s="44"/>
      <c r="O125" s="44"/>
      <c r="P125" s="44"/>
      <c r="Q125" s="44"/>
      <c r="R125" s="44"/>
      <c r="S125" s="44"/>
      <c r="T125" s="44"/>
      <c r="U125" s="44"/>
    </row>
    <row r="126" spans="1:21" ht="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6"/>
      <c r="M126" s="44"/>
      <c r="N126" s="44"/>
      <c r="O126" s="44"/>
      <c r="P126" s="44"/>
      <c r="Q126" s="44"/>
      <c r="R126" s="44"/>
      <c r="S126" s="44"/>
      <c r="T126" s="44"/>
      <c r="U126" s="44"/>
    </row>
    <row r="127" spans="1:21" ht="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6"/>
      <c r="M127" s="44"/>
      <c r="N127" s="44"/>
      <c r="O127" s="44"/>
      <c r="P127" s="44"/>
      <c r="Q127" s="44"/>
      <c r="R127" s="44"/>
      <c r="S127" s="44"/>
      <c r="T127" s="44"/>
      <c r="U127" s="44"/>
    </row>
    <row r="128" spans="1:21" ht="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6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1:21" ht="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6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1:21" ht="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6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1:21" ht="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6"/>
      <c r="M131" s="44"/>
      <c r="N131" s="44"/>
      <c r="O131" s="44"/>
      <c r="P131" s="44"/>
      <c r="Q131" s="44"/>
      <c r="R131" s="44"/>
      <c r="S131" s="44"/>
      <c r="T131" s="44"/>
      <c r="U131" s="44"/>
    </row>
    <row r="132" spans="1:21" ht="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6"/>
      <c r="M132" s="44"/>
      <c r="N132" s="44"/>
      <c r="O132" s="44"/>
      <c r="P132" s="44"/>
      <c r="Q132" s="44"/>
      <c r="R132" s="44"/>
      <c r="S132" s="44"/>
      <c r="T132" s="44"/>
      <c r="U132" s="44"/>
    </row>
    <row r="133" spans="1:21" ht="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6"/>
      <c r="M133" s="44"/>
      <c r="N133" s="44"/>
      <c r="O133" s="44"/>
      <c r="P133" s="44"/>
      <c r="Q133" s="44"/>
      <c r="R133" s="44"/>
      <c r="S133" s="44"/>
      <c r="T133" s="44"/>
      <c r="U133" s="44"/>
    </row>
    <row r="134" spans="1:21" ht="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6"/>
      <c r="M134" s="44"/>
      <c r="N134" s="44"/>
      <c r="O134" s="44"/>
      <c r="P134" s="44"/>
      <c r="Q134" s="44"/>
      <c r="R134" s="44"/>
      <c r="S134" s="44"/>
      <c r="T134" s="44"/>
      <c r="U134" s="44"/>
    </row>
    <row r="135" spans="1:21" ht="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6"/>
      <c r="M135" s="44"/>
      <c r="N135" s="44"/>
      <c r="O135" s="44"/>
      <c r="P135" s="44"/>
      <c r="Q135" s="44"/>
      <c r="R135" s="44"/>
      <c r="S135" s="44"/>
      <c r="T135" s="44"/>
      <c r="U135" s="44"/>
    </row>
    <row r="136" spans="1:21" ht="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6"/>
      <c r="M136" s="44"/>
      <c r="N136" s="44"/>
      <c r="O136" s="44"/>
      <c r="P136" s="44"/>
      <c r="Q136" s="44"/>
      <c r="R136" s="44"/>
      <c r="S136" s="44"/>
      <c r="T136" s="44"/>
      <c r="U136" s="44"/>
    </row>
    <row r="137" spans="1:21" ht="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6"/>
      <c r="M137" s="44"/>
      <c r="N137" s="44"/>
      <c r="O137" s="44"/>
      <c r="P137" s="44"/>
      <c r="Q137" s="44"/>
      <c r="R137" s="44"/>
      <c r="S137" s="44"/>
      <c r="T137" s="44"/>
      <c r="U137" s="44"/>
    </row>
    <row r="138" spans="1:21" ht="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6"/>
      <c r="M138" s="44"/>
      <c r="N138" s="44"/>
      <c r="O138" s="44"/>
      <c r="P138" s="44"/>
      <c r="Q138" s="44"/>
      <c r="R138" s="44"/>
      <c r="S138" s="44"/>
      <c r="T138" s="44"/>
      <c r="U138" s="44"/>
    </row>
    <row r="139" spans="1:21" ht="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6"/>
      <c r="M139" s="44"/>
      <c r="N139" s="44"/>
      <c r="O139" s="44"/>
      <c r="P139" s="44"/>
      <c r="Q139" s="44"/>
      <c r="R139" s="44"/>
      <c r="S139" s="44"/>
      <c r="T139" s="44"/>
      <c r="U139" s="44"/>
    </row>
    <row r="140" spans="1:21" ht="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6"/>
      <c r="M140" s="44"/>
      <c r="N140" s="44"/>
      <c r="O140" s="44"/>
      <c r="P140" s="44"/>
      <c r="Q140" s="44"/>
      <c r="R140" s="44"/>
      <c r="S140" s="44"/>
      <c r="T140" s="44"/>
      <c r="U140" s="44"/>
    </row>
    <row r="141" spans="1:21" ht="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6"/>
      <c r="M141" s="44"/>
      <c r="N141" s="44"/>
      <c r="O141" s="44"/>
      <c r="P141" s="44"/>
      <c r="Q141" s="44"/>
      <c r="R141" s="44"/>
      <c r="S141" s="44"/>
      <c r="T141" s="44"/>
      <c r="U141" s="44"/>
    </row>
    <row r="142" spans="1:21" ht="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6"/>
      <c r="M142" s="44"/>
      <c r="N142" s="44"/>
      <c r="O142" s="44"/>
      <c r="P142" s="44"/>
      <c r="Q142" s="44"/>
      <c r="R142" s="44"/>
      <c r="S142" s="44"/>
      <c r="T142" s="44"/>
      <c r="U142" s="44"/>
    </row>
    <row r="143" spans="1:21" ht="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6"/>
      <c r="M143" s="44"/>
      <c r="N143" s="44"/>
      <c r="O143" s="44"/>
      <c r="P143" s="44"/>
      <c r="Q143" s="44"/>
      <c r="R143" s="44"/>
      <c r="S143" s="44"/>
      <c r="T143" s="44"/>
      <c r="U143" s="44"/>
    </row>
    <row r="144" spans="1:21" ht="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6"/>
      <c r="M144" s="44"/>
      <c r="N144" s="44"/>
      <c r="O144" s="44"/>
      <c r="P144" s="44"/>
      <c r="Q144" s="44"/>
      <c r="R144" s="44"/>
      <c r="S144" s="44"/>
      <c r="T144" s="44"/>
      <c r="U144" s="44"/>
    </row>
    <row r="145" spans="1:21" ht="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6"/>
      <c r="M145" s="44"/>
      <c r="N145" s="44"/>
      <c r="O145" s="44"/>
      <c r="P145" s="44"/>
      <c r="Q145" s="44"/>
      <c r="R145" s="44"/>
      <c r="S145" s="44"/>
      <c r="T145" s="44"/>
      <c r="U145" s="44"/>
    </row>
    <row r="146" spans="1:21" ht="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6"/>
      <c r="M146" s="44"/>
      <c r="N146" s="44"/>
      <c r="O146" s="44"/>
      <c r="P146" s="44"/>
      <c r="Q146" s="44"/>
      <c r="R146" s="44"/>
      <c r="S146" s="44"/>
      <c r="T146" s="44"/>
      <c r="U146" s="44"/>
    </row>
    <row r="147" spans="1:21" ht="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6"/>
      <c r="M147" s="44"/>
      <c r="N147" s="44"/>
      <c r="O147" s="44"/>
      <c r="P147" s="44"/>
      <c r="Q147" s="44"/>
      <c r="R147" s="44"/>
      <c r="S147" s="44"/>
      <c r="T147" s="44"/>
      <c r="U147" s="44"/>
    </row>
    <row r="148" spans="1:21" ht="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6"/>
      <c r="M148" s="44"/>
      <c r="N148" s="44"/>
      <c r="O148" s="44"/>
      <c r="P148" s="44"/>
      <c r="Q148" s="44"/>
      <c r="R148" s="44"/>
      <c r="S148" s="44"/>
      <c r="T148" s="44"/>
      <c r="U148" s="44"/>
    </row>
    <row r="149" spans="1:21" ht="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6"/>
      <c r="M149" s="44"/>
      <c r="N149" s="44"/>
      <c r="O149" s="44"/>
      <c r="P149" s="44"/>
      <c r="Q149" s="44"/>
      <c r="R149" s="44"/>
      <c r="S149" s="44"/>
      <c r="T149" s="44"/>
      <c r="U149" s="44"/>
    </row>
    <row r="150" spans="1:21" ht="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6"/>
      <c r="M150" s="44"/>
      <c r="N150" s="44"/>
      <c r="O150" s="44"/>
      <c r="P150" s="44"/>
      <c r="Q150" s="44"/>
      <c r="R150" s="44"/>
      <c r="S150" s="44"/>
      <c r="T150" s="44"/>
      <c r="U150" s="44"/>
    </row>
    <row r="151" spans="1:21" ht="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6"/>
      <c r="M151" s="44"/>
      <c r="N151" s="44"/>
      <c r="O151" s="44"/>
      <c r="P151" s="44"/>
      <c r="Q151" s="44"/>
      <c r="R151" s="44"/>
      <c r="S151" s="44"/>
      <c r="T151" s="44"/>
      <c r="U151" s="44"/>
    </row>
    <row r="152" spans="1:21" ht="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6"/>
      <c r="M152" s="44"/>
      <c r="N152" s="44"/>
      <c r="O152" s="44"/>
      <c r="P152" s="44"/>
      <c r="Q152" s="44"/>
      <c r="R152" s="44"/>
      <c r="S152" s="44"/>
      <c r="T152" s="44"/>
      <c r="U152" s="44"/>
    </row>
    <row r="153" spans="1:21" ht="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6"/>
      <c r="M153" s="44"/>
      <c r="N153" s="44"/>
      <c r="O153" s="44"/>
      <c r="P153" s="44"/>
      <c r="Q153" s="44"/>
      <c r="R153" s="44"/>
      <c r="S153" s="44"/>
      <c r="T153" s="44"/>
      <c r="U153" s="44"/>
    </row>
    <row r="154" spans="1:21" ht="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6"/>
      <c r="M154" s="44"/>
      <c r="N154" s="44"/>
      <c r="O154" s="44"/>
      <c r="P154" s="44"/>
      <c r="Q154" s="44"/>
      <c r="R154" s="44"/>
      <c r="S154" s="44"/>
      <c r="T154" s="44"/>
      <c r="U154" s="44"/>
    </row>
    <row r="155" spans="1:21" ht="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6"/>
      <c r="M155" s="44"/>
      <c r="N155" s="44"/>
      <c r="O155" s="44"/>
      <c r="P155" s="44"/>
      <c r="Q155" s="44"/>
      <c r="R155" s="44"/>
      <c r="S155" s="44"/>
      <c r="T155" s="44"/>
      <c r="U155" s="44"/>
    </row>
    <row r="156" spans="1:21" ht="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6"/>
      <c r="M156" s="44"/>
      <c r="N156" s="44"/>
      <c r="O156" s="44"/>
      <c r="P156" s="44"/>
      <c r="Q156" s="44"/>
      <c r="R156" s="44"/>
      <c r="S156" s="44"/>
      <c r="T156" s="44"/>
      <c r="U156" s="44"/>
    </row>
    <row r="157" spans="1:21" ht="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6"/>
      <c r="M157" s="44"/>
      <c r="N157" s="44"/>
      <c r="O157" s="44"/>
      <c r="P157" s="44"/>
      <c r="Q157" s="44"/>
      <c r="R157" s="44"/>
      <c r="S157" s="44"/>
      <c r="T157" s="44"/>
      <c r="U157" s="44"/>
    </row>
    <row r="158" spans="1:21" ht="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6"/>
      <c r="M158" s="44"/>
      <c r="N158" s="44"/>
      <c r="O158" s="44"/>
      <c r="P158" s="44"/>
      <c r="Q158" s="44"/>
      <c r="R158" s="44"/>
      <c r="S158" s="44"/>
      <c r="T158" s="44"/>
      <c r="U158" s="44"/>
    </row>
    <row r="159" spans="1:21" ht="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6"/>
      <c r="M159" s="44"/>
      <c r="N159" s="44"/>
      <c r="O159" s="44"/>
      <c r="P159" s="44"/>
      <c r="Q159" s="44"/>
      <c r="R159" s="44"/>
      <c r="S159" s="44"/>
      <c r="T159" s="44"/>
      <c r="U159" s="44"/>
    </row>
    <row r="160" spans="1:21" ht="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6"/>
      <c r="M160" s="44"/>
      <c r="N160" s="44"/>
      <c r="O160" s="44"/>
      <c r="P160" s="44"/>
      <c r="Q160" s="44"/>
      <c r="R160" s="44"/>
      <c r="S160" s="44"/>
      <c r="T160" s="44"/>
      <c r="U160" s="44"/>
    </row>
    <row r="161" spans="1:21" ht="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6"/>
      <c r="M161" s="44"/>
      <c r="N161" s="44"/>
      <c r="O161" s="44"/>
      <c r="P161" s="44"/>
      <c r="Q161" s="44"/>
      <c r="R161" s="44"/>
      <c r="S161" s="44"/>
      <c r="T161" s="44"/>
      <c r="U161" s="44"/>
    </row>
    <row r="162" spans="1:21" ht="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6"/>
      <c r="M162" s="44"/>
      <c r="N162" s="44"/>
      <c r="O162" s="44"/>
      <c r="P162" s="44"/>
      <c r="Q162" s="44"/>
      <c r="R162" s="44"/>
      <c r="S162" s="44"/>
      <c r="T162" s="44"/>
      <c r="U162" s="44"/>
    </row>
    <row r="163" spans="1:21" ht="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6"/>
      <c r="M163" s="44"/>
      <c r="N163" s="44"/>
      <c r="O163" s="44"/>
      <c r="P163" s="44"/>
      <c r="Q163" s="44"/>
      <c r="R163" s="44"/>
      <c r="S163" s="44"/>
      <c r="T163" s="44"/>
      <c r="U163" s="44"/>
    </row>
    <row r="164" spans="1:21" ht="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6"/>
      <c r="M164" s="44"/>
      <c r="N164" s="44"/>
      <c r="O164" s="44"/>
      <c r="P164" s="44"/>
      <c r="Q164" s="44"/>
      <c r="R164" s="44"/>
      <c r="S164" s="44"/>
      <c r="T164" s="44"/>
      <c r="U164" s="44"/>
    </row>
    <row r="165" spans="1:21" ht="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6"/>
      <c r="M165" s="44"/>
      <c r="N165" s="44"/>
      <c r="O165" s="44"/>
      <c r="P165" s="44"/>
      <c r="Q165" s="44"/>
      <c r="R165" s="44"/>
      <c r="S165" s="44"/>
      <c r="T165" s="44"/>
      <c r="U165" s="44"/>
    </row>
    <row r="166" spans="1:21" ht="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6"/>
      <c r="M166" s="44"/>
      <c r="N166" s="44"/>
      <c r="O166" s="44"/>
      <c r="P166" s="44"/>
      <c r="Q166" s="44"/>
      <c r="R166" s="44"/>
      <c r="S166" s="44"/>
      <c r="T166" s="44"/>
      <c r="U166" s="44"/>
    </row>
    <row r="167" spans="1:21" ht="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6"/>
      <c r="M167" s="44"/>
      <c r="N167" s="44"/>
      <c r="O167" s="44"/>
      <c r="P167" s="44"/>
      <c r="Q167" s="44"/>
      <c r="R167" s="44"/>
      <c r="S167" s="44"/>
      <c r="T167" s="44"/>
      <c r="U167" s="44"/>
    </row>
    <row r="168" spans="1:21" ht="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6"/>
      <c r="M168" s="44"/>
      <c r="N168" s="44"/>
      <c r="O168" s="44"/>
      <c r="P168" s="44"/>
      <c r="Q168" s="44"/>
      <c r="R168" s="44"/>
      <c r="S168" s="44"/>
      <c r="T168" s="44"/>
      <c r="U168" s="44"/>
    </row>
    <row r="169" spans="1:21" ht="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6"/>
      <c r="M169" s="44"/>
      <c r="N169" s="44"/>
      <c r="O169" s="44"/>
      <c r="P169" s="44"/>
      <c r="Q169" s="44"/>
      <c r="R169" s="44"/>
      <c r="S169" s="44"/>
      <c r="T169" s="44"/>
      <c r="U169" s="44"/>
    </row>
    <row r="170" spans="1:21" ht="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6"/>
      <c r="M170" s="44"/>
      <c r="N170" s="44"/>
      <c r="O170" s="44"/>
      <c r="P170" s="44"/>
      <c r="Q170" s="44"/>
      <c r="R170" s="44"/>
      <c r="S170" s="44"/>
      <c r="T170" s="44"/>
      <c r="U170" s="44"/>
    </row>
    <row r="171" spans="1:21" ht="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6"/>
      <c r="M171" s="44"/>
      <c r="N171" s="44"/>
      <c r="O171" s="44"/>
      <c r="P171" s="44"/>
      <c r="Q171" s="44"/>
      <c r="R171" s="44"/>
      <c r="S171" s="44"/>
      <c r="T171" s="44"/>
      <c r="U171" s="44"/>
    </row>
    <row r="172" spans="1:21" ht="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6"/>
      <c r="M172" s="44"/>
      <c r="N172" s="44"/>
      <c r="O172" s="44"/>
      <c r="P172" s="44"/>
      <c r="Q172" s="44"/>
      <c r="R172" s="44"/>
      <c r="S172" s="44"/>
      <c r="T172" s="44"/>
      <c r="U172" s="44"/>
    </row>
    <row r="173" spans="1:21" ht="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6"/>
      <c r="M173" s="44"/>
      <c r="N173" s="44"/>
      <c r="O173" s="44"/>
      <c r="P173" s="44"/>
      <c r="Q173" s="44"/>
      <c r="R173" s="44"/>
      <c r="S173" s="44"/>
      <c r="T173" s="44"/>
      <c r="U173" s="44"/>
    </row>
    <row r="174" spans="1:21" ht="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6"/>
      <c r="M174" s="44"/>
      <c r="N174" s="44"/>
      <c r="O174" s="44"/>
      <c r="P174" s="44"/>
      <c r="Q174" s="44"/>
      <c r="R174" s="44"/>
      <c r="S174" s="44"/>
      <c r="T174" s="44"/>
      <c r="U174" s="44"/>
    </row>
    <row r="175" spans="1:21" ht="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6"/>
      <c r="M175" s="44"/>
      <c r="N175" s="44"/>
      <c r="O175" s="44"/>
      <c r="P175" s="44"/>
      <c r="Q175" s="44"/>
      <c r="R175" s="44"/>
      <c r="S175" s="44"/>
      <c r="T175" s="44"/>
      <c r="U175" s="44"/>
    </row>
    <row r="176" spans="1:21" ht="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6"/>
      <c r="M176" s="44"/>
      <c r="N176" s="44"/>
      <c r="O176" s="44"/>
      <c r="P176" s="44"/>
      <c r="Q176" s="44"/>
      <c r="R176" s="44"/>
      <c r="S176" s="44"/>
      <c r="T176" s="44"/>
      <c r="U176" s="44"/>
    </row>
    <row r="177" spans="1:21" ht="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6"/>
      <c r="M177" s="44"/>
      <c r="N177" s="44"/>
      <c r="O177" s="44"/>
      <c r="P177" s="44"/>
      <c r="Q177" s="44"/>
      <c r="R177" s="44"/>
      <c r="S177" s="44"/>
      <c r="T177" s="44"/>
      <c r="U177" s="44"/>
    </row>
    <row r="178" spans="1:21" ht="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6"/>
      <c r="M178" s="44"/>
      <c r="N178" s="44"/>
      <c r="O178" s="44"/>
      <c r="P178" s="44"/>
      <c r="Q178" s="44"/>
      <c r="R178" s="44"/>
      <c r="S178" s="44"/>
      <c r="T178" s="44"/>
      <c r="U178" s="44"/>
    </row>
    <row r="179" spans="1:21" ht="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6"/>
      <c r="M179" s="44"/>
      <c r="N179" s="44"/>
      <c r="O179" s="44"/>
      <c r="P179" s="44"/>
      <c r="Q179" s="44"/>
      <c r="R179" s="44"/>
      <c r="S179" s="44"/>
      <c r="T179" s="44"/>
      <c r="U179" s="44"/>
    </row>
    <row r="180" spans="1:21" ht="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6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1" ht="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6"/>
      <c r="M181" s="44"/>
      <c r="N181" s="44"/>
      <c r="O181" s="44"/>
      <c r="P181" s="44"/>
      <c r="Q181" s="44"/>
      <c r="R181" s="44"/>
      <c r="S181" s="44"/>
      <c r="T181" s="44"/>
      <c r="U181" s="44"/>
    </row>
    <row r="182" spans="1:21" ht="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6"/>
      <c r="M182" s="44"/>
      <c r="N182" s="44"/>
      <c r="O182" s="44"/>
      <c r="P182" s="44"/>
      <c r="Q182" s="44"/>
      <c r="R182" s="44"/>
      <c r="S182" s="44"/>
      <c r="T182" s="44"/>
      <c r="U182" s="44"/>
    </row>
    <row r="183" spans="1:21" ht="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6"/>
      <c r="M183" s="44"/>
      <c r="N183" s="44"/>
      <c r="O183" s="44"/>
      <c r="P183" s="44"/>
      <c r="Q183" s="44"/>
      <c r="R183" s="44"/>
      <c r="S183" s="44"/>
      <c r="T183" s="44"/>
      <c r="U183" s="44"/>
    </row>
    <row r="184" spans="1:21" ht="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6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ht="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6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 ht="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6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 ht="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6"/>
      <c r="M187" s="44"/>
      <c r="N187" s="44"/>
      <c r="O187" s="44"/>
      <c r="P187" s="44"/>
      <c r="Q187" s="44"/>
      <c r="R187" s="44"/>
      <c r="S187" s="44"/>
      <c r="T187" s="44"/>
      <c r="U187" s="44"/>
    </row>
    <row r="188" spans="1:21" ht="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6"/>
      <c r="M188" s="44"/>
      <c r="N188" s="44"/>
      <c r="O188" s="44"/>
      <c r="P188" s="44"/>
      <c r="Q188" s="44"/>
      <c r="R188" s="44"/>
      <c r="S188" s="44"/>
      <c r="T188" s="44"/>
      <c r="U188" s="44"/>
    </row>
    <row r="189" spans="1:21" ht="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6"/>
      <c r="M189" s="44"/>
      <c r="N189" s="44"/>
      <c r="O189" s="44"/>
      <c r="P189" s="44"/>
      <c r="Q189" s="44"/>
      <c r="R189" s="44"/>
      <c r="S189" s="44"/>
      <c r="T189" s="44"/>
      <c r="U189" s="44"/>
    </row>
    <row r="190" spans="1:21" ht="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6"/>
      <c r="M190" s="44"/>
      <c r="N190" s="44"/>
      <c r="O190" s="44"/>
      <c r="P190" s="44"/>
      <c r="Q190" s="44"/>
      <c r="R190" s="44"/>
      <c r="S190" s="44"/>
      <c r="T190" s="44"/>
      <c r="U190" s="44"/>
    </row>
    <row r="191" spans="1:21" ht="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6"/>
      <c r="M191" s="44"/>
      <c r="N191" s="44"/>
      <c r="O191" s="44"/>
      <c r="P191" s="44"/>
      <c r="Q191" s="44"/>
      <c r="R191" s="44"/>
      <c r="S191" s="44"/>
      <c r="T191" s="44"/>
      <c r="U191" s="44"/>
    </row>
    <row r="192" spans="1:21" ht="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6"/>
      <c r="M192" s="44"/>
      <c r="N192" s="44"/>
      <c r="O192" s="44"/>
      <c r="P192" s="44"/>
      <c r="Q192" s="44"/>
      <c r="R192" s="44"/>
      <c r="S192" s="44"/>
      <c r="T192" s="44"/>
      <c r="U192" s="44"/>
    </row>
    <row r="193" spans="1:21" ht="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6"/>
      <c r="M193" s="44"/>
      <c r="N193" s="44"/>
      <c r="O193" s="44"/>
      <c r="P193" s="44"/>
      <c r="Q193" s="44"/>
      <c r="R193" s="44"/>
      <c r="S193" s="44"/>
      <c r="T193" s="44"/>
      <c r="U193" s="44"/>
    </row>
    <row r="194" spans="1:21" ht="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6"/>
      <c r="M194" s="44"/>
      <c r="N194" s="44"/>
      <c r="O194" s="44"/>
      <c r="P194" s="44"/>
      <c r="Q194" s="44"/>
      <c r="R194" s="44"/>
      <c r="S194" s="44"/>
      <c r="T194" s="44"/>
      <c r="U194" s="44"/>
    </row>
    <row r="195" spans="1:21" ht="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6"/>
      <c r="M195" s="44"/>
      <c r="N195" s="44"/>
      <c r="O195" s="44"/>
      <c r="P195" s="44"/>
      <c r="Q195" s="44"/>
      <c r="R195" s="44"/>
      <c r="S195" s="44"/>
      <c r="T195" s="44"/>
      <c r="U195" s="44"/>
    </row>
    <row r="196" spans="1:21" ht="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6"/>
      <c r="M196" s="44"/>
      <c r="N196" s="44"/>
      <c r="O196" s="44"/>
      <c r="P196" s="44"/>
      <c r="Q196" s="44"/>
      <c r="R196" s="44"/>
      <c r="S196" s="44"/>
      <c r="T196" s="44"/>
      <c r="U196" s="44"/>
    </row>
    <row r="197" spans="1:21" ht="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6"/>
      <c r="M197" s="44"/>
      <c r="N197" s="44"/>
      <c r="O197" s="44"/>
      <c r="P197" s="44"/>
      <c r="Q197" s="44"/>
      <c r="R197" s="44"/>
      <c r="S197" s="44"/>
      <c r="T197" s="44"/>
      <c r="U197" s="44"/>
    </row>
    <row r="198" spans="1:21" ht="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6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ht="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6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ht="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6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ht="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6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ht="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6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ht="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6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ht="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6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ht="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6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ht="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6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ht="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6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ht="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6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ht="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6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ht="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6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ht="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6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ht="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6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ht="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6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ht="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6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ht="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6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6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ht="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6"/>
      <c r="M217" s="44"/>
      <c r="N217" s="44"/>
      <c r="O217" s="44"/>
      <c r="P217" s="44"/>
      <c r="Q217" s="44"/>
      <c r="R217" s="44"/>
      <c r="S217" s="44"/>
      <c r="T217" s="44"/>
      <c r="U217" s="44"/>
    </row>
    <row r="218" spans="1:21" ht="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6"/>
      <c r="M218" s="44"/>
      <c r="N218" s="44"/>
      <c r="O218" s="44"/>
      <c r="P218" s="44"/>
      <c r="Q218" s="44"/>
      <c r="R218" s="44"/>
      <c r="S218" s="44"/>
      <c r="T218" s="44"/>
      <c r="U218" s="44"/>
    </row>
    <row r="219" spans="1:21" ht="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6"/>
      <c r="M219" s="44"/>
      <c r="N219" s="44"/>
      <c r="O219" s="44"/>
      <c r="P219" s="44"/>
      <c r="Q219" s="44"/>
      <c r="R219" s="44"/>
      <c r="S219" s="44"/>
      <c r="T219" s="44"/>
      <c r="U219" s="44"/>
    </row>
    <row r="220" spans="1:21" ht="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6"/>
      <c r="M220" s="44"/>
      <c r="N220" s="44"/>
      <c r="O220" s="44"/>
      <c r="P220" s="44"/>
      <c r="Q220" s="44"/>
      <c r="R220" s="44"/>
      <c r="S220" s="44"/>
      <c r="T220" s="44"/>
      <c r="U220" s="44"/>
    </row>
    <row r="221" spans="1:21" ht="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6"/>
      <c r="M221" s="44"/>
      <c r="N221" s="44"/>
      <c r="O221" s="44"/>
      <c r="P221" s="44"/>
      <c r="Q221" s="44"/>
      <c r="R221" s="44"/>
      <c r="S221" s="44"/>
      <c r="T221" s="44"/>
      <c r="U221" s="44"/>
    </row>
    <row r="222" spans="1:21" ht="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6"/>
      <c r="M222" s="44"/>
      <c r="N222" s="44"/>
      <c r="O222" s="44"/>
      <c r="P222" s="44"/>
      <c r="Q222" s="44"/>
      <c r="R222" s="44"/>
      <c r="S222" s="44"/>
      <c r="T222" s="44"/>
      <c r="U222" s="44"/>
    </row>
    <row r="223" spans="1:21" ht="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6"/>
      <c r="M223" s="44"/>
      <c r="N223" s="44"/>
      <c r="O223" s="44"/>
      <c r="P223" s="44"/>
      <c r="Q223" s="44"/>
      <c r="R223" s="44"/>
      <c r="S223" s="44"/>
      <c r="T223" s="44"/>
      <c r="U223" s="44"/>
    </row>
    <row r="224" spans="1:21" ht="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6"/>
      <c r="M224" s="44"/>
      <c r="N224" s="44"/>
      <c r="O224" s="44"/>
      <c r="P224" s="44"/>
      <c r="Q224" s="44"/>
      <c r="R224" s="44"/>
      <c r="S224" s="44"/>
      <c r="T224" s="44"/>
      <c r="U224" s="44"/>
    </row>
    <row r="225" spans="1:21" ht="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6"/>
      <c r="M225" s="44"/>
      <c r="N225" s="44"/>
      <c r="O225" s="44"/>
      <c r="P225" s="44"/>
      <c r="Q225" s="44"/>
      <c r="R225" s="44"/>
      <c r="S225" s="44"/>
      <c r="T225" s="44"/>
      <c r="U225" s="44"/>
    </row>
    <row r="226" spans="1:21" ht="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6"/>
      <c r="M226" s="44"/>
      <c r="N226" s="44"/>
      <c r="O226" s="44"/>
      <c r="P226" s="44"/>
      <c r="Q226" s="44"/>
      <c r="R226" s="44"/>
      <c r="S226" s="44"/>
      <c r="T226" s="44"/>
      <c r="U226" s="44"/>
    </row>
    <row r="227" spans="1:21" ht="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6"/>
      <c r="M227" s="44"/>
      <c r="N227" s="44"/>
      <c r="O227" s="44"/>
      <c r="P227" s="44"/>
      <c r="Q227" s="44"/>
      <c r="R227" s="44"/>
      <c r="S227" s="44"/>
      <c r="T227" s="44"/>
      <c r="U227" s="44"/>
    </row>
    <row r="228" spans="1:21" ht="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6"/>
      <c r="M228" s="44"/>
      <c r="N228" s="44"/>
      <c r="O228" s="44"/>
      <c r="P228" s="44"/>
      <c r="Q228" s="44"/>
      <c r="R228" s="44"/>
      <c r="S228" s="44"/>
      <c r="T228" s="44"/>
      <c r="U228" s="44"/>
    </row>
    <row r="229" spans="1:21" ht="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6"/>
      <c r="M229" s="44"/>
      <c r="N229" s="44"/>
      <c r="O229" s="44"/>
      <c r="P229" s="44"/>
      <c r="Q229" s="44"/>
      <c r="R229" s="44"/>
      <c r="S229" s="44"/>
      <c r="T229" s="44"/>
      <c r="U229" s="44"/>
    </row>
    <row r="230" spans="1:21" ht="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6"/>
      <c r="M230" s="44"/>
      <c r="N230" s="44"/>
      <c r="O230" s="44"/>
      <c r="P230" s="44"/>
      <c r="Q230" s="44"/>
      <c r="R230" s="44"/>
      <c r="S230" s="44"/>
      <c r="T230" s="44"/>
      <c r="U230" s="44"/>
    </row>
    <row r="231" spans="1:21" ht="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6"/>
      <c r="M231" s="44"/>
      <c r="N231" s="44"/>
      <c r="O231" s="44"/>
      <c r="P231" s="44"/>
      <c r="Q231" s="44"/>
      <c r="R231" s="44"/>
      <c r="S231" s="44"/>
      <c r="T231" s="44"/>
      <c r="U231" s="44"/>
    </row>
    <row r="232" spans="1:21" ht="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6"/>
      <c r="M232" s="44"/>
      <c r="N232" s="44"/>
      <c r="O232" s="44"/>
      <c r="P232" s="44"/>
      <c r="Q232" s="44"/>
      <c r="R232" s="44"/>
      <c r="S232" s="44"/>
      <c r="T232" s="44"/>
      <c r="U232" s="44"/>
    </row>
    <row r="233" spans="1:21" ht="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6"/>
      <c r="M233" s="44"/>
      <c r="N233" s="44"/>
      <c r="O233" s="44"/>
      <c r="P233" s="44"/>
      <c r="Q233" s="44"/>
      <c r="R233" s="44"/>
      <c r="S233" s="44"/>
      <c r="T233" s="44"/>
      <c r="U233" s="44"/>
    </row>
    <row r="234" spans="1:21" ht="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6"/>
      <c r="M234" s="44"/>
      <c r="N234" s="44"/>
      <c r="O234" s="44"/>
      <c r="P234" s="44"/>
      <c r="Q234" s="44"/>
      <c r="R234" s="44"/>
      <c r="S234" s="44"/>
      <c r="T234" s="44"/>
      <c r="U234" s="44"/>
    </row>
    <row r="235" spans="1:21" ht="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6"/>
      <c r="M235" s="44"/>
      <c r="N235" s="44"/>
      <c r="O235" s="44"/>
      <c r="P235" s="44"/>
      <c r="Q235" s="44"/>
      <c r="R235" s="44"/>
      <c r="S235" s="44"/>
      <c r="T235" s="44"/>
      <c r="U235" s="44"/>
    </row>
    <row r="236" spans="1:21" ht="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6"/>
      <c r="M236" s="44"/>
      <c r="N236" s="44"/>
      <c r="O236" s="44"/>
      <c r="P236" s="44"/>
      <c r="Q236" s="44"/>
      <c r="R236" s="44"/>
      <c r="S236" s="44"/>
      <c r="T236" s="44"/>
      <c r="U236" s="44"/>
    </row>
    <row r="237" spans="1:21" ht="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6"/>
      <c r="M237" s="44"/>
      <c r="N237" s="44"/>
      <c r="O237" s="44"/>
      <c r="P237" s="44"/>
      <c r="Q237" s="44"/>
      <c r="R237" s="44"/>
      <c r="S237" s="44"/>
      <c r="T237" s="44"/>
      <c r="U237" s="44"/>
    </row>
    <row r="238" spans="1:21" ht="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6"/>
      <c r="M238" s="44"/>
      <c r="N238" s="44"/>
      <c r="O238" s="44"/>
      <c r="P238" s="44"/>
      <c r="Q238" s="44"/>
      <c r="R238" s="44"/>
      <c r="S238" s="44"/>
      <c r="T238" s="44"/>
      <c r="U238" s="44"/>
    </row>
    <row r="239" spans="1:21" ht="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6"/>
      <c r="M239" s="44"/>
      <c r="N239" s="44"/>
      <c r="O239" s="44"/>
      <c r="P239" s="44"/>
      <c r="Q239" s="44"/>
      <c r="R239" s="44"/>
      <c r="S239" s="44"/>
      <c r="T239" s="44"/>
      <c r="U239" s="44"/>
    </row>
    <row r="240" spans="1:21" ht="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6"/>
      <c r="M240" s="44"/>
      <c r="N240" s="44"/>
      <c r="O240" s="44"/>
      <c r="P240" s="44"/>
      <c r="Q240" s="44"/>
      <c r="R240" s="44"/>
      <c r="S240" s="44"/>
      <c r="T240" s="44"/>
      <c r="U240" s="44"/>
    </row>
    <row r="241" spans="1:21" ht="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6"/>
      <c r="M241" s="44"/>
      <c r="N241" s="44"/>
      <c r="O241" s="44"/>
      <c r="P241" s="44"/>
      <c r="Q241" s="44"/>
      <c r="R241" s="44"/>
      <c r="S241" s="44"/>
      <c r="T241" s="44"/>
      <c r="U241" s="44"/>
    </row>
    <row r="242" spans="1:21" ht="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6"/>
      <c r="M242" s="44"/>
      <c r="N242" s="44"/>
      <c r="O242" s="44"/>
      <c r="P242" s="44"/>
      <c r="Q242" s="44"/>
      <c r="R242" s="44"/>
      <c r="S242" s="44"/>
      <c r="T242" s="44"/>
      <c r="U242" s="44"/>
    </row>
    <row r="243" spans="1:21" ht="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6"/>
      <c r="M243" s="44"/>
      <c r="N243" s="44"/>
      <c r="O243" s="44"/>
      <c r="P243" s="44"/>
      <c r="Q243" s="44"/>
      <c r="R243" s="44"/>
      <c r="S243" s="44"/>
      <c r="T243" s="44"/>
      <c r="U243" s="44"/>
    </row>
    <row r="244" spans="1:21" ht="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6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ht="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6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ht="1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6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ht="1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6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ht="1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6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ht="1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6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ht="1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6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ht="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6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ht="1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6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ht="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6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ht="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6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ht="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6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ht="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6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ht="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6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ht="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6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ht="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6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ht="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6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ht="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6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ht="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6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ht="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6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6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ht="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6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6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ht="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6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ht="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6"/>
      <c r="M268" s="44"/>
      <c r="N268" s="44"/>
      <c r="O268" s="44"/>
      <c r="P268" s="44"/>
      <c r="Q268" s="44"/>
      <c r="R268" s="44"/>
      <c r="S268" s="44"/>
      <c r="T268" s="44"/>
      <c r="U268" s="44"/>
    </row>
    <row r="269" spans="1:21" ht="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6"/>
      <c r="M269" s="44"/>
      <c r="N269" s="44"/>
      <c r="O269" s="44"/>
      <c r="P269" s="44"/>
      <c r="Q269" s="44"/>
      <c r="R269" s="44"/>
      <c r="S269" s="44"/>
      <c r="T269" s="44"/>
      <c r="U269" s="44"/>
    </row>
    <row r="270" spans="1:21" ht="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6"/>
      <c r="M270" s="44"/>
      <c r="N270" s="44"/>
      <c r="O270" s="44"/>
      <c r="P270" s="44"/>
      <c r="Q270" s="44"/>
      <c r="R270" s="44"/>
      <c r="S270" s="44"/>
      <c r="T270" s="44"/>
      <c r="U270" s="44"/>
    </row>
    <row r="271" spans="1:21" ht="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6"/>
      <c r="M271" s="44"/>
      <c r="N271" s="44"/>
      <c r="O271" s="44"/>
      <c r="P271" s="44"/>
      <c r="Q271" s="44"/>
      <c r="R271" s="44"/>
      <c r="S271" s="44"/>
      <c r="T271" s="44"/>
      <c r="U271" s="44"/>
    </row>
    <row r="272" spans="1:21" ht="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6"/>
      <c r="M272" s="44"/>
      <c r="N272" s="44"/>
      <c r="O272" s="44"/>
      <c r="P272" s="44"/>
      <c r="Q272" s="44"/>
      <c r="R272" s="44"/>
      <c r="S272" s="44"/>
      <c r="T272" s="44"/>
      <c r="U272" s="44"/>
    </row>
    <row r="273" spans="1:21" ht="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6"/>
      <c r="M273" s="44"/>
      <c r="N273" s="44"/>
      <c r="O273" s="44"/>
      <c r="P273" s="44"/>
      <c r="Q273" s="44"/>
      <c r="R273" s="44"/>
      <c r="S273" s="44"/>
      <c r="T273" s="44"/>
      <c r="U273" s="44"/>
    </row>
    <row r="274" spans="1:21" ht="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6"/>
      <c r="M274" s="44"/>
      <c r="N274" s="44"/>
      <c r="O274" s="44"/>
      <c r="P274" s="44"/>
      <c r="Q274" s="44"/>
      <c r="R274" s="44"/>
      <c r="S274" s="44"/>
      <c r="T274" s="44"/>
      <c r="U274" s="44"/>
    </row>
    <row r="275" spans="1:21" ht="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6"/>
      <c r="M275" s="44"/>
      <c r="N275" s="44"/>
      <c r="O275" s="44"/>
      <c r="P275" s="44"/>
      <c r="Q275" s="44"/>
      <c r="R275" s="44"/>
      <c r="S275" s="44"/>
      <c r="T275" s="44"/>
      <c r="U275" s="44"/>
    </row>
    <row r="276" spans="1:21" ht="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6"/>
      <c r="M276" s="44"/>
      <c r="N276" s="44"/>
      <c r="O276" s="44"/>
      <c r="P276" s="44"/>
      <c r="Q276" s="44"/>
      <c r="R276" s="44"/>
      <c r="S276" s="44"/>
      <c r="T276" s="44"/>
      <c r="U276" s="44"/>
    </row>
    <row r="277" spans="1:21" ht="14.2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6"/>
      <c r="M277" s="44"/>
      <c r="N277" s="44"/>
      <c r="O277" s="44"/>
      <c r="P277" s="44"/>
      <c r="Q277" s="44"/>
      <c r="R277" s="44"/>
      <c r="S277" s="44"/>
      <c r="T277" s="44"/>
      <c r="U277" s="44"/>
    </row>
    <row r="278" spans="1:21" ht="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6"/>
      <c r="M278" s="44"/>
      <c r="N278" s="44"/>
      <c r="O278" s="44"/>
      <c r="P278" s="44"/>
      <c r="Q278" s="44"/>
      <c r="R278" s="44"/>
      <c r="S278" s="44"/>
      <c r="T278" s="44"/>
      <c r="U278" s="44"/>
    </row>
    <row r="279" spans="1:21" ht="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6"/>
      <c r="M279" s="44"/>
      <c r="N279" s="44"/>
      <c r="O279" s="44"/>
      <c r="P279" s="44"/>
      <c r="Q279" s="44"/>
      <c r="R279" s="44"/>
      <c r="S279" s="44"/>
      <c r="T279" s="44"/>
      <c r="U279" s="44"/>
    </row>
    <row r="280" spans="1:21" ht="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6"/>
      <c r="M280" s="44"/>
      <c r="N280" s="44"/>
      <c r="O280" s="44"/>
      <c r="P280" s="44"/>
      <c r="Q280" s="44"/>
      <c r="R280" s="44"/>
      <c r="S280" s="44"/>
      <c r="T280" s="44"/>
      <c r="U280" s="44"/>
    </row>
    <row r="281" spans="1:21" ht="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6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 ht="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6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 ht="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6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 ht="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6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 ht="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6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 ht="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6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 ht="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6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 ht="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6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 ht="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6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 ht="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6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 ht="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6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 ht="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6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 ht="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6"/>
      <c r="M293" s="44"/>
      <c r="N293" s="44"/>
      <c r="O293" s="44"/>
      <c r="P293" s="44"/>
      <c r="Q293" s="44"/>
      <c r="R293" s="44"/>
      <c r="S293" s="44"/>
      <c r="T293" s="44"/>
      <c r="U293" s="44"/>
    </row>
    <row r="294" spans="1:21" ht="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6"/>
      <c r="M294" s="44"/>
      <c r="N294" s="44"/>
      <c r="O294" s="44"/>
      <c r="P294" s="44"/>
      <c r="Q294" s="44"/>
      <c r="R294" s="44"/>
      <c r="S294" s="44"/>
      <c r="T294" s="44"/>
      <c r="U294" s="44"/>
    </row>
    <row r="295" spans="1:21" ht="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6"/>
      <c r="M295" s="44"/>
      <c r="N295" s="44"/>
      <c r="O295" s="44"/>
      <c r="P295" s="44"/>
      <c r="Q295" s="44"/>
      <c r="R295" s="44"/>
      <c r="S295" s="44"/>
      <c r="T295" s="44"/>
      <c r="U295" s="44"/>
    </row>
    <row r="296" spans="1:21" ht="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6"/>
      <c r="M296" s="44"/>
      <c r="N296" s="44"/>
      <c r="O296" s="44"/>
      <c r="P296" s="44"/>
      <c r="Q296" s="44"/>
      <c r="R296" s="44"/>
      <c r="S296" s="44"/>
      <c r="T296" s="44"/>
      <c r="U296" s="44"/>
    </row>
    <row r="297" spans="1:21" ht="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6"/>
      <c r="M297" s="44"/>
      <c r="N297" s="44"/>
      <c r="O297" s="44"/>
      <c r="P297" s="44"/>
      <c r="Q297" s="44"/>
      <c r="R297" s="44"/>
      <c r="S297" s="44"/>
      <c r="T297" s="44"/>
      <c r="U297" s="44"/>
    </row>
    <row r="298" spans="1:21" ht="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6"/>
      <c r="M298" s="44"/>
      <c r="N298" s="44"/>
      <c r="O298" s="44"/>
      <c r="P298" s="44"/>
      <c r="Q298" s="44"/>
      <c r="R298" s="44"/>
      <c r="S298" s="44"/>
      <c r="T298" s="44"/>
      <c r="U298" s="44"/>
    </row>
    <row r="299" spans="1:21" ht="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6"/>
      <c r="M299" s="44"/>
      <c r="N299" s="44"/>
      <c r="O299" s="44"/>
      <c r="P299" s="44"/>
      <c r="Q299" s="44"/>
      <c r="R299" s="44"/>
      <c r="S299" s="44"/>
      <c r="T299" s="44"/>
      <c r="U299" s="44"/>
    </row>
    <row r="300" spans="1:21" ht="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6"/>
      <c r="M300" s="44"/>
      <c r="N300" s="44"/>
      <c r="O300" s="44"/>
      <c r="P300" s="44"/>
      <c r="Q300" s="44"/>
      <c r="R300" s="44"/>
      <c r="S300" s="44"/>
      <c r="T300" s="44"/>
      <c r="U300" s="44"/>
    </row>
    <row r="301" spans="1:21" ht="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6"/>
      <c r="M301" s="44"/>
      <c r="N301" s="44"/>
      <c r="O301" s="44"/>
      <c r="P301" s="44"/>
      <c r="Q301" s="44"/>
      <c r="R301" s="44"/>
      <c r="S301" s="44"/>
      <c r="T301" s="44"/>
      <c r="U301" s="44"/>
    </row>
    <row r="302" spans="1:21" ht="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6"/>
      <c r="M302" s="44"/>
      <c r="N302" s="44"/>
      <c r="O302" s="44"/>
      <c r="P302" s="44"/>
      <c r="Q302" s="44"/>
      <c r="R302" s="44"/>
      <c r="S302" s="44"/>
      <c r="T302" s="44"/>
      <c r="U302" s="44"/>
    </row>
    <row r="303" spans="1:21" ht="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6"/>
      <c r="M303" s="44"/>
      <c r="N303" s="44"/>
      <c r="O303" s="44"/>
      <c r="P303" s="44"/>
      <c r="Q303" s="44"/>
      <c r="R303" s="44"/>
      <c r="S303" s="44"/>
      <c r="T303" s="44"/>
      <c r="U303" s="44"/>
    </row>
    <row r="304" spans="1:21" ht="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6"/>
      <c r="M304" s="44"/>
      <c r="N304" s="44"/>
      <c r="O304" s="44"/>
      <c r="P304" s="44"/>
      <c r="Q304" s="44"/>
      <c r="R304" s="44"/>
      <c r="S304" s="44"/>
      <c r="T304" s="44"/>
      <c r="U304" s="44"/>
    </row>
    <row r="305" spans="1:21" ht="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6"/>
      <c r="M305" s="44"/>
      <c r="N305" s="44"/>
      <c r="O305" s="44"/>
      <c r="P305" s="44"/>
      <c r="Q305" s="44"/>
      <c r="R305" s="44"/>
      <c r="S305" s="44"/>
      <c r="T305" s="44"/>
      <c r="U305" s="44"/>
    </row>
    <row r="306" spans="1:21" ht="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6"/>
      <c r="M306" s="44"/>
      <c r="N306" s="44"/>
      <c r="O306" s="44"/>
      <c r="P306" s="44"/>
      <c r="Q306" s="44"/>
      <c r="R306" s="44"/>
      <c r="S306" s="44"/>
      <c r="T306" s="44"/>
      <c r="U306" s="44"/>
    </row>
    <row r="307" spans="1:21" ht="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6"/>
      <c r="M307" s="44"/>
      <c r="N307" s="44"/>
      <c r="O307" s="44"/>
      <c r="P307" s="44"/>
      <c r="Q307" s="44"/>
      <c r="R307" s="44"/>
      <c r="S307" s="44"/>
      <c r="T307" s="44"/>
      <c r="U307" s="44"/>
    </row>
    <row r="308" spans="1:21" ht="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6"/>
      <c r="M308" s="44"/>
      <c r="N308" s="44"/>
      <c r="O308" s="44"/>
      <c r="P308" s="44"/>
      <c r="Q308" s="44"/>
      <c r="R308" s="44"/>
      <c r="S308" s="44"/>
      <c r="T308" s="44"/>
      <c r="U308" s="44"/>
    </row>
    <row r="309" spans="1:21" ht="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6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 ht="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6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 ht="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6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 ht="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6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 ht="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6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 ht="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6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 ht="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6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 ht="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6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 ht="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6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 ht="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6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 ht="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6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 ht="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6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 ht="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6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 ht="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6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 ht="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6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 ht="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6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 ht="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6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 ht="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6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 ht="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6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 ht="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6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 ht="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6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 ht="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6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 ht="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6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 ht="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6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 ht="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6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 ht="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6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 ht="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6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 ht="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6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 ht="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6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 ht="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6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 ht="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6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 ht="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6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 ht="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6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 ht="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6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 ht="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6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 ht="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6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 ht="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6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 ht="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6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 ht="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6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 ht="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6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 ht="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6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 ht="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6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 ht="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6"/>
      <c r="M351" s="44"/>
      <c r="N351" s="44"/>
      <c r="O351" s="44"/>
      <c r="P351" s="44"/>
      <c r="Q351" s="44"/>
      <c r="R351" s="44"/>
      <c r="S351" s="44"/>
      <c r="T351" s="44"/>
      <c r="U351" s="44"/>
    </row>
    <row r="352" spans="1:21" ht="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6"/>
      <c r="M352" s="44"/>
      <c r="N352" s="44"/>
      <c r="O352" s="44"/>
      <c r="P352" s="44"/>
      <c r="Q352" s="44"/>
      <c r="R352" s="44"/>
      <c r="S352" s="44"/>
      <c r="T352" s="44"/>
      <c r="U352" s="44"/>
    </row>
    <row r="353" spans="1:21" ht="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6"/>
      <c r="M353" s="44"/>
      <c r="N353" s="44"/>
      <c r="O353" s="44"/>
      <c r="P353" s="44"/>
      <c r="Q353" s="44"/>
      <c r="R353" s="44"/>
      <c r="S353" s="44"/>
      <c r="T353" s="44"/>
      <c r="U353" s="44"/>
    </row>
    <row r="354" spans="1:21" ht="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6"/>
      <c r="M354" s="44"/>
      <c r="N354" s="44"/>
      <c r="O354" s="44"/>
      <c r="P354" s="44"/>
      <c r="Q354" s="44"/>
      <c r="R354" s="44"/>
      <c r="S354" s="44"/>
      <c r="T354" s="44"/>
      <c r="U354" s="44"/>
    </row>
    <row r="355" spans="1:21" ht="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6"/>
      <c r="M355" s="44"/>
      <c r="N355" s="44"/>
      <c r="O355" s="44"/>
      <c r="P355" s="44"/>
      <c r="Q355" s="44"/>
      <c r="R355" s="44"/>
      <c r="S355" s="44"/>
      <c r="T355" s="44"/>
      <c r="U355" s="44"/>
    </row>
    <row r="356" spans="1:21" ht="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6"/>
      <c r="M356" s="44"/>
      <c r="N356" s="44"/>
      <c r="O356" s="44"/>
      <c r="P356" s="44"/>
      <c r="Q356" s="44"/>
      <c r="R356" s="44"/>
      <c r="S356" s="44"/>
      <c r="T356" s="44"/>
      <c r="U356" s="44"/>
    </row>
    <row r="357" spans="1:21" ht="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6"/>
      <c r="M357" s="44"/>
      <c r="N357" s="44"/>
      <c r="O357" s="44"/>
      <c r="P357" s="44"/>
      <c r="Q357" s="44"/>
      <c r="R357" s="44"/>
      <c r="S357" s="44"/>
      <c r="T357" s="44"/>
      <c r="U357" s="44"/>
    </row>
    <row r="358" spans="1:21" ht="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6"/>
      <c r="M358" s="44"/>
      <c r="N358" s="44"/>
      <c r="O358" s="44"/>
      <c r="P358" s="44"/>
      <c r="Q358" s="44"/>
      <c r="R358" s="44"/>
      <c r="S358" s="44"/>
      <c r="T358" s="44"/>
      <c r="U358" s="44"/>
    </row>
    <row r="359" spans="1:21" ht="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6"/>
      <c r="M359" s="44"/>
      <c r="N359" s="44"/>
      <c r="O359" s="44"/>
      <c r="P359" s="44"/>
      <c r="Q359" s="44"/>
      <c r="R359" s="44"/>
      <c r="S359" s="44"/>
      <c r="T359" s="44"/>
      <c r="U359" s="44"/>
    </row>
    <row r="360" spans="1:21" ht="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6"/>
      <c r="M360" s="44"/>
      <c r="N360" s="44"/>
      <c r="O360" s="44"/>
      <c r="P360" s="44"/>
      <c r="Q360" s="44"/>
      <c r="R360" s="44"/>
      <c r="S360" s="44"/>
      <c r="T360" s="44"/>
      <c r="U360" s="44"/>
    </row>
    <row r="361" spans="1:21" ht="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6"/>
      <c r="M361" s="44"/>
      <c r="N361" s="44"/>
      <c r="O361" s="44"/>
      <c r="P361" s="44"/>
      <c r="Q361" s="44"/>
      <c r="R361" s="44"/>
      <c r="S361" s="44"/>
      <c r="T361" s="44"/>
      <c r="U361" s="44"/>
    </row>
    <row r="362" spans="1:21" ht="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6"/>
      <c r="M362" s="44"/>
      <c r="N362" s="44"/>
      <c r="O362" s="44"/>
      <c r="P362" s="44"/>
      <c r="Q362" s="44"/>
      <c r="R362" s="44"/>
      <c r="S362" s="44"/>
      <c r="T362" s="44"/>
      <c r="U362" s="44"/>
    </row>
    <row r="363" spans="1:21" ht="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6"/>
      <c r="M363" s="44"/>
      <c r="N363" s="44"/>
      <c r="O363" s="44"/>
      <c r="P363" s="44"/>
      <c r="Q363" s="44"/>
      <c r="R363" s="44"/>
      <c r="S363" s="44"/>
      <c r="T363" s="44"/>
      <c r="U363" s="44"/>
    </row>
    <row r="364" spans="1:21" ht="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6"/>
      <c r="M364" s="44"/>
      <c r="N364" s="44"/>
      <c r="O364" s="44"/>
      <c r="P364" s="44"/>
      <c r="Q364" s="44"/>
      <c r="R364" s="44"/>
      <c r="S364" s="44"/>
      <c r="T364" s="44"/>
      <c r="U364" s="44"/>
    </row>
    <row r="365" spans="1:21" ht="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6"/>
      <c r="M365" s="44"/>
      <c r="N365" s="44"/>
      <c r="O365" s="44"/>
      <c r="P365" s="44"/>
      <c r="Q365" s="44"/>
      <c r="R365" s="44"/>
      <c r="S365" s="44"/>
      <c r="T365" s="44"/>
      <c r="U365" s="44"/>
    </row>
    <row r="366" spans="1:21" ht="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6"/>
      <c r="M366" s="44"/>
      <c r="N366" s="44"/>
      <c r="O366" s="44"/>
      <c r="P366" s="44"/>
      <c r="Q366" s="44"/>
      <c r="R366" s="44"/>
      <c r="S366" s="44"/>
      <c r="T366" s="44"/>
      <c r="U366" s="44"/>
    </row>
    <row r="367" spans="1:21" ht="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6"/>
      <c r="M367" s="44"/>
      <c r="N367" s="44"/>
      <c r="O367" s="44"/>
      <c r="P367" s="44"/>
      <c r="Q367" s="44"/>
      <c r="R367" s="44"/>
      <c r="S367" s="44"/>
      <c r="T367" s="44"/>
      <c r="U367" s="44"/>
    </row>
    <row r="368" spans="1:21" ht="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6"/>
      <c r="M368" s="44"/>
      <c r="N368" s="44"/>
      <c r="O368" s="44"/>
      <c r="P368" s="44"/>
      <c r="Q368" s="44"/>
      <c r="R368" s="44"/>
      <c r="S368" s="44"/>
      <c r="T368" s="44"/>
      <c r="U368" s="44"/>
    </row>
    <row r="369" spans="1:21" ht="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6"/>
      <c r="M369" s="44"/>
      <c r="N369" s="44"/>
      <c r="O369" s="44"/>
      <c r="P369" s="44"/>
      <c r="Q369" s="44"/>
      <c r="R369" s="44"/>
      <c r="S369" s="44"/>
      <c r="T369" s="44"/>
      <c r="U369" s="44"/>
    </row>
    <row r="370" spans="1:21" ht="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6"/>
      <c r="M370" s="44"/>
      <c r="N370" s="44"/>
      <c r="O370" s="44"/>
      <c r="P370" s="44"/>
      <c r="Q370" s="44"/>
      <c r="R370" s="44"/>
      <c r="S370" s="44"/>
      <c r="T370" s="44"/>
      <c r="U370" s="44"/>
    </row>
    <row r="371" spans="1:21" ht="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6"/>
      <c r="M371" s="44"/>
      <c r="N371" s="44"/>
      <c r="O371" s="44"/>
      <c r="P371" s="44"/>
      <c r="Q371" s="44"/>
      <c r="R371" s="44"/>
      <c r="S371" s="44"/>
      <c r="T371" s="44"/>
      <c r="U371" s="44"/>
    </row>
    <row r="372" spans="1:21" ht="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6"/>
      <c r="M372" s="44"/>
      <c r="N372" s="44"/>
      <c r="O372" s="44"/>
      <c r="P372" s="44"/>
      <c r="Q372" s="44"/>
      <c r="R372" s="44"/>
      <c r="S372" s="44"/>
      <c r="T372" s="44"/>
      <c r="U372" s="44"/>
    </row>
    <row r="373" spans="1:21" ht="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6"/>
      <c r="M373" s="44"/>
      <c r="N373" s="44"/>
      <c r="O373" s="44"/>
      <c r="P373" s="44"/>
      <c r="Q373" s="44"/>
      <c r="R373" s="44"/>
      <c r="S373" s="44"/>
      <c r="T373" s="44"/>
      <c r="U373" s="44"/>
    </row>
    <row r="374" spans="1:21" ht="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6"/>
      <c r="M374" s="44"/>
      <c r="N374" s="44"/>
      <c r="O374" s="44"/>
      <c r="P374" s="44"/>
      <c r="Q374" s="44"/>
      <c r="R374" s="44"/>
      <c r="S374" s="44"/>
      <c r="T374" s="44"/>
      <c r="U374" s="44"/>
    </row>
    <row r="375" spans="1:21" ht="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6"/>
      <c r="M375" s="44"/>
      <c r="N375" s="44"/>
      <c r="O375" s="44"/>
      <c r="P375" s="44"/>
      <c r="Q375" s="44"/>
      <c r="R375" s="44"/>
      <c r="S375" s="44"/>
      <c r="T375" s="44"/>
      <c r="U375" s="44"/>
    </row>
    <row r="376" spans="1:21" ht="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6"/>
      <c r="M376" s="44"/>
      <c r="N376" s="44"/>
      <c r="O376" s="44"/>
      <c r="P376" s="44"/>
      <c r="Q376" s="44"/>
      <c r="R376" s="44"/>
      <c r="S376" s="44"/>
      <c r="T376" s="44"/>
      <c r="U376" s="44"/>
    </row>
    <row r="377" spans="1:21" ht="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6"/>
      <c r="M377" s="44"/>
      <c r="N377" s="44"/>
      <c r="O377" s="44"/>
      <c r="P377" s="44"/>
      <c r="Q377" s="44"/>
      <c r="R377" s="44"/>
      <c r="S377" s="44"/>
      <c r="T377" s="44"/>
      <c r="U377" s="44"/>
    </row>
    <row r="378" spans="1:21" ht="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6"/>
      <c r="M378" s="44"/>
      <c r="N378" s="44"/>
      <c r="O378" s="44"/>
      <c r="P378" s="44"/>
      <c r="Q378" s="44"/>
      <c r="R378" s="44"/>
      <c r="S378" s="44"/>
      <c r="T378" s="44"/>
      <c r="U378" s="44"/>
    </row>
    <row r="379" spans="1:21" ht="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6"/>
      <c r="M379" s="44"/>
      <c r="N379" s="44"/>
      <c r="O379" s="44"/>
      <c r="P379" s="44"/>
      <c r="Q379" s="44"/>
      <c r="R379" s="44"/>
      <c r="S379" s="44"/>
      <c r="T379" s="44"/>
      <c r="U379" s="44"/>
    </row>
    <row r="380" spans="1:21" ht="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6"/>
      <c r="M380" s="44"/>
      <c r="N380" s="44"/>
      <c r="O380" s="44"/>
      <c r="P380" s="44"/>
      <c r="Q380" s="44"/>
      <c r="R380" s="44"/>
      <c r="S380" s="44"/>
      <c r="T380" s="44"/>
      <c r="U380" s="44"/>
    </row>
    <row r="381" spans="1:21" ht="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6"/>
      <c r="M381" s="44"/>
      <c r="N381" s="44"/>
      <c r="O381" s="44"/>
      <c r="P381" s="44"/>
      <c r="Q381" s="44"/>
      <c r="R381" s="44"/>
      <c r="S381" s="44"/>
      <c r="T381" s="44"/>
      <c r="U381" s="44"/>
    </row>
    <row r="382" spans="1:21" ht="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6"/>
      <c r="M382" s="44"/>
      <c r="N382" s="44"/>
      <c r="O382" s="44"/>
      <c r="P382" s="44"/>
      <c r="Q382" s="44"/>
      <c r="R382" s="44"/>
      <c r="S382" s="44"/>
      <c r="T382" s="44"/>
      <c r="U382" s="44"/>
    </row>
    <row r="383" spans="1:21" ht="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6"/>
      <c r="M383" s="44"/>
      <c r="N383" s="44"/>
      <c r="O383" s="44"/>
      <c r="P383" s="44"/>
      <c r="Q383" s="44"/>
      <c r="R383" s="44"/>
      <c r="S383" s="44"/>
      <c r="T383" s="44"/>
      <c r="U383" s="44"/>
    </row>
    <row r="384" spans="1:21" ht="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6"/>
      <c r="M384" s="44"/>
      <c r="N384" s="44"/>
      <c r="O384" s="44"/>
      <c r="P384" s="44"/>
      <c r="Q384" s="44"/>
      <c r="R384" s="44"/>
      <c r="S384" s="44"/>
      <c r="T384" s="44"/>
      <c r="U384" s="44"/>
    </row>
    <row r="385" spans="1:21" ht="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6"/>
      <c r="M385" s="44"/>
      <c r="N385" s="44"/>
      <c r="O385" s="44"/>
      <c r="P385" s="44"/>
      <c r="Q385" s="44"/>
      <c r="R385" s="44"/>
      <c r="S385" s="44"/>
      <c r="T385" s="44"/>
      <c r="U385" s="44"/>
    </row>
    <row r="386" spans="1:21" ht="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6"/>
      <c r="M386" s="44"/>
      <c r="N386" s="44"/>
      <c r="O386" s="44"/>
      <c r="P386" s="44"/>
      <c r="Q386" s="44"/>
      <c r="R386" s="44"/>
      <c r="S386" s="44"/>
      <c r="T386" s="44"/>
      <c r="U386" s="44"/>
    </row>
    <row r="387" spans="1:21" ht="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6"/>
      <c r="M387" s="44"/>
      <c r="N387" s="44"/>
      <c r="O387" s="44"/>
      <c r="P387" s="44"/>
      <c r="Q387" s="44"/>
      <c r="R387" s="44"/>
      <c r="S387" s="44"/>
      <c r="T387" s="44"/>
      <c r="U387" s="44"/>
    </row>
    <row r="388" spans="1:21" ht="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6"/>
      <c r="M388" s="44"/>
      <c r="N388" s="44"/>
      <c r="O388" s="44"/>
      <c r="P388" s="44"/>
      <c r="Q388" s="44"/>
      <c r="R388" s="44"/>
      <c r="S388" s="44"/>
      <c r="T388" s="44"/>
      <c r="U388" s="44"/>
    </row>
    <row r="389" spans="1:21" ht="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6"/>
      <c r="M389" s="44"/>
      <c r="N389" s="44"/>
      <c r="O389" s="44"/>
      <c r="P389" s="44"/>
      <c r="Q389" s="44"/>
      <c r="R389" s="44"/>
      <c r="S389" s="44"/>
      <c r="T389" s="44"/>
      <c r="U389" s="44"/>
    </row>
    <row r="390" spans="1:21" ht="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6"/>
      <c r="M390" s="44"/>
      <c r="N390" s="44"/>
      <c r="O390" s="44"/>
      <c r="P390" s="44"/>
      <c r="Q390" s="44"/>
      <c r="R390" s="44"/>
      <c r="S390" s="44"/>
      <c r="T390" s="44"/>
      <c r="U390" s="44"/>
    </row>
    <row r="391" spans="1:21" ht="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6"/>
      <c r="M391" s="44"/>
      <c r="N391" s="44"/>
      <c r="O391" s="44"/>
      <c r="P391" s="44"/>
      <c r="Q391" s="44"/>
      <c r="R391" s="44"/>
      <c r="S391" s="44"/>
      <c r="T391" s="44"/>
      <c r="U391" s="44"/>
    </row>
    <row r="392" spans="1:21" ht="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6"/>
      <c r="M392" s="44"/>
      <c r="N392" s="44"/>
      <c r="O392" s="44"/>
      <c r="P392" s="44"/>
      <c r="Q392" s="44"/>
      <c r="R392" s="44"/>
      <c r="S392" s="44"/>
      <c r="T392" s="44"/>
      <c r="U392" s="44"/>
    </row>
    <row r="393" spans="1:21" ht="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6"/>
      <c r="M393" s="44"/>
      <c r="N393" s="44"/>
      <c r="O393" s="44"/>
      <c r="P393" s="44"/>
      <c r="Q393" s="44"/>
      <c r="R393" s="44"/>
      <c r="S393" s="44"/>
      <c r="T393" s="44"/>
      <c r="U393" s="44"/>
    </row>
    <row r="394" spans="1:21" ht="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6"/>
      <c r="M394" s="44"/>
      <c r="N394" s="44"/>
      <c r="O394" s="44"/>
      <c r="P394" s="44"/>
      <c r="Q394" s="44"/>
      <c r="R394" s="44"/>
      <c r="S394" s="44"/>
      <c r="T394" s="44"/>
      <c r="U394" s="44"/>
    </row>
    <row r="395" spans="1:21" ht="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6"/>
      <c r="M395" s="44"/>
      <c r="N395" s="44"/>
      <c r="O395" s="44"/>
      <c r="P395" s="44"/>
      <c r="Q395" s="44"/>
      <c r="R395" s="44"/>
      <c r="S395" s="44"/>
      <c r="T395" s="44"/>
      <c r="U395" s="44"/>
    </row>
    <row r="396" spans="1:21" ht="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6"/>
      <c r="M396" s="44"/>
      <c r="N396" s="44"/>
      <c r="O396" s="44"/>
      <c r="P396" s="44"/>
      <c r="Q396" s="44"/>
      <c r="R396" s="44"/>
      <c r="S396" s="44"/>
      <c r="T396" s="44"/>
      <c r="U396" s="44"/>
    </row>
    <row r="397" spans="1:21" ht="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6"/>
      <c r="M397" s="44"/>
      <c r="N397" s="44"/>
      <c r="O397" s="44"/>
      <c r="P397" s="44"/>
      <c r="Q397" s="44"/>
      <c r="R397" s="44"/>
      <c r="S397" s="44"/>
      <c r="T397" s="44"/>
      <c r="U397" s="44"/>
    </row>
    <row r="398" spans="1:21" ht="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6"/>
      <c r="M398" s="44"/>
      <c r="N398" s="44"/>
      <c r="O398" s="44"/>
      <c r="P398" s="44"/>
      <c r="Q398" s="44"/>
      <c r="R398" s="44"/>
      <c r="S398" s="44"/>
      <c r="T398" s="44"/>
      <c r="U398" s="44"/>
    </row>
    <row r="399" spans="1:21" ht="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6"/>
      <c r="M399" s="44"/>
      <c r="N399" s="44"/>
      <c r="O399" s="44"/>
      <c r="P399" s="44"/>
      <c r="Q399" s="44"/>
      <c r="R399" s="44"/>
      <c r="S399" s="44"/>
      <c r="T399" s="44"/>
      <c r="U399" s="44"/>
    </row>
    <row r="400" spans="1:21" ht="1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6"/>
      <c r="M400" s="44"/>
      <c r="N400" s="44"/>
      <c r="O400" s="44"/>
      <c r="P400" s="44"/>
      <c r="Q400" s="44"/>
      <c r="R400" s="44"/>
      <c r="S400" s="44"/>
      <c r="T400" s="44"/>
      <c r="U400" s="44"/>
    </row>
    <row r="401" spans="1:21" ht="1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6"/>
      <c r="M401" s="44"/>
      <c r="N401" s="44"/>
      <c r="O401" s="44"/>
      <c r="P401" s="44"/>
      <c r="Q401" s="44"/>
      <c r="R401" s="44"/>
      <c r="S401" s="44"/>
      <c r="T401" s="44"/>
      <c r="U401" s="44"/>
    </row>
    <row r="402" spans="1:21" ht="1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6"/>
      <c r="M402" s="44"/>
      <c r="N402" s="44"/>
      <c r="O402" s="44"/>
      <c r="P402" s="44"/>
      <c r="Q402" s="44"/>
      <c r="R402" s="44"/>
      <c r="S402" s="44"/>
      <c r="T402" s="44"/>
      <c r="U402" s="44"/>
    </row>
    <row r="403" spans="1:21" ht="1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6"/>
      <c r="M403" s="44"/>
      <c r="N403" s="44"/>
      <c r="O403" s="44"/>
      <c r="P403" s="44"/>
      <c r="Q403" s="44"/>
      <c r="R403" s="44"/>
      <c r="S403" s="44"/>
      <c r="T403" s="44"/>
      <c r="U403" s="44"/>
    </row>
    <row r="404" spans="1:21" ht="1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6"/>
      <c r="M404" s="44"/>
      <c r="N404" s="44"/>
      <c r="O404" s="44"/>
      <c r="P404" s="44"/>
      <c r="Q404" s="44"/>
      <c r="R404" s="44"/>
      <c r="S404" s="44"/>
      <c r="T404" s="44"/>
      <c r="U404" s="44"/>
    </row>
    <row r="405" spans="1:21" ht="1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6"/>
      <c r="M405" s="44"/>
      <c r="N405" s="44"/>
      <c r="O405" s="44"/>
      <c r="P405" s="44"/>
      <c r="Q405" s="44"/>
      <c r="R405" s="44"/>
      <c r="S405" s="44"/>
      <c r="T405" s="44"/>
      <c r="U405" s="44"/>
    </row>
    <row r="406" spans="1:21" ht="1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6"/>
      <c r="M406" s="44"/>
      <c r="N406" s="44"/>
      <c r="O406" s="44"/>
      <c r="P406" s="44"/>
      <c r="Q406" s="44"/>
      <c r="R406" s="44"/>
      <c r="S406" s="44"/>
      <c r="T406" s="44"/>
      <c r="U406" s="44"/>
    </row>
    <row r="407" spans="1:21" ht="1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6"/>
      <c r="M407" s="44"/>
      <c r="N407" s="44"/>
      <c r="O407" s="44"/>
      <c r="P407" s="44"/>
      <c r="Q407" s="44"/>
      <c r="R407" s="44"/>
      <c r="S407" s="44"/>
      <c r="T407" s="44"/>
      <c r="U407" s="44"/>
    </row>
    <row r="408" spans="1:21" ht="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6"/>
      <c r="M408" s="44"/>
      <c r="N408" s="44"/>
      <c r="O408" s="44"/>
      <c r="P408" s="44"/>
      <c r="Q408" s="44"/>
      <c r="R408" s="44"/>
      <c r="S408" s="44"/>
      <c r="T408" s="44"/>
      <c r="U408" s="44"/>
    </row>
    <row r="409" spans="1:21" ht="1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6"/>
      <c r="M409" s="44"/>
      <c r="N409" s="44"/>
      <c r="O409" s="44"/>
      <c r="P409" s="44"/>
      <c r="Q409" s="44"/>
      <c r="R409" s="44"/>
      <c r="S409" s="44"/>
      <c r="T409" s="44"/>
      <c r="U409" s="44"/>
    </row>
    <row r="410" spans="1:21" ht="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6"/>
      <c r="M410" s="44"/>
      <c r="N410" s="44"/>
      <c r="O410" s="44"/>
      <c r="P410" s="44"/>
      <c r="Q410" s="44"/>
      <c r="R410" s="44"/>
      <c r="S410" s="44"/>
      <c r="T410" s="44"/>
      <c r="U410" s="44"/>
    </row>
    <row r="411" spans="1:21" ht="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6"/>
      <c r="M411" s="44"/>
      <c r="N411" s="44"/>
      <c r="O411" s="44"/>
      <c r="P411" s="44"/>
      <c r="Q411" s="44"/>
      <c r="R411" s="44"/>
      <c r="S411" s="44"/>
      <c r="T411" s="44"/>
      <c r="U411" s="44"/>
    </row>
    <row r="412" spans="1:21" ht="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6"/>
      <c r="M412" s="44"/>
      <c r="N412" s="44"/>
      <c r="O412" s="44"/>
      <c r="P412" s="44"/>
      <c r="Q412" s="44"/>
      <c r="R412" s="44"/>
      <c r="S412" s="44"/>
      <c r="T412" s="44"/>
      <c r="U412" s="44"/>
    </row>
    <row r="413" spans="1:21" ht="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6"/>
      <c r="M413" s="44"/>
      <c r="N413" s="44"/>
      <c r="O413" s="44"/>
      <c r="P413" s="44"/>
      <c r="Q413" s="44"/>
      <c r="R413" s="44"/>
      <c r="S413" s="44"/>
      <c r="T413" s="44"/>
      <c r="U413" s="44"/>
    </row>
    <row r="414" spans="1:21" ht="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6"/>
      <c r="M414" s="44"/>
      <c r="N414" s="44"/>
      <c r="O414" s="44"/>
      <c r="P414" s="44"/>
      <c r="Q414" s="44"/>
      <c r="R414" s="44"/>
      <c r="S414" s="44"/>
      <c r="T414" s="44"/>
      <c r="U414" s="44"/>
    </row>
    <row r="415" spans="1:21" ht="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6"/>
      <c r="M415" s="44"/>
      <c r="N415" s="44"/>
      <c r="O415" s="44"/>
      <c r="P415" s="44"/>
      <c r="Q415" s="44"/>
      <c r="R415" s="44"/>
      <c r="S415" s="44"/>
      <c r="T415" s="44"/>
      <c r="U415" s="44"/>
    </row>
    <row r="416" spans="1:21" ht="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6"/>
      <c r="M416" s="44"/>
      <c r="N416" s="44"/>
      <c r="O416" s="44"/>
      <c r="P416" s="44"/>
      <c r="Q416" s="44"/>
      <c r="R416" s="44"/>
      <c r="S416" s="44"/>
      <c r="T416" s="44"/>
      <c r="U416" s="44"/>
    </row>
    <row r="417" spans="1:21" ht="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6"/>
      <c r="M417" s="44"/>
      <c r="N417" s="44"/>
      <c r="O417" s="44"/>
      <c r="P417" s="44"/>
      <c r="Q417" s="44"/>
      <c r="R417" s="44"/>
      <c r="S417" s="44"/>
      <c r="T417" s="44"/>
      <c r="U417" s="44"/>
    </row>
    <row r="418" spans="1:21" ht="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6"/>
      <c r="M418" s="44"/>
      <c r="N418" s="44"/>
      <c r="O418" s="44"/>
      <c r="P418" s="44"/>
      <c r="Q418" s="44"/>
      <c r="R418" s="44"/>
      <c r="S418" s="44"/>
      <c r="T418" s="44"/>
      <c r="U418" s="44"/>
    </row>
    <row r="419" spans="1:21" ht="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6"/>
      <c r="M419" s="44"/>
      <c r="N419" s="44"/>
      <c r="O419" s="44"/>
      <c r="P419" s="44"/>
      <c r="Q419" s="44"/>
      <c r="R419" s="44"/>
      <c r="S419" s="44"/>
      <c r="T419" s="44"/>
      <c r="U419" s="44"/>
    </row>
    <row r="420" spans="1:21" ht="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6"/>
      <c r="M420" s="44"/>
      <c r="N420" s="44"/>
      <c r="O420" s="44"/>
      <c r="P420" s="44"/>
      <c r="Q420" s="44"/>
      <c r="R420" s="44"/>
      <c r="S420" s="44"/>
      <c r="T420" s="44"/>
      <c r="U420" s="44"/>
    </row>
    <row r="421" spans="1:21" ht="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6"/>
      <c r="M421" s="44"/>
      <c r="N421" s="44"/>
      <c r="O421" s="44"/>
      <c r="P421" s="44"/>
      <c r="Q421" s="44"/>
      <c r="R421" s="44"/>
      <c r="S421" s="44"/>
      <c r="T421" s="44"/>
      <c r="U421" s="44"/>
    </row>
    <row r="422" spans="1:21" ht="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6"/>
      <c r="M422" s="44"/>
      <c r="N422" s="44"/>
      <c r="O422" s="44"/>
      <c r="P422" s="44"/>
      <c r="Q422" s="44"/>
      <c r="R422" s="44"/>
      <c r="S422" s="44"/>
      <c r="T422" s="44"/>
      <c r="U422" s="44"/>
    </row>
    <row r="423" spans="1:21" ht="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6"/>
      <c r="M423" s="44"/>
      <c r="N423" s="44"/>
      <c r="O423" s="44"/>
      <c r="P423" s="44"/>
      <c r="Q423" s="44"/>
      <c r="R423" s="44"/>
      <c r="S423" s="44"/>
      <c r="T423" s="44"/>
      <c r="U423" s="44"/>
    </row>
    <row r="424" spans="1:21" ht="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6"/>
      <c r="M424" s="44"/>
      <c r="N424" s="44"/>
      <c r="O424" s="44"/>
      <c r="P424" s="44"/>
      <c r="Q424" s="44"/>
      <c r="R424" s="44"/>
      <c r="S424" s="44"/>
      <c r="T424" s="44"/>
      <c r="U424" s="44"/>
    </row>
    <row r="425" spans="1:21" ht="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6"/>
      <c r="M425" s="44"/>
      <c r="N425" s="44"/>
      <c r="O425" s="44"/>
      <c r="P425" s="44"/>
      <c r="Q425" s="44"/>
      <c r="R425" s="44"/>
      <c r="S425" s="44"/>
      <c r="T425" s="44"/>
      <c r="U425" s="44"/>
    </row>
    <row r="426" spans="1:21" ht="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6"/>
      <c r="M426" s="44"/>
      <c r="N426" s="44"/>
      <c r="O426" s="44"/>
      <c r="P426" s="44"/>
      <c r="Q426" s="44"/>
      <c r="R426" s="44"/>
      <c r="S426" s="44"/>
      <c r="T426" s="44"/>
      <c r="U426" s="44"/>
    </row>
    <row r="427" spans="1:21" ht="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6"/>
      <c r="M427" s="44"/>
      <c r="N427" s="44"/>
      <c r="O427" s="44"/>
      <c r="P427" s="44"/>
      <c r="Q427" s="44"/>
      <c r="R427" s="44"/>
      <c r="S427" s="44"/>
      <c r="T427" s="44"/>
      <c r="U427" s="44"/>
    </row>
    <row r="428" spans="1:21" ht="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6"/>
      <c r="M428" s="44"/>
      <c r="N428" s="44"/>
      <c r="O428" s="44"/>
      <c r="P428" s="44"/>
      <c r="Q428" s="44"/>
      <c r="R428" s="44"/>
      <c r="S428" s="44"/>
      <c r="T428" s="44"/>
      <c r="U428" s="44"/>
    </row>
    <row r="429" spans="1:21" ht="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6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 ht="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6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 ht="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6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 ht="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6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 ht="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6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 ht="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6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 ht="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6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 ht="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6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 ht="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6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 ht="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6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 ht="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6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 ht="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6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 ht="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6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 ht="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6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 ht="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6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 ht="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6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 ht="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6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 ht="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6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 ht="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6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 ht="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6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1:21" ht="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6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1:21" ht="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6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1:21" ht="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6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1:21" ht="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6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1:21" ht="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6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1:21" ht="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6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1:21" ht="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6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1:21" ht="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6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1:21" ht="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6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1:21" ht="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6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1:21" ht="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6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1:21" ht="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6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1:21" ht="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6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1:21" ht="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6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1:21" ht="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6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1:21" ht="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6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1:21" ht="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6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1:21" ht="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6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1:21" ht="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6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1:21" ht="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6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1:21" ht="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6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1:21" ht="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6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1:21" ht="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6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1:21" ht="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6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1:21" ht="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6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1:21" ht="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6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1:21" ht="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6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1:21" ht="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6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1:21" ht="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6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1:21" ht="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6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1:21" ht="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6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1:21" ht="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6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1:21" ht="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6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1:21" ht="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6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1:21" ht="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6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1:21" ht="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6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1:21" ht="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6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1:21" ht="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6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1:21" ht="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6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1:21" ht="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6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1:21" ht="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6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1:21" ht="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6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1:21" ht="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6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1:21" ht="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6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1:21" ht="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6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1:21" ht="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6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1:21" ht="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6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1:21" ht="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6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1:21" ht="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6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1:21" ht="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6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1:21" ht="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6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1:21" ht="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6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1:21" ht="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6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1:21" ht="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6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1:21" ht="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6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1:21" ht="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6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1:21" ht="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6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1:21" ht="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6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1:21" ht="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6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1:21" ht="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6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1:21" ht="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6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1:21" ht="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6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1:21" ht="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6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1:21" ht="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6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1:21" ht="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6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1:21" ht="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6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1:21" ht="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6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1:21" ht="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6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1:21" ht="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6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1:21" ht="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6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1:21" ht="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6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1:21" ht="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6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1:21" ht="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6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1:21" ht="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6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1:21" ht="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6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1:21" ht="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6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1:21" ht="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6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1:21" ht="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6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1:21" ht="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6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1:21" ht="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6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1:21" ht="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6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1:21" ht="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6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1:21" ht="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6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1:21" ht="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6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1:21" ht="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6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1:21" ht="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6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1:21" ht="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6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1:21" ht="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6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1:21" ht="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6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1:21" ht="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6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1:21" ht="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6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1:21" ht="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6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1:21" ht="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6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1:21" ht="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6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1:21" ht="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6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1:21" ht="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6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1:21" ht="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6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1:21" ht="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6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1:21" ht="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6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1:21" ht="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6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1:21" ht="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6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1:21" ht="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6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1:21" ht="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6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1:21" ht="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6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1:21" ht="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6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1:21" ht="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6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1:21" ht="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6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1:21" ht="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6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1:21" ht="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6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1:21" ht="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6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1:21" ht="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6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1:21" ht="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6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1:21" ht="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6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1:21" ht="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6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1:21" ht="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6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1:21" ht="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6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1:21" ht="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6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1:21" ht="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6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1:21" ht="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6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1:21" ht="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6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1:21" ht="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6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1:21" ht="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6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1:21" ht="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6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1:21" ht="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6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1:21" ht="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6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1:21" ht="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6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1:21" ht="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6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1:21" ht="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6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1:21" ht="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6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1:21" ht="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6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1:21" ht="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6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1:21" ht="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6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1:21" ht="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6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1:21" ht="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6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1:21" ht="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6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1:21" ht="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6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1:21" ht="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6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1:21" ht="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6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1:21" ht="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6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1:21" ht="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6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1:21" ht="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6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1:21" ht="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6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1:21" ht="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6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1:21" ht="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6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1:21" ht="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6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1:21" ht="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6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1:21" ht="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6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1:21" ht="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6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1:21" ht="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6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1:21" ht="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6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1:21" ht="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6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1:21" ht="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6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1:21" ht="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6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1:21" ht="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6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1:21" ht="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6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1:21" ht="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6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1:21" ht="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6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1:21" ht="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6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1:21" ht="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6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1:21" ht="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6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1:21" ht="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6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1:21" ht="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6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1:21" ht="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6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1:21" ht="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6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1:21" ht="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6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1:21" ht="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6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1:21" ht="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6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1:21" ht="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6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1:21" ht="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6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1:21" ht="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6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1:21" ht="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6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1:21" ht="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6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1:21" ht="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6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1:21" ht="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6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1:21" ht="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6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1:21" ht="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6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1:21" ht="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6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1:21" ht="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6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1:21" ht="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6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1:21" ht="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6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1:21" ht="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6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1:21" ht="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6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1:21" ht="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6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1:21" ht="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6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1:21" ht="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6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1:21" ht="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6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1:21" ht="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6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1:21" ht="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6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1:21" ht="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6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1:21" ht="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6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1:21" ht="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6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1:21" ht="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6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1:21" ht="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6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1:21" ht="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6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1:21" ht="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6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1:21" ht="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6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1:21" ht="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6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1:21" ht="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6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1:21" ht="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6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1:21" ht="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6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1:21" ht="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6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1:21" ht="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6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1:21" ht="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6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1:21" ht="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6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1:21" ht="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6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1:21" ht="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6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1:21" ht="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6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1:21" ht="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6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1:21" ht="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6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1:21" ht="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6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1:21" ht="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6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1:21" ht="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6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1:21" ht="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6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1:21" ht="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6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1:21" ht="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6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1:21" ht="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6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1:21" ht="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6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1:21" ht="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6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1:21" ht="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6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1:21" ht="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6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1:21" ht="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6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1:21" ht="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6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1:21" ht="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6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1:21" ht="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6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1:21" ht="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6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1:21" ht="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6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1:21" ht="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6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1:21" ht="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6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1:21" ht="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6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1:21" ht="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6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1:21" ht="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6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1:21" ht="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6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1:21" ht="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6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1:21" ht="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6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1:21" ht="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6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1:21" ht="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6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1:21" ht="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6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1:21" ht="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6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1:21" ht="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6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1:21" ht="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6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1:21" ht="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6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1:21" ht="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6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1:21" ht="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6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1:21" ht="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6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1:21" ht="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6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1:21" ht="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6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1:21" ht="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6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1:21" ht="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6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1:21" ht="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6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1:21" ht="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6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1:21" ht="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6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1:21" ht="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6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1:21" ht="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6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1:21" ht="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6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1:21" ht="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6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1:21" ht="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6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1:21" ht="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6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1:21" ht="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6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1:21" ht="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6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1:21" ht="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6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1:21" ht="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6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1:21" ht="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6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1:21" ht="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6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1:21" ht="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6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1:21" ht="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6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1:21" ht="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6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1:21" ht="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6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1:21" ht="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6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1:21" ht="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6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1:21" ht="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6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1:21" ht="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6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1:21" ht="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6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1:21" ht="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6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1:21" ht="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6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1:21" ht="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6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1:21" ht="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6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1:21" ht="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6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1:21" ht="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6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1:21" ht="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6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1:21" ht="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6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1:21" ht="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6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1:21" ht="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6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1:21" ht="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6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1:21" ht="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6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1:21" ht="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6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1:21" ht="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6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1:21" ht="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6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1:21" ht="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6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1:21" ht="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6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1:21" ht="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6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1:21" ht="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6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1:21" ht="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6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1:21" ht="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6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1:21" ht="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6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1:21" ht="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6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1:21" ht="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6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1:21" ht="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6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1:21" ht="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6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1:21" ht="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6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1:21" ht="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6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1:21" ht="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6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1:21" ht="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6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1:21" ht="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6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1:21" ht="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6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1:21" ht="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6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1:21" ht="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6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1:21" ht="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6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1:21" ht="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6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1:21" ht="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6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1:21" ht="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6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1:21" ht="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6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1:21" ht="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6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1:21" ht="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6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1:21" ht="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6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1:21" ht="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6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1:21" ht="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6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1:21" ht="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6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1:21" ht="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6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1:21" ht="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6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1:21" ht="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6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1:21" ht="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6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1:21" ht="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6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1:21" ht="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6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1:21" ht="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6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1:21" ht="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6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1:21" ht="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6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1:21" ht="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6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1:21" ht="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6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1:21" ht="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6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1:21" ht="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6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1:21" ht="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6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1:21" ht="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6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1:21" ht="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6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1:21" ht="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6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1:21" ht="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6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1:21" ht="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6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1:21" ht="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6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1:21" ht="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6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1:21" ht="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6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1:21" ht="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6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1:21" ht="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6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1:21" ht="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6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1:21" ht="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6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1:21" ht="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6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1:21" ht="1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6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1:21" ht="1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6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1:21" ht="1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6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1:21" ht="1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6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1:21" ht="1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6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1:21" ht="1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6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1:21" ht="1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6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1:21" ht="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6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1:21" ht="1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6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1:21" ht="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6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1:21" ht="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6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1:21" ht="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6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1:21" ht="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6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1:21" ht="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6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1:21" ht="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6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1:21" ht="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6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1:21" ht="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6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1:21" ht="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6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1:21" ht="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6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1:21" ht="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6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1:21" ht="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6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1:21" ht="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6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1:21" ht="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6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1:21" ht="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6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1:21" ht="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6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1:21" ht="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6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1:21" ht="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6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1:21" ht="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6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1:21" ht="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6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1:21" ht="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6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1:21" ht="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6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1:21" ht="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6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1:21" ht="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6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1:21" ht="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6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1:21" ht="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6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1:21" ht="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6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1:21" ht="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6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1:21" ht="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6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1:21" ht="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6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1:21" ht="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6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1:21" ht="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6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1:21" ht="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6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1:21" ht="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6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1:21" ht="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6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1:21" ht="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6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1:21" ht="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6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1:21" ht="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6"/>
      <c r="M839" s="44"/>
      <c r="N839" s="44"/>
      <c r="O839" s="44"/>
      <c r="P839" s="44"/>
      <c r="Q839" s="44"/>
      <c r="R839" s="44"/>
      <c r="S839" s="44"/>
      <c r="T839" s="44"/>
      <c r="U839" s="44"/>
    </row>
    <row r="840" spans="1:21" ht="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6"/>
      <c r="M840" s="44"/>
      <c r="N840" s="44"/>
      <c r="O840" s="44"/>
      <c r="P840" s="44"/>
      <c r="Q840" s="44"/>
      <c r="R840" s="44"/>
      <c r="S840" s="44"/>
      <c r="T840" s="44"/>
      <c r="U840" s="44"/>
    </row>
    <row r="841" spans="1:21" ht="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6"/>
      <c r="M841" s="44"/>
      <c r="N841" s="44"/>
      <c r="O841" s="44"/>
      <c r="P841" s="44"/>
      <c r="Q841" s="44"/>
      <c r="R841" s="44"/>
      <c r="S841" s="44"/>
      <c r="T841" s="44"/>
      <c r="U841" s="44"/>
    </row>
    <row r="842" spans="1:21" ht="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6"/>
      <c r="M842" s="44"/>
      <c r="N842" s="44"/>
      <c r="O842" s="44"/>
      <c r="P842" s="44"/>
      <c r="Q842" s="44"/>
      <c r="R842" s="44"/>
      <c r="S842" s="44"/>
      <c r="T842" s="44"/>
      <c r="U842" s="44"/>
    </row>
    <row r="843" spans="1:21" ht="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6"/>
      <c r="M843" s="44"/>
      <c r="N843" s="44"/>
      <c r="O843" s="44"/>
      <c r="P843" s="44"/>
      <c r="Q843" s="44"/>
      <c r="R843" s="44"/>
      <c r="S843" s="44"/>
      <c r="T843" s="44"/>
      <c r="U843" s="44"/>
    </row>
    <row r="844" spans="1:21" ht="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6"/>
      <c r="M844" s="44"/>
      <c r="N844" s="44"/>
      <c r="O844" s="44"/>
      <c r="P844" s="44"/>
      <c r="Q844" s="44"/>
      <c r="R844" s="44"/>
      <c r="S844" s="44"/>
      <c r="T844" s="44"/>
      <c r="U844" s="44"/>
    </row>
    <row r="845" spans="1:21" ht="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6"/>
      <c r="M845" s="44"/>
      <c r="N845" s="44"/>
      <c r="O845" s="44"/>
      <c r="P845" s="44"/>
      <c r="Q845" s="44"/>
      <c r="R845" s="44"/>
      <c r="S845" s="44"/>
      <c r="T845" s="44"/>
      <c r="U845" s="44"/>
    </row>
    <row r="846" spans="1:21" ht="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6"/>
      <c r="M846" s="44"/>
      <c r="N846" s="44"/>
      <c r="O846" s="44"/>
      <c r="P846" s="44"/>
      <c r="Q846" s="44"/>
      <c r="R846" s="44"/>
      <c r="S846" s="44"/>
      <c r="T846" s="44"/>
      <c r="U846" s="44"/>
    </row>
    <row r="847" spans="1:21" ht="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6"/>
      <c r="M847" s="44"/>
      <c r="N847" s="44"/>
      <c r="O847" s="44"/>
      <c r="P847" s="44"/>
      <c r="Q847" s="44"/>
      <c r="R847" s="44"/>
      <c r="S847" s="44"/>
      <c r="T847" s="44"/>
      <c r="U847" s="44"/>
    </row>
    <row r="848" spans="1:21" ht="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6"/>
      <c r="M848" s="44"/>
      <c r="N848" s="44"/>
      <c r="O848" s="44"/>
      <c r="P848" s="44"/>
      <c r="Q848" s="44"/>
      <c r="R848" s="44"/>
      <c r="S848" s="44"/>
      <c r="T848" s="44"/>
      <c r="U848" s="44"/>
    </row>
    <row r="849" spans="1:21" ht="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6"/>
      <c r="M849" s="44"/>
      <c r="N849" s="44"/>
      <c r="O849" s="44"/>
      <c r="P849" s="44"/>
      <c r="Q849" s="44"/>
      <c r="R849" s="44"/>
      <c r="S849" s="44"/>
      <c r="T849" s="44"/>
      <c r="U849" s="44"/>
    </row>
    <row r="850" spans="1:21" ht="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6"/>
      <c r="M850" s="44"/>
      <c r="N850" s="44"/>
      <c r="O850" s="44"/>
      <c r="P850" s="44"/>
      <c r="Q850" s="44"/>
      <c r="R850" s="44"/>
      <c r="S850" s="44"/>
      <c r="T850" s="44"/>
      <c r="U850" s="44"/>
    </row>
    <row r="851" spans="1:21" ht="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6"/>
      <c r="M851" s="44"/>
      <c r="N851" s="44"/>
      <c r="O851" s="44"/>
      <c r="P851" s="44"/>
      <c r="Q851" s="44"/>
      <c r="R851" s="44"/>
      <c r="S851" s="44"/>
      <c r="T851" s="44"/>
      <c r="U851" s="44"/>
    </row>
    <row r="852" spans="1:21" ht="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6"/>
      <c r="M852" s="44"/>
      <c r="N852" s="44"/>
      <c r="O852" s="44"/>
      <c r="P852" s="44"/>
      <c r="Q852" s="44"/>
      <c r="R852" s="44"/>
      <c r="S852" s="44"/>
      <c r="T852" s="44"/>
      <c r="U852" s="44"/>
    </row>
    <row r="853" spans="1:21" ht="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6"/>
      <c r="M853" s="44"/>
      <c r="N853" s="44"/>
      <c r="O853" s="44"/>
      <c r="P853" s="44"/>
      <c r="Q853" s="44"/>
      <c r="R853" s="44"/>
      <c r="S853" s="44"/>
      <c r="T853" s="44"/>
      <c r="U853" s="44"/>
    </row>
    <row r="854" spans="1:21" ht="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6"/>
      <c r="M854" s="44"/>
      <c r="N854" s="44"/>
      <c r="O854" s="44"/>
      <c r="P854" s="44"/>
      <c r="Q854" s="44"/>
      <c r="R854" s="44"/>
      <c r="S854" s="44"/>
      <c r="T854" s="44"/>
      <c r="U854" s="44"/>
    </row>
    <row r="855" spans="1:21" ht="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6"/>
      <c r="M855" s="44"/>
      <c r="N855" s="44"/>
      <c r="O855" s="44"/>
      <c r="P855" s="44"/>
      <c r="Q855" s="44"/>
      <c r="R855" s="44"/>
      <c r="S855" s="44"/>
      <c r="T855" s="44"/>
      <c r="U855" s="44"/>
    </row>
    <row r="856" spans="1:21" ht="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6"/>
      <c r="M856" s="44"/>
      <c r="N856" s="44"/>
      <c r="O856" s="44"/>
      <c r="P856" s="44"/>
      <c r="Q856" s="44"/>
      <c r="R856" s="44"/>
      <c r="S856" s="44"/>
      <c r="T856" s="44"/>
      <c r="U856" s="44"/>
    </row>
    <row r="857" spans="1:21" ht="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6"/>
      <c r="M857" s="44"/>
      <c r="N857" s="44"/>
      <c r="O857" s="44"/>
      <c r="P857" s="44"/>
      <c r="Q857" s="44"/>
      <c r="R857" s="44"/>
      <c r="S857" s="44"/>
      <c r="T857" s="44"/>
      <c r="U857" s="44"/>
    </row>
    <row r="858" spans="1:21" ht="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6"/>
      <c r="M858" s="44"/>
      <c r="N858" s="44"/>
      <c r="O858" s="44"/>
      <c r="P858" s="44"/>
      <c r="Q858" s="44"/>
      <c r="R858" s="44"/>
      <c r="S858" s="44"/>
      <c r="T858" s="44"/>
      <c r="U858" s="44"/>
    </row>
    <row r="859" spans="1:21" ht="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6"/>
      <c r="M859" s="44"/>
      <c r="N859" s="44"/>
      <c r="O859" s="44"/>
      <c r="P859" s="44"/>
      <c r="Q859" s="44"/>
      <c r="R859" s="44"/>
      <c r="S859" s="44"/>
      <c r="T859" s="44"/>
      <c r="U859" s="44"/>
    </row>
    <row r="860" spans="1:21" ht="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6"/>
      <c r="M860" s="44"/>
      <c r="N860" s="44"/>
      <c r="O860" s="44"/>
      <c r="P860" s="44"/>
      <c r="Q860" s="44"/>
      <c r="R860" s="44"/>
      <c r="S860" s="44"/>
      <c r="T860" s="44"/>
      <c r="U860" s="44"/>
    </row>
    <row r="861" spans="1:21" ht="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6"/>
      <c r="M861" s="44"/>
      <c r="N861" s="44"/>
      <c r="O861" s="44"/>
      <c r="P861" s="44"/>
      <c r="Q861" s="44"/>
      <c r="R861" s="44"/>
      <c r="S861" s="44"/>
      <c r="T861" s="44"/>
      <c r="U861" s="44"/>
    </row>
    <row r="862" spans="1:21" ht="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6"/>
      <c r="M862" s="44"/>
      <c r="N862" s="44"/>
      <c r="O862" s="44"/>
      <c r="P862" s="44"/>
      <c r="Q862" s="44"/>
      <c r="R862" s="44"/>
      <c r="S862" s="44"/>
      <c r="T862" s="44"/>
      <c r="U862" s="44"/>
    </row>
    <row r="863" spans="1:21" ht="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6"/>
      <c r="M863" s="44"/>
      <c r="N863" s="44"/>
      <c r="O863" s="44"/>
      <c r="P863" s="44"/>
      <c r="Q863" s="44"/>
      <c r="R863" s="44"/>
      <c r="S863" s="44"/>
      <c r="T863" s="44"/>
      <c r="U863" s="44"/>
    </row>
    <row r="864" spans="1:21" ht="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6"/>
      <c r="M864" s="44"/>
      <c r="N864" s="44"/>
      <c r="O864" s="44"/>
      <c r="P864" s="44"/>
      <c r="Q864" s="44"/>
      <c r="R864" s="44"/>
      <c r="S864" s="44"/>
      <c r="T864" s="44"/>
      <c r="U864" s="44"/>
    </row>
    <row r="865" spans="1:21" ht="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6"/>
      <c r="M865" s="44"/>
      <c r="N865" s="44"/>
      <c r="O865" s="44"/>
      <c r="P865" s="44"/>
      <c r="Q865" s="44"/>
      <c r="R865" s="44"/>
      <c r="S865" s="44"/>
      <c r="T865" s="44"/>
      <c r="U865" s="44"/>
    </row>
    <row r="866" spans="1:21" ht="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6"/>
      <c r="M866" s="44"/>
      <c r="N866" s="44"/>
      <c r="O866" s="44"/>
      <c r="P866" s="44"/>
      <c r="Q866" s="44"/>
      <c r="R866" s="44"/>
      <c r="S866" s="44"/>
      <c r="T866" s="44"/>
      <c r="U866" s="44"/>
    </row>
    <row r="867" spans="1:21" ht="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6"/>
      <c r="M867" s="44"/>
      <c r="N867" s="44"/>
      <c r="O867" s="44"/>
      <c r="P867" s="44"/>
      <c r="Q867" s="44"/>
      <c r="R867" s="44"/>
      <c r="S867" s="44"/>
      <c r="T867" s="44"/>
      <c r="U867" s="44"/>
    </row>
    <row r="868" spans="1:21" ht="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6"/>
      <c r="M868" s="44"/>
      <c r="N868" s="44"/>
      <c r="O868" s="44"/>
      <c r="P868" s="44"/>
      <c r="Q868" s="44"/>
      <c r="R868" s="44"/>
      <c r="S868" s="44"/>
      <c r="T868" s="44"/>
      <c r="U868" s="44"/>
    </row>
    <row r="869" spans="1:21" ht="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6"/>
      <c r="M869" s="44"/>
      <c r="N869" s="44"/>
      <c r="O869" s="44"/>
      <c r="P869" s="44"/>
      <c r="Q869" s="44"/>
      <c r="R869" s="44"/>
      <c r="S869" s="44"/>
      <c r="T869" s="44"/>
      <c r="U869" s="44"/>
    </row>
    <row r="870" spans="1:21" ht="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6"/>
      <c r="M870" s="44"/>
      <c r="N870" s="44"/>
      <c r="O870" s="44"/>
      <c r="P870" s="44"/>
      <c r="Q870" s="44"/>
      <c r="R870" s="44"/>
      <c r="S870" s="44"/>
      <c r="T870" s="44"/>
      <c r="U870" s="44"/>
    </row>
    <row r="871" spans="1:21" ht="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6"/>
      <c r="M871" s="44"/>
      <c r="N871" s="44"/>
      <c r="O871" s="44"/>
      <c r="P871" s="44"/>
      <c r="Q871" s="44"/>
      <c r="R871" s="44"/>
      <c r="S871" s="44"/>
      <c r="T871" s="44"/>
      <c r="U871" s="44"/>
    </row>
    <row r="872" spans="1:21" ht="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6"/>
      <c r="M872" s="44"/>
      <c r="N872" s="44"/>
      <c r="O872" s="44"/>
      <c r="P872" s="44"/>
      <c r="Q872" s="44"/>
      <c r="R872" s="44"/>
      <c r="S872" s="44"/>
      <c r="T872" s="44"/>
      <c r="U872" s="44"/>
    </row>
    <row r="873" spans="1:21" ht="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6"/>
      <c r="M873" s="44"/>
      <c r="N873" s="44"/>
      <c r="O873" s="44"/>
      <c r="P873" s="44"/>
      <c r="Q873" s="44"/>
      <c r="R873" s="44"/>
      <c r="S873" s="44"/>
      <c r="T873" s="44"/>
      <c r="U873" s="44"/>
    </row>
    <row r="874" spans="1:21" ht="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6"/>
      <c r="M874" s="44"/>
      <c r="N874" s="44"/>
      <c r="O874" s="44"/>
      <c r="P874" s="44"/>
      <c r="Q874" s="44"/>
      <c r="R874" s="44"/>
      <c r="S874" s="44"/>
      <c r="T874" s="44"/>
      <c r="U874" s="44"/>
    </row>
    <row r="875" spans="1:21" ht="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6"/>
      <c r="M875" s="44"/>
      <c r="N875" s="44"/>
      <c r="O875" s="44"/>
      <c r="P875" s="44"/>
      <c r="Q875" s="44"/>
      <c r="R875" s="44"/>
      <c r="S875" s="44"/>
      <c r="T875" s="44"/>
      <c r="U875" s="44"/>
    </row>
    <row r="876" spans="1:21" ht="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6"/>
      <c r="M876" s="44"/>
      <c r="N876" s="44"/>
      <c r="O876" s="44"/>
      <c r="P876" s="44"/>
      <c r="Q876" s="44"/>
      <c r="R876" s="44"/>
      <c r="S876" s="44"/>
      <c r="T876" s="44"/>
      <c r="U876" s="44"/>
    </row>
    <row r="877" spans="1:21" ht="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6"/>
      <c r="M877" s="44"/>
      <c r="N877" s="44"/>
      <c r="O877" s="44"/>
      <c r="P877" s="44"/>
      <c r="Q877" s="44"/>
      <c r="R877" s="44"/>
      <c r="S877" s="44"/>
      <c r="T877" s="44"/>
      <c r="U877" s="44"/>
    </row>
    <row r="878" spans="1:21" ht="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6"/>
      <c r="M878" s="44"/>
      <c r="N878" s="44"/>
      <c r="O878" s="44"/>
      <c r="P878" s="44"/>
      <c r="Q878" s="44"/>
      <c r="R878" s="44"/>
      <c r="S878" s="44"/>
      <c r="T878" s="44"/>
      <c r="U878" s="44"/>
    </row>
    <row r="879" spans="1:21" ht="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6"/>
      <c r="M879" s="44"/>
      <c r="N879" s="44"/>
      <c r="O879" s="44"/>
      <c r="P879" s="44"/>
      <c r="Q879" s="44"/>
      <c r="R879" s="44"/>
      <c r="S879" s="44"/>
      <c r="T879" s="44"/>
      <c r="U879" s="44"/>
    </row>
    <row r="880" spans="1:21" ht="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6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1:21" ht="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6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1:21" ht="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6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1:21" ht="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6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1:21" ht="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6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1:21" ht="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6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1:21" ht="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6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1:21" ht="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6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1:21" ht="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6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1:21" ht="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6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1:21" ht="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6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1:21" ht="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6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1:21" ht="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6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1:21" ht="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6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1:21" ht="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6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1:21" ht="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6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1:21" ht="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6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1:21" ht="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6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1:21" ht="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6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1:21" ht="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6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1:21" ht="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6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1:21" ht="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6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1:21" ht="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6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1:21" ht="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6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1:21" ht="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6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1:21" ht="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6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1:21" ht="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6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1:21" ht="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6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1:21" ht="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6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1:21" ht="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6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1:21" ht="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6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1:21" ht="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6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1:21" ht="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6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1:21" ht="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6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1:21" ht="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6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1:21" ht="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6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1:21" ht="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6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1:21" ht="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6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1:21" ht="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6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1:21" ht="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6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1:21" ht="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6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1:21" ht="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6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1:21" ht="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6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1:21" ht="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6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1:21" ht="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6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1:21" ht="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6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1:21" ht="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6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1:21" ht="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6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1:21" ht="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6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1:21" ht="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6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1:21" ht="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6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1:21" ht="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6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1:21" ht="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6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1:21" ht="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6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1:21" ht="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6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1:21" ht="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6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1:21" ht="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6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1:21" ht="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6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1:21" ht="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6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1:21" ht="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6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1:21" ht="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6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1:21" ht="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6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1:21" ht="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6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1:21" ht="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6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1:21" ht="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6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1:21" ht="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6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1:21" ht="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6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1:21" ht="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6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1:21" ht="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6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1:21" ht="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6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1:21" ht="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6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1:21" ht="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6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1:21" ht="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6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1:21" ht="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6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1:21" ht="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6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1:21" ht="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6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1:21" ht="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6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1:21" ht="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6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1:21" ht="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6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1:21" ht="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6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1:21" ht="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6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1:21" ht="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6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1:21" ht="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6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1:21" ht="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6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1:21" ht="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6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1:21" ht="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6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1:21" ht="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6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1:21" ht="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6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1:21" ht="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6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1:21" ht="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6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1:21" ht="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6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1:21" ht="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6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1:21" ht="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6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1:21" ht="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6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1:21" ht="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6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1:21" ht="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6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1:21" ht="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6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1:21" ht="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6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1:21" ht="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6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1:21" ht="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6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1:21" ht="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6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1:21" ht="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6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1:21" ht="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6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1:21" ht="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6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1:21" ht="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6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1:21" ht="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6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1:21" ht="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6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1:21" ht="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6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1:21" ht="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6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1:21" ht="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6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1:21" ht="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6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1:21" ht="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6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1:21" ht="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6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1:21" ht="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6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1:21" ht="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6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1:21" ht="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6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1:21" ht="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6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1:21" ht="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6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1:21" ht="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6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1:21" ht="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6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1:21" ht="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6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1:21" ht="1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6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1:21" ht="1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6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1:21" ht="1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6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1:21" ht="15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6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1:21" ht="1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6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1:21" ht="15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6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1:21" ht="15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6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1:21" ht="15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6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1:21" ht="15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6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1:21" ht="15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6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1:21" ht="15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6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1:21" ht="15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6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1:21" ht="15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6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1:21" ht="15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6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1:21" ht="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6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1:21" ht="15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6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1:21" ht="15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6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1:21" ht="15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6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1:21" ht="15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6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1:21" ht="15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6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1:21" ht="15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6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1:21" ht="15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6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1:21" ht="15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6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1:21" ht="15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6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1:21" ht="1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6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1:21" ht="15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6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1:21" ht="15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6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1:21" ht="15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6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1:21" ht="15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6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1:21" ht="15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6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1:21" ht="15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6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1:21" ht="15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6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1:21" ht="15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6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1:21" ht="15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6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1:21" ht="15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6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1:21" ht="15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6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1:21" ht="15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6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1:21" ht="15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6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1:21" ht="15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6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1:21" ht="15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6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1:21" ht="15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6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1:21" ht="15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6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1:21" ht="15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6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1:21" ht="15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6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1:21" ht="15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6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1:21" ht="15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6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1:21" ht="15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6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1:21" ht="15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6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1:21" ht="15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6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1:21" ht="15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6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1:21" ht="15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6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1:21" ht="15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6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1:21" ht="15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6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1:21" ht="15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6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1:21" ht="15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6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1:21" ht="15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6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1:21" ht="15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6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1:21" ht="15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6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1:21" ht="15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6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1:21" ht="15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6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1:21" ht="15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6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1:21" ht="15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6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1:21" ht="15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6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1:21" ht="15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6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1:21" ht="15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6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1:21" ht="15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6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1:21" ht="15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6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1:21" ht="15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6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1:21" ht="15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6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1:21" ht="15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6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1:21" ht="15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6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1:21" ht="15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6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1:21" ht="15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6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1:21" ht="15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6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1:21" ht="15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6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1:21" ht="15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6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1:21" ht="15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6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1:21" ht="15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6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1:21" ht="15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6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1:21" ht="15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6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1:21" ht="15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6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1:21" ht="15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6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1:21" ht="15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6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1:21" ht="15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6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1:21" ht="15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6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1:21" ht="15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6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1:21" ht="15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6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1:21" ht="15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6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1:21" ht="15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6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3" ht="15" customHeight="1"/>
    <row r="1577" ht="15" customHeight="1"/>
    <row r="1578" ht="15" customHeight="1"/>
    <row r="1579" ht="15" customHeight="1"/>
    <row r="1580" ht="15" customHeight="1"/>
    <row r="1581" ht="15" customHeight="1"/>
    <row r="1969" ht="15" customHeight="1"/>
    <row r="1970" ht="15" customHeight="1"/>
    <row r="1971" ht="15" customHeight="1"/>
    <row r="1972" ht="15" customHeight="1"/>
    <row r="1973" ht="15" customHeight="1"/>
    <row r="2214" ht="15" customHeight="1"/>
    <row r="2215" ht="15" customHeight="1"/>
    <row r="2216" ht="15" customHeight="1"/>
    <row r="2217" ht="15" customHeight="1"/>
    <row r="2218" ht="15" customHeight="1"/>
    <row r="3412" spans="1:21">
      <c r="A3412" s="43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  <c r="L3412" s="48"/>
      <c r="M3412" s="43"/>
      <c r="N3412" s="43"/>
      <c r="O3412" s="43"/>
      <c r="P3412" s="43"/>
      <c r="Q3412" s="43"/>
      <c r="R3412" s="43"/>
      <c r="S3412" s="43"/>
      <c r="T3412" s="43"/>
      <c r="U3412" s="43"/>
    </row>
    <row r="3413" spans="1:21">
      <c r="A3413" s="43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  <c r="L3413" s="48"/>
      <c r="M3413" s="43"/>
      <c r="N3413" s="43"/>
      <c r="O3413" s="43"/>
      <c r="P3413" s="43"/>
      <c r="Q3413" s="43"/>
      <c r="R3413" s="43"/>
      <c r="S3413" s="43"/>
      <c r="T3413" s="43"/>
      <c r="U3413" s="43"/>
    </row>
    <row r="3414" spans="1:21">
      <c r="A3414" s="43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  <c r="L3414" s="48"/>
      <c r="M3414" s="43"/>
      <c r="N3414" s="43"/>
      <c r="O3414" s="43"/>
      <c r="P3414" s="43"/>
      <c r="Q3414" s="43"/>
      <c r="R3414" s="43"/>
      <c r="S3414" s="43"/>
      <c r="T3414" s="43"/>
      <c r="U3414" s="43"/>
    </row>
    <row r="3415" spans="1:21">
      <c r="A3415" s="43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  <c r="L3415" s="48"/>
      <c r="M3415" s="43"/>
      <c r="N3415" s="43"/>
      <c r="O3415" s="43"/>
      <c r="P3415" s="43"/>
      <c r="Q3415" s="43"/>
      <c r="R3415" s="43"/>
      <c r="S3415" s="43"/>
      <c r="T3415" s="43"/>
      <c r="U3415" s="43"/>
    </row>
    <row r="3416" spans="1:21">
      <c r="A3416" s="43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  <c r="L3416" s="48"/>
      <c r="M3416" s="43"/>
      <c r="N3416" s="43"/>
      <c r="O3416" s="43"/>
      <c r="P3416" s="43"/>
      <c r="Q3416" s="43"/>
      <c r="R3416" s="43"/>
      <c r="S3416" s="43"/>
      <c r="T3416" s="43"/>
      <c r="U3416" s="43"/>
    </row>
    <row r="3417" spans="1:21">
      <c r="A3417" s="43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  <c r="L3417" s="48"/>
      <c r="M3417" s="43"/>
      <c r="N3417" s="43"/>
      <c r="O3417" s="43"/>
      <c r="P3417" s="43"/>
      <c r="Q3417" s="43"/>
      <c r="R3417" s="43"/>
      <c r="S3417" s="43"/>
      <c r="T3417" s="43"/>
      <c r="U3417" s="43"/>
    </row>
    <row r="3418" spans="1:21">
      <c r="A3418" s="43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  <c r="L3418" s="48"/>
      <c r="M3418" s="43"/>
      <c r="N3418" s="43"/>
      <c r="O3418" s="43"/>
      <c r="P3418" s="43"/>
      <c r="Q3418" s="43"/>
      <c r="R3418" s="43"/>
      <c r="S3418" s="43"/>
      <c r="T3418" s="43"/>
      <c r="U3418" s="43"/>
    </row>
    <row r="3419" spans="1:21">
      <c r="A3419" s="43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  <c r="L3419" s="48"/>
      <c r="M3419" s="43"/>
      <c r="N3419" s="43"/>
      <c r="O3419" s="43"/>
      <c r="P3419" s="43"/>
      <c r="Q3419" s="43"/>
      <c r="R3419" s="43"/>
      <c r="S3419" s="43"/>
      <c r="T3419" s="43"/>
      <c r="U3419" s="43"/>
    </row>
    <row r="3420" spans="1:21">
      <c r="A3420" s="43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  <c r="L3420" s="48"/>
      <c r="M3420" s="43"/>
      <c r="N3420" s="43"/>
      <c r="O3420" s="43"/>
      <c r="P3420" s="43"/>
      <c r="Q3420" s="43"/>
      <c r="R3420" s="43"/>
      <c r="S3420" s="43"/>
      <c r="T3420" s="43"/>
      <c r="U3420" s="43"/>
    </row>
    <row r="3421" spans="1:21">
      <c r="A3421" s="43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  <c r="L3421" s="48"/>
      <c r="M3421" s="43"/>
      <c r="N3421" s="43"/>
      <c r="O3421" s="43"/>
      <c r="P3421" s="43"/>
      <c r="Q3421" s="43"/>
      <c r="R3421" s="43"/>
      <c r="S3421" s="43"/>
      <c r="T3421" s="43"/>
      <c r="U3421" s="43"/>
    </row>
    <row r="3422" spans="1:21">
      <c r="A3422" s="43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  <c r="L3422" s="48"/>
      <c r="M3422" s="43"/>
      <c r="N3422" s="43"/>
      <c r="O3422" s="43"/>
      <c r="P3422" s="43"/>
      <c r="Q3422" s="43"/>
      <c r="R3422" s="43"/>
      <c r="S3422" s="43"/>
      <c r="T3422" s="43"/>
      <c r="U3422" s="43"/>
    </row>
    <row r="3423" spans="1:21">
      <c r="A3423" s="43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  <c r="L3423" s="48"/>
      <c r="M3423" s="43"/>
      <c r="N3423" s="43"/>
      <c r="O3423" s="43"/>
      <c r="P3423" s="43"/>
      <c r="Q3423" s="43"/>
      <c r="R3423" s="43"/>
      <c r="S3423" s="43"/>
      <c r="T3423" s="43"/>
      <c r="U3423" s="43"/>
    </row>
    <row r="3424" spans="1:21">
      <c r="A3424" s="43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  <c r="L3424" s="48"/>
      <c r="M3424" s="43"/>
      <c r="N3424" s="43"/>
      <c r="O3424" s="43"/>
      <c r="P3424" s="43"/>
      <c r="Q3424" s="43"/>
      <c r="R3424" s="43"/>
      <c r="S3424" s="43"/>
      <c r="T3424" s="43"/>
      <c r="U3424" s="43"/>
    </row>
    <row r="3425" spans="1:21">
      <c r="A3425" s="43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  <c r="L3425" s="48"/>
      <c r="M3425" s="43"/>
      <c r="N3425" s="43"/>
      <c r="O3425" s="43"/>
      <c r="P3425" s="43"/>
      <c r="Q3425" s="43"/>
      <c r="R3425" s="43"/>
      <c r="S3425" s="43"/>
      <c r="T3425" s="43"/>
      <c r="U3425" s="43"/>
    </row>
    <row r="3426" spans="1:21">
      <c r="A3426" s="43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  <c r="L3426" s="48"/>
      <c r="M3426" s="43"/>
      <c r="N3426" s="43"/>
      <c r="O3426" s="43"/>
      <c r="P3426" s="43"/>
      <c r="Q3426" s="43"/>
      <c r="R3426" s="43"/>
      <c r="S3426" s="43"/>
      <c r="T3426" s="43"/>
      <c r="U3426" s="43"/>
    </row>
    <row r="3427" spans="1:21">
      <c r="A3427" s="43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  <c r="L3427" s="48"/>
      <c r="M3427" s="43"/>
      <c r="N3427" s="43"/>
      <c r="O3427" s="43"/>
      <c r="P3427" s="43"/>
      <c r="Q3427" s="43"/>
      <c r="R3427" s="43"/>
      <c r="S3427" s="43"/>
      <c r="T3427" s="43"/>
      <c r="U3427" s="43"/>
    </row>
    <row r="3428" spans="1:21">
      <c r="A3428" s="43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  <c r="L3428" s="48"/>
      <c r="M3428" s="43"/>
      <c r="N3428" s="43"/>
      <c r="O3428" s="43"/>
      <c r="P3428" s="43"/>
      <c r="Q3428" s="43"/>
      <c r="R3428" s="43"/>
      <c r="S3428" s="43"/>
      <c r="T3428" s="43"/>
      <c r="U3428" s="43"/>
    </row>
    <row r="3429" spans="1:21">
      <c r="A3429" s="43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  <c r="L3429" s="48"/>
      <c r="M3429" s="43"/>
      <c r="N3429" s="43"/>
      <c r="O3429" s="43"/>
      <c r="P3429" s="43"/>
      <c r="Q3429" s="43"/>
      <c r="R3429" s="43"/>
      <c r="S3429" s="43"/>
      <c r="T3429" s="43"/>
      <c r="U3429" s="43"/>
    </row>
    <row r="3430" spans="1:21">
      <c r="A3430" s="43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  <c r="L3430" s="48"/>
      <c r="M3430" s="43"/>
      <c r="N3430" s="43"/>
      <c r="O3430" s="43"/>
      <c r="P3430" s="43"/>
      <c r="Q3430" s="43"/>
      <c r="R3430" s="43"/>
      <c r="S3430" s="43"/>
      <c r="T3430" s="43"/>
      <c r="U3430" s="43"/>
    </row>
    <row r="3431" spans="1:21">
      <c r="A3431" s="43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  <c r="L3431" s="48"/>
      <c r="M3431" s="43"/>
      <c r="N3431" s="43"/>
      <c r="O3431" s="43"/>
      <c r="P3431" s="43"/>
      <c r="Q3431" s="43"/>
      <c r="R3431" s="43"/>
      <c r="S3431" s="43"/>
      <c r="T3431" s="43"/>
      <c r="U3431" s="43"/>
    </row>
    <row r="3432" spans="1:21">
      <c r="A3432" s="43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  <c r="L3432" s="48"/>
      <c r="M3432" s="43"/>
      <c r="N3432" s="43"/>
      <c r="O3432" s="43"/>
      <c r="P3432" s="43"/>
      <c r="Q3432" s="43"/>
      <c r="R3432" s="43"/>
      <c r="S3432" s="43"/>
      <c r="T3432" s="43"/>
      <c r="U3432" s="43"/>
    </row>
    <row r="3433" spans="1:21">
      <c r="A3433" s="43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  <c r="L3433" s="48"/>
      <c r="M3433" s="43"/>
      <c r="N3433" s="43"/>
      <c r="O3433" s="43"/>
      <c r="P3433" s="43"/>
      <c r="Q3433" s="43"/>
      <c r="R3433" s="43"/>
      <c r="S3433" s="43"/>
      <c r="T3433" s="43"/>
      <c r="U3433" s="43"/>
    </row>
    <row r="3434" spans="1:21">
      <c r="A3434" s="43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  <c r="L3434" s="48"/>
      <c r="M3434" s="43"/>
      <c r="N3434" s="43"/>
      <c r="O3434" s="43"/>
      <c r="P3434" s="43"/>
      <c r="Q3434" s="43"/>
      <c r="R3434" s="43"/>
      <c r="S3434" s="43"/>
      <c r="T3434" s="43"/>
      <c r="U3434" s="43"/>
    </row>
    <row r="3435" spans="1:21">
      <c r="A3435" s="43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  <c r="L3435" s="48"/>
      <c r="M3435" s="43"/>
      <c r="N3435" s="43"/>
      <c r="O3435" s="43"/>
      <c r="P3435" s="43"/>
      <c r="Q3435" s="43"/>
      <c r="R3435" s="43"/>
      <c r="S3435" s="43"/>
      <c r="T3435" s="43"/>
      <c r="U3435" s="43"/>
    </row>
    <row r="3436" spans="1:21">
      <c r="A3436" s="43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  <c r="L3436" s="48"/>
      <c r="M3436" s="43"/>
      <c r="N3436" s="43"/>
      <c r="O3436" s="43"/>
      <c r="P3436" s="43"/>
      <c r="Q3436" s="43"/>
      <c r="R3436" s="43"/>
      <c r="S3436" s="43"/>
      <c r="T3436" s="43"/>
      <c r="U3436" s="43"/>
    </row>
    <row r="3437" spans="1:21">
      <c r="A3437" s="43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  <c r="L3437" s="48"/>
      <c r="M3437" s="43"/>
      <c r="N3437" s="43"/>
      <c r="O3437" s="43"/>
      <c r="P3437" s="43"/>
      <c r="Q3437" s="43"/>
      <c r="R3437" s="43"/>
      <c r="S3437" s="43"/>
      <c r="T3437" s="43"/>
      <c r="U3437" s="43"/>
    </row>
    <row r="3438" spans="1:21">
      <c r="A3438" s="43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  <c r="L3438" s="48"/>
      <c r="M3438" s="43"/>
      <c r="N3438" s="43"/>
      <c r="O3438" s="43"/>
      <c r="P3438" s="43"/>
      <c r="Q3438" s="43"/>
      <c r="R3438" s="43"/>
      <c r="S3438" s="43"/>
      <c r="T3438" s="43"/>
      <c r="U3438" s="43"/>
    </row>
    <row r="3439" spans="1:21">
      <c r="A3439" s="43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  <c r="L3439" s="48"/>
      <c r="M3439" s="43"/>
      <c r="N3439" s="43"/>
      <c r="O3439" s="43"/>
      <c r="P3439" s="43"/>
      <c r="Q3439" s="43"/>
      <c r="R3439" s="43"/>
      <c r="S3439" s="43"/>
      <c r="T3439" s="43"/>
      <c r="U3439" s="43"/>
    </row>
    <row r="3440" spans="1:21">
      <c r="A3440" s="43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  <c r="L3440" s="48"/>
      <c r="M3440" s="43"/>
      <c r="N3440" s="43"/>
      <c r="O3440" s="43"/>
      <c r="P3440" s="43"/>
      <c r="Q3440" s="43"/>
      <c r="R3440" s="43"/>
      <c r="S3440" s="43"/>
      <c r="T3440" s="43"/>
      <c r="U3440" s="43"/>
    </row>
    <row r="3441" spans="1:21">
      <c r="A3441" s="43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  <c r="L3441" s="48"/>
      <c r="M3441" s="43"/>
      <c r="N3441" s="43"/>
      <c r="O3441" s="43"/>
      <c r="P3441" s="43"/>
      <c r="Q3441" s="43"/>
      <c r="R3441" s="43"/>
      <c r="S3441" s="43"/>
      <c r="T3441" s="43"/>
      <c r="U3441" s="43"/>
    </row>
    <row r="3442" spans="1:21">
      <c r="A3442" s="43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  <c r="L3442" s="48"/>
      <c r="M3442" s="43"/>
      <c r="N3442" s="43"/>
      <c r="O3442" s="43"/>
      <c r="P3442" s="43"/>
      <c r="Q3442" s="43"/>
      <c r="R3442" s="43"/>
      <c r="S3442" s="43"/>
      <c r="T3442" s="43"/>
      <c r="U3442" s="43"/>
    </row>
    <row r="3443" spans="1:21">
      <c r="A3443" s="43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  <c r="L3443" s="48"/>
      <c r="M3443" s="43"/>
      <c r="N3443" s="43"/>
      <c r="O3443" s="43"/>
      <c r="P3443" s="43"/>
      <c r="Q3443" s="43"/>
      <c r="R3443" s="43"/>
      <c r="S3443" s="43"/>
      <c r="T3443" s="43"/>
      <c r="U3443" s="43"/>
    </row>
    <row r="3444" spans="1:21">
      <c r="A3444" s="43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  <c r="L3444" s="48"/>
      <c r="M3444" s="43"/>
      <c r="N3444" s="43"/>
      <c r="O3444" s="43"/>
      <c r="P3444" s="43"/>
      <c r="Q3444" s="43"/>
      <c r="R3444" s="43"/>
      <c r="S3444" s="43"/>
      <c r="T3444" s="43"/>
      <c r="U3444" s="43"/>
    </row>
    <row r="3445" spans="1:21">
      <c r="A3445" s="43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  <c r="L3445" s="48"/>
      <c r="M3445" s="43"/>
      <c r="N3445" s="43"/>
      <c r="O3445" s="43"/>
      <c r="P3445" s="43"/>
      <c r="Q3445" s="43"/>
      <c r="R3445" s="43"/>
      <c r="S3445" s="43"/>
      <c r="T3445" s="43"/>
      <c r="U3445" s="43"/>
    </row>
  </sheetData>
  <autoFilter ref="A1:U1" xr:uid="{00000000-0001-0000-0500-000000000000}">
    <sortState xmlns:xlrd2="http://schemas.microsoft.com/office/spreadsheetml/2017/richdata2" ref="A2:U34">
      <sortCondition ref="D1"/>
    </sortState>
  </autoFilter>
  <conditionalFormatting sqref="V2:V4 V5:Z19">
    <cfRule type="expression" priority="342">
      <formula>$B2="EM ANÁLISE"</formula>
    </cfRule>
    <cfRule type="expression" priority="343">
      <formula>$B2="PENDENTE"</formula>
    </cfRule>
    <cfRule type="expression" priority="344">
      <formula>$B2="CONCLUÍDO"</formula>
    </cfRule>
  </conditionalFormatting>
  <conditionalFormatting sqref="A1">
    <cfRule type="containsText" dxfId="229" priority="322" operator="containsText" text="NÃO BLOQUEADA">
      <formula>NOT(ISERROR(SEARCH("NÃO BLOQUEADA",A1)))</formula>
    </cfRule>
    <cfRule type="containsText" dxfId="228" priority="323" operator="containsText" text="BLOQUEADA">
      <formula>NOT(ISERROR(SEARCH("BLOQUEADA",A1)))</formula>
    </cfRule>
  </conditionalFormatting>
  <conditionalFormatting sqref="E2:F2 E12:F12 D11:F11 E4:F6 A46:F1089 C13:F45 A2:B45 C10:D29">
    <cfRule type="containsText" dxfId="227" priority="306" operator="containsText" text="CONCLUÍDO">
      <formula>NOT(ISERROR(SEARCH("CONCLUÍDO",A2)))</formula>
    </cfRule>
    <cfRule type="cellIs" dxfId="226" priority="307" operator="greaterThan">
      <formula>A2="CONCLUÍDO"</formula>
    </cfRule>
  </conditionalFormatting>
  <conditionalFormatting sqref="E2:F2 E12:F12 D11:F11 E4:F6 A46:F1089 C13:F45 A2:B45 C10:D29">
    <cfRule type="containsText" dxfId="225" priority="305" operator="containsText" text="EM ANÁLISE">
      <formula>NOT(ISERROR(SEARCH("EM ANÁLISE",A2)))</formula>
    </cfRule>
  </conditionalFormatting>
  <conditionalFormatting sqref="E2:F2 E12:F12 D11:F11 E4:F6 A46:F1089 C13:F45 A2:B45 C10:D29">
    <cfRule type="containsText" dxfId="224" priority="304" operator="containsText" text="PENDENTE">
      <formula>NOT(ISERROR(SEARCH("PENDENTE",A2)))</formula>
    </cfRule>
  </conditionalFormatting>
  <conditionalFormatting sqref="E2:F2 B11:C12 E11:F12 E4:F6 A46:U1089 N11:U12 N13:T13 B2:B15 C10:D15 I11:L45 P2:R15 M2:M45 G2:H45 A2:A45 B13:F45 N14:U45">
    <cfRule type="expression" dxfId="223" priority="303">
      <formula>$A2="BLOQUEADA"</formula>
    </cfRule>
  </conditionalFormatting>
  <conditionalFormatting sqref="E2:F2 B11:C12 E11:F12 E4:F6 A46:U1089 N11:U12 N13:T13 B2:B15 C10:D15 I11:L45 P2:R15 M2:M45 G2:H45 A2:A45 B13:F45 N14:U45">
    <cfRule type="expression" dxfId="222" priority="302">
      <formula>$B2="EM ANÁLISE"</formula>
    </cfRule>
  </conditionalFormatting>
  <conditionalFormatting sqref="E2:F2 B11:C12 E11:F12 E4:F6 A46:U1089 N11:U12 N13:T13 B2:B15 C10:D15 I11:L45 P2:R15 M2:M45 G2:H45 A2:A45 B13:F45 N14:U45">
    <cfRule type="expression" dxfId="221" priority="300">
      <formula>$B2="PENDENTE"</formula>
    </cfRule>
    <cfRule type="expression" dxfId="220" priority="301">
      <formula>$B2="EM ANÁLISE"</formula>
    </cfRule>
  </conditionalFormatting>
  <conditionalFormatting sqref="E2:F2 B11:C12 E11:F12 E4:F6 A46:U1089 N11:U12 N13:T13 B2:B15 C10:D15 I11:L45 P2:R15 M2:M45 G2:H45 A2:A45 B13:F45 N14:U45">
    <cfRule type="expression" dxfId="219" priority="299">
      <formula>$B2="PENDENTE"</formula>
    </cfRule>
  </conditionalFormatting>
  <conditionalFormatting sqref="E2:F2 E11:F12 E4:F6 B46:F1089 C10:D15 B2:B45 C13:F45">
    <cfRule type="expression" dxfId="218" priority="297">
      <formula>$B2="PENDENTE"</formula>
    </cfRule>
    <cfRule type="expression" dxfId="217" priority="298">
      <formula>$B2="PENDENTE"</formula>
    </cfRule>
  </conditionalFormatting>
  <conditionalFormatting sqref="E2:F2 B11:C12 E11:F12 E4:F6 A46:U1089 N11:U12 N13:T13 B2:B15 C10:D15 I11:L45 P2:R15 M2:M45 G2:H45 A2:A45 B13:F45 N14:U45">
    <cfRule type="expression" dxfId="216" priority="296">
      <formula>$B2="CONCLUÍDO"</formula>
    </cfRule>
  </conditionalFormatting>
  <conditionalFormatting sqref="C31:F32 E2:F2 D11 C11:C12 E11:F12 E4:F6 C13:F29 C30 E30:F30 C33 E33:F33 C34:F108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6 I2:L6 E2:F6 O7:U10 B2:B10">
    <cfRule type="expression" dxfId="215" priority="282">
      <formula>$A2="BLOQUEADA"</formula>
    </cfRule>
  </conditionalFormatting>
  <conditionalFormatting sqref="N2:U6 I2:L6 E2:F6 O7:U10 B2:B10">
    <cfRule type="expression" dxfId="214" priority="281">
      <formula>$B2="EM ANÁLISE"</formula>
    </cfRule>
  </conditionalFormatting>
  <conditionalFormatting sqref="N2:U6 I2:L6 E2:F6 O7:U10 B2:B10">
    <cfRule type="expression" dxfId="213" priority="279">
      <formula>$B2="PENDENTE"</formula>
    </cfRule>
    <cfRule type="expression" dxfId="212" priority="280">
      <formula>$B2="EM ANÁLISE"</formula>
    </cfRule>
  </conditionalFormatting>
  <conditionalFormatting sqref="N2:U6 I2:L6 E2:F6 O7:U10 B2:B10">
    <cfRule type="expression" dxfId="211" priority="278">
      <formula>$B2="PENDENTE"</formula>
    </cfRule>
  </conditionalFormatting>
  <conditionalFormatting sqref="N2:U6 I2:L6 E2:F6 O7:U10 B2:B10">
    <cfRule type="expression" dxfId="210" priority="277">
      <formula>$B2="CONCLUÍDO"</formula>
    </cfRule>
  </conditionalFormatting>
  <conditionalFormatting sqref="N2:O6 O7:P10">
    <cfRule type="expression" dxfId="209" priority="276">
      <formula>$A2="BLOQUEADA"</formula>
    </cfRule>
  </conditionalFormatting>
  <conditionalFormatting sqref="N2:O6 O7:P10">
    <cfRule type="expression" dxfId="208" priority="275">
      <formula>$B2="EM ANÁLISE"</formula>
    </cfRule>
  </conditionalFormatting>
  <conditionalFormatting sqref="N2:O6 O7:P10">
    <cfRule type="expression" dxfId="207" priority="273">
      <formula>$B2="PENDENTE"</formula>
    </cfRule>
    <cfRule type="expression" dxfId="206" priority="274">
      <formula>$B2="EM ANÁLISE"</formula>
    </cfRule>
  </conditionalFormatting>
  <conditionalFormatting sqref="N2:O6 O7:P10">
    <cfRule type="expression" dxfId="205" priority="272">
      <formula>$B2="PENDENTE"</formula>
    </cfRule>
  </conditionalFormatting>
  <conditionalFormatting sqref="N2:O6 O7:P10">
    <cfRule type="expression" dxfId="204" priority="271">
      <formula>$B2="CONCLUÍDO"</formula>
    </cfRule>
  </conditionalFormatting>
  <conditionalFormatting sqref="C2:C6">
    <cfRule type="containsText" dxfId="203" priority="229" operator="containsText" text="CONCLUÍDO">
      <formula>NOT(ISERROR(SEARCH("CONCLUÍDO",C2)))</formula>
    </cfRule>
    <cfRule type="cellIs" dxfId="202" priority="230" operator="greaterThan">
      <formula>C2="CONCLUÍDO"</formula>
    </cfRule>
  </conditionalFormatting>
  <conditionalFormatting sqref="C2:C6">
    <cfRule type="containsText" dxfId="201" priority="228" operator="containsText" text="EM ANÁLISE">
      <formula>NOT(ISERROR(SEARCH("EM ANÁLISE",C2)))</formula>
    </cfRule>
  </conditionalFormatting>
  <conditionalFormatting sqref="C2:C6">
    <cfRule type="containsText" dxfId="200" priority="227" operator="containsText" text="PENDENTE">
      <formula>NOT(ISERROR(SEARCH("PENDENTE",C2)))</formula>
    </cfRule>
  </conditionalFormatting>
  <conditionalFormatting sqref="C2:C6">
    <cfRule type="expression" dxfId="199" priority="226">
      <formula>$A2="BLOQUEADA"</formula>
    </cfRule>
  </conditionalFormatting>
  <conditionalFormatting sqref="C2:C6">
    <cfRule type="expression" dxfId="198" priority="225">
      <formula>$B2="EM ANÁLISE"</formula>
    </cfRule>
  </conditionalFormatting>
  <conditionalFormatting sqref="C2:C6">
    <cfRule type="expression" dxfId="197" priority="223">
      <formula>$B2="PENDENTE"</formula>
    </cfRule>
    <cfRule type="expression" dxfId="196" priority="224">
      <formula>$B2="EM ANÁLISE"</formula>
    </cfRule>
  </conditionalFormatting>
  <conditionalFormatting sqref="C2:C6">
    <cfRule type="expression" dxfId="195" priority="222">
      <formula>$B2="PENDENTE"</formula>
    </cfRule>
  </conditionalFormatting>
  <conditionalFormatting sqref="C2:C6">
    <cfRule type="expression" dxfId="194" priority="220">
      <formula>$B2="PENDENTE"</formula>
    </cfRule>
    <cfRule type="expression" dxfId="193" priority="221">
      <formula>$B2="PENDENTE"</formula>
    </cfRule>
  </conditionalFormatting>
  <conditionalFormatting sqref="C2:C6">
    <cfRule type="expression" dxfId="192" priority="219">
      <formula>$B2="CONCLUÍDO"</formula>
    </cfRule>
  </conditionalFormatting>
  <conditionalFormatting sqref="C2:C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expression" dxfId="191" priority="218">
      <formula>$A2="BLOQUEADA"</formula>
    </cfRule>
  </conditionalFormatting>
  <conditionalFormatting sqref="C2:C6">
    <cfRule type="expression" dxfId="190" priority="217">
      <formula>$B2="EM ANÁLISE"</formula>
    </cfRule>
  </conditionalFormatting>
  <conditionalFormatting sqref="C2:C6">
    <cfRule type="expression" dxfId="189" priority="215">
      <formula>$B2="PENDENTE"</formula>
    </cfRule>
    <cfRule type="expression" dxfId="188" priority="216">
      <formula>$B2="EM ANÁLISE"</formula>
    </cfRule>
  </conditionalFormatting>
  <conditionalFormatting sqref="C2:C6">
    <cfRule type="expression" dxfId="187" priority="214">
      <formula>$B2="PENDENTE"</formula>
    </cfRule>
  </conditionalFormatting>
  <conditionalFormatting sqref="C2:C6">
    <cfRule type="expression" dxfId="186" priority="213">
      <formula>$B2="CONCLUÍDO"</formula>
    </cfRule>
  </conditionalFormatting>
  <conditionalFormatting sqref="C7:F9">
    <cfRule type="containsText" dxfId="185" priority="210" operator="containsText" text="CONCLUÍDO">
      <formula>NOT(ISERROR(SEARCH("CONCLUÍDO",C7)))</formula>
    </cfRule>
    <cfRule type="cellIs" dxfId="184" priority="211" operator="greaterThan">
      <formula>C7="CONCLUÍDO"</formula>
    </cfRule>
  </conditionalFormatting>
  <conditionalFormatting sqref="C7:F9">
    <cfRule type="containsText" dxfId="183" priority="209" operator="containsText" text="EM ANÁLISE">
      <formula>NOT(ISERROR(SEARCH("EM ANÁLISE",C7)))</formula>
    </cfRule>
  </conditionalFormatting>
  <conditionalFormatting sqref="C7:F9">
    <cfRule type="containsText" dxfId="182" priority="208" operator="containsText" text="PENDENTE">
      <formula>NOT(ISERROR(SEARCH("PENDENTE",C7)))</formula>
    </cfRule>
  </conditionalFormatting>
  <conditionalFormatting sqref="C7:F9">
    <cfRule type="expression" dxfId="181" priority="207">
      <formula>$A7="BLOQUEADA"</formula>
    </cfRule>
  </conditionalFormatting>
  <conditionalFormatting sqref="C7:F9">
    <cfRule type="expression" dxfId="180" priority="206">
      <formula>$B7="EM ANÁLISE"</formula>
    </cfRule>
  </conditionalFormatting>
  <conditionalFormatting sqref="C7:F9">
    <cfRule type="expression" dxfId="179" priority="204">
      <formula>$B7="PENDENTE"</formula>
    </cfRule>
    <cfRule type="expression" dxfId="178" priority="205">
      <formula>$B7="EM ANÁLISE"</formula>
    </cfRule>
  </conditionalFormatting>
  <conditionalFormatting sqref="C7:F9">
    <cfRule type="expression" dxfId="177" priority="203">
      <formula>$B7="PENDENTE"</formula>
    </cfRule>
  </conditionalFormatting>
  <conditionalFormatting sqref="C7:F9">
    <cfRule type="expression" dxfId="176" priority="201">
      <formula>$B7="PENDENTE"</formula>
    </cfRule>
    <cfRule type="expression" dxfId="175" priority="202">
      <formula>$B7="PENDENTE"</formula>
    </cfRule>
  </conditionalFormatting>
  <conditionalFormatting sqref="C7:F9">
    <cfRule type="expression" dxfId="174" priority="200">
      <formula>$B7="CONCLUÍDO"</formula>
    </cfRule>
  </conditionalFormatting>
  <conditionalFormatting sqref="C7:F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9">
    <cfRule type="expression" dxfId="173" priority="199">
      <formula>$A7="BLOQUEADA"</formula>
    </cfRule>
  </conditionalFormatting>
  <conditionalFormatting sqref="C7:F9">
    <cfRule type="expression" dxfId="172" priority="198">
      <formula>$B7="EM ANÁLISE"</formula>
    </cfRule>
  </conditionalFormatting>
  <conditionalFormatting sqref="C7:F9">
    <cfRule type="expression" dxfId="171" priority="196">
      <formula>$B7="PENDENTE"</formula>
    </cfRule>
    <cfRule type="expression" dxfId="170" priority="197">
      <formula>$B7="EM ANÁLISE"</formula>
    </cfRule>
  </conditionalFormatting>
  <conditionalFormatting sqref="C7:F9">
    <cfRule type="expression" dxfId="169" priority="195">
      <formula>$B7="PENDENTE"</formula>
    </cfRule>
  </conditionalFormatting>
  <conditionalFormatting sqref="C7:F9">
    <cfRule type="expression" dxfId="168" priority="194">
      <formula>$B7="CONCLUÍDO"</formula>
    </cfRule>
  </conditionalFormatting>
  <conditionalFormatting sqref="I7:L9">
    <cfRule type="expression" dxfId="167" priority="174">
      <formula>$A7="BLOQUEADA"</formula>
    </cfRule>
  </conditionalFormatting>
  <conditionalFormatting sqref="I7:L9">
    <cfRule type="expression" dxfId="166" priority="173">
      <formula>$B7="EM ANÁLISE"</formula>
    </cfRule>
  </conditionalFormatting>
  <conditionalFormatting sqref="I7:L9">
    <cfRule type="expression" dxfId="165" priority="171">
      <formula>$B7="PENDENTE"</formula>
    </cfRule>
    <cfRule type="expression" dxfId="164" priority="172">
      <formula>$B7="EM ANÁLISE"</formula>
    </cfRule>
  </conditionalFormatting>
  <conditionalFormatting sqref="I7:L9">
    <cfRule type="expression" dxfId="163" priority="170">
      <formula>$B7="PENDENTE"</formula>
    </cfRule>
  </conditionalFormatting>
  <conditionalFormatting sqref="I7:L9">
    <cfRule type="expression" dxfId="162" priority="169">
      <formula>$B7="CONCLUÍDO"</formula>
    </cfRule>
  </conditionalFormatting>
  <conditionalFormatting sqref="D11">
    <cfRule type="expression" dxfId="161" priority="12927">
      <formula>$A12="BLOQUEADA"</formula>
    </cfRule>
  </conditionalFormatting>
  <conditionalFormatting sqref="D11">
    <cfRule type="expression" dxfId="160" priority="12931">
      <formula>$B12="EM ANÁLISE"</formula>
    </cfRule>
  </conditionalFormatting>
  <conditionalFormatting sqref="D11">
    <cfRule type="expression" dxfId="159" priority="12936">
      <formula>$B12="PENDENTE"</formula>
    </cfRule>
    <cfRule type="expression" dxfId="158" priority="12937">
      <formula>$B12="EM ANÁLISE"</formula>
    </cfRule>
  </conditionalFormatting>
  <conditionalFormatting sqref="D11">
    <cfRule type="expression" dxfId="157" priority="12943">
      <formula>$B12="PENDENTE"</formula>
    </cfRule>
  </conditionalFormatting>
  <conditionalFormatting sqref="D11">
    <cfRule type="expression" dxfId="156" priority="12948">
      <formula>$B12="PENDENTE"</formula>
    </cfRule>
    <cfRule type="expression" dxfId="155" priority="12949">
      <formula>$B12="PENDENTE"</formula>
    </cfRule>
  </conditionalFormatting>
  <conditionalFormatting sqref="D11">
    <cfRule type="expression" dxfId="154" priority="12955">
      <formula>$B12="CONCLUÍDO"</formula>
    </cfRule>
  </conditionalFormatting>
  <conditionalFormatting sqref="E3:F3">
    <cfRule type="containsText" dxfId="153" priority="160" operator="containsText" text="CONCLUÍDO">
      <formula>NOT(ISERROR(SEARCH("CONCLUÍDO",E3)))</formula>
    </cfRule>
    <cfRule type="cellIs" dxfId="152" priority="161" operator="greaterThan">
      <formula>E3="CONCLUÍDO"</formula>
    </cfRule>
  </conditionalFormatting>
  <conditionalFormatting sqref="E3:F3">
    <cfRule type="containsText" dxfId="151" priority="159" operator="containsText" text="EM ANÁLISE">
      <formula>NOT(ISERROR(SEARCH("EM ANÁLISE",E3)))</formula>
    </cfRule>
  </conditionalFormatting>
  <conditionalFormatting sqref="E3:F3">
    <cfRule type="containsText" dxfId="150" priority="158" operator="containsText" text="PENDENTE">
      <formula>NOT(ISERROR(SEARCH("PENDENTE",E3)))</formula>
    </cfRule>
  </conditionalFormatting>
  <conditionalFormatting sqref="E3:F3">
    <cfRule type="expression" dxfId="149" priority="157">
      <formula>$A3="BLOQUEADA"</formula>
    </cfRule>
  </conditionalFormatting>
  <conditionalFormatting sqref="E3:F3">
    <cfRule type="expression" dxfId="148" priority="156">
      <formula>$B3="EM ANÁLISE"</formula>
    </cfRule>
  </conditionalFormatting>
  <conditionalFormatting sqref="E3:F3">
    <cfRule type="expression" dxfId="147" priority="154">
      <formula>$B3="PENDENTE"</formula>
    </cfRule>
    <cfRule type="expression" dxfId="146" priority="155">
      <formula>$B3="EM ANÁLISE"</formula>
    </cfRule>
  </conditionalFormatting>
  <conditionalFormatting sqref="E3:F3">
    <cfRule type="expression" dxfId="145" priority="153">
      <formula>$B3="PENDENTE"</formula>
    </cfRule>
  </conditionalFormatting>
  <conditionalFormatting sqref="E3:F3">
    <cfRule type="expression" dxfId="144" priority="151">
      <formula>$B3="PENDENTE"</formula>
    </cfRule>
    <cfRule type="expression" dxfId="143" priority="152">
      <formula>$B3="PENDENTE"</formula>
    </cfRule>
  </conditionalFormatting>
  <conditionalFormatting sqref="E3:F3">
    <cfRule type="expression" dxfId="142" priority="150">
      <formula>$B3="CONCLUÍDO"</formula>
    </cfRule>
  </conditionalFormatting>
  <conditionalFormatting sqref="E3:F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ntainsText" dxfId="141" priority="147" operator="containsText" text="CONCLUÍDO">
      <formula>NOT(ISERROR(SEARCH("CONCLUÍDO",E3)))</formula>
    </cfRule>
    <cfRule type="cellIs" dxfId="140" priority="148" operator="greaterThan">
      <formula>E3="CONCLUÍDO"</formula>
    </cfRule>
  </conditionalFormatting>
  <conditionalFormatting sqref="E3">
    <cfRule type="containsText" dxfId="139" priority="146" operator="containsText" text="EM ANÁLISE">
      <formula>NOT(ISERROR(SEARCH("EM ANÁLISE",E3)))</formula>
    </cfRule>
  </conditionalFormatting>
  <conditionalFormatting sqref="E3">
    <cfRule type="containsText" dxfId="138" priority="145" operator="containsText" text="PENDENTE">
      <formula>NOT(ISERROR(SEARCH("PENDENTE",E3)))</formula>
    </cfRule>
  </conditionalFormatting>
  <conditionalFormatting sqref="E3">
    <cfRule type="expression" dxfId="137" priority="144">
      <formula>$A3="BLOQUEADA"</formula>
    </cfRule>
  </conditionalFormatting>
  <conditionalFormatting sqref="E3">
    <cfRule type="expression" dxfId="136" priority="143">
      <formula>$B3="EM ANÁLISE"</formula>
    </cfRule>
  </conditionalFormatting>
  <conditionalFormatting sqref="E3">
    <cfRule type="expression" dxfId="135" priority="141">
      <formula>$B3="PENDENTE"</formula>
    </cfRule>
    <cfRule type="expression" dxfId="134" priority="142">
      <formula>$B3="EM ANÁLISE"</formula>
    </cfRule>
  </conditionalFormatting>
  <conditionalFormatting sqref="E3">
    <cfRule type="expression" dxfId="133" priority="140">
      <formula>$B3="PENDENTE"</formula>
    </cfRule>
  </conditionalFormatting>
  <conditionalFormatting sqref="E3">
    <cfRule type="expression" dxfId="132" priority="138">
      <formula>$B3="PENDENTE"</formula>
    </cfRule>
    <cfRule type="expression" dxfId="131" priority="139">
      <formula>$B3="PENDENTE"</formula>
    </cfRule>
  </conditionalFormatting>
  <conditionalFormatting sqref="E3">
    <cfRule type="expression" dxfId="130" priority="137">
      <formula>$B3="CONCLUÍDO"</formula>
    </cfRule>
  </conditionalFormatting>
  <conditionalFormatting sqref="E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expression" dxfId="129" priority="136">
      <formula>$A7="BLOQUEADA"</formula>
    </cfRule>
  </conditionalFormatting>
  <conditionalFormatting sqref="N7">
    <cfRule type="expression" dxfId="128" priority="135">
      <formula>$B7="EM ANÁLISE"</formula>
    </cfRule>
  </conditionalFormatting>
  <conditionalFormatting sqref="N7">
    <cfRule type="expression" dxfId="127" priority="133">
      <formula>$B7="PENDENTE"</formula>
    </cfRule>
    <cfRule type="expression" dxfId="126" priority="134">
      <formula>$B7="EM ANÁLISE"</formula>
    </cfRule>
  </conditionalFormatting>
  <conditionalFormatting sqref="N7">
    <cfRule type="expression" dxfId="125" priority="132">
      <formula>$B7="PENDENTE"</formula>
    </cfRule>
  </conditionalFormatting>
  <conditionalFormatting sqref="N7">
    <cfRule type="expression" dxfId="124" priority="131">
      <formula>$B7="CONCLUÍDO"</formula>
    </cfRule>
  </conditionalFormatting>
  <conditionalFormatting sqref="N7">
    <cfRule type="expression" dxfId="123" priority="130">
      <formula>$A7="BLOQUEADA"</formula>
    </cfRule>
  </conditionalFormatting>
  <conditionalFormatting sqref="N7">
    <cfRule type="expression" dxfId="122" priority="129">
      <formula>$B7="EM ANÁLISE"</formula>
    </cfRule>
  </conditionalFormatting>
  <conditionalFormatting sqref="N7">
    <cfRule type="expression" dxfId="121" priority="127">
      <formula>$B7="PENDENTE"</formula>
    </cfRule>
    <cfRule type="expression" dxfId="120" priority="128">
      <formula>$B7="EM ANÁLISE"</formula>
    </cfRule>
  </conditionalFormatting>
  <conditionalFormatting sqref="N7">
    <cfRule type="expression" dxfId="119" priority="126">
      <formula>$B7="PENDENTE"</formula>
    </cfRule>
  </conditionalFormatting>
  <conditionalFormatting sqref="N7">
    <cfRule type="expression" dxfId="118" priority="125">
      <formula>$B7="CONCLUÍDO"</formula>
    </cfRule>
  </conditionalFormatting>
  <conditionalFormatting sqref="N9:N10">
    <cfRule type="expression" dxfId="117" priority="124">
      <formula>$A9="BLOQUEADA"</formula>
    </cfRule>
  </conditionalFormatting>
  <conditionalFormatting sqref="N9:N10">
    <cfRule type="expression" dxfId="116" priority="123">
      <formula>$B9="EM ANÁLISE"</formula>
    </cfRule>
  </conditionalFormatting>
  <conditionalFormatting sqref="N9:N10">
    <cfRule type="expression" dxfId="115" priority="121">
      <formula>$B9="PENDENTE"</formula>
    </cfRule>
    <cfRule type="expression" dxfId="114" priority="122">
      <formula>$B9="EM ANÁLISE"</formula>
    </cfRule>
  </conditionalFormatting>
  <conditionalFormatting sqref="N9:N10">
    <cfRule type="expression" dxfId="113" priority="120">
      <formula>$B9="PENDENTE"</formula>
    </cfRule>
  </conditionalFormatting>
  <conditionalFormatting sqref="N9:N10">
    <cfRule type="expression" dxfId="112" priority="119">
      <formula>$B9="CONCLUÍDO"</formula>
    </cfRule>
  </conditionalFormatting>
  <conditionalFormatting sqref="N9:N10">
    <cfRule type="expression" dxfId="111" priority="118">
      <formula>$A9="BLOQUEADA"</formula>
    </cfRule>
  </conditionalFormatting>
  <conditionalFormatting sqref="N9:N10">
    <cfRule type="expression" dxfId="110" priority="117">
      <formula>$B9="EM ANÁLISE"</formula>
    </cfRule>
  </conditionalFormatting>
  <conditionalFormatting sqref="N9:N10">
    <cfRule type="expression" dxfId="109" priority="115">
      <formula>$B9="PENDENTE"</formula>
    </cfRule>
    <cfRule type="expression" dxfId="108" priority="116">
      <formula>$B9="EM ANÁLISE"</formula>
    </cfRule>
  </conditionalFormatting>
  <conditionalFormatting sqref="N9:N10">
    <cfRule type="expression" dxfId="107" priority="114">
      <formula>$B9="PENDENTE"</formula>
    </cfRule>
  </conditionalFormatting>
  <conditionalFormatting sqref="N9:N10">
    <cfRule type="expression" dxfId="106" priority="113">
      <formula>$B9="CONCLUÍDO"</formula>
    </cfRule>
  </conditionalFormatting>
  <conditionalFormatting sqref="L10">
    <cfRule type="expression" dxfId="105" priority="112">
      <formula>$A10="BLOQUEADA"</formula>
    </cfRule>
  </conditionalFormatting>
  <conditionalFormatting sqref="L10">
    <cfRule type="expression" dxfId="104" priority="111">
      <formula>$B10="EM ANÁLISE"</formula>
    </cfRule>
  </conditionalFormatting>
  <conditionalFormatting sqref="L10">
    <cfRule type="expression" dxfId="103" priority="109">
      <formula>$B10="PENDENTE"</formula>
    </cfRule>
    <cfRule type="expression" dxfId="102" priority="110">
      <formula>$B10="EM ANÁLISE"</formula>
    </cfRule>
  </conditionalFormatting>
  <conditionalFormatting sqref="L10">
    <cfRule type="expression" dxfId="101" priority="108">
      <formula>$B10="PENDENTE"</formula>
    </cfRule>
  </conditionalFormatting>
  <conditionalFormatting sqref="L10">
    <cfRule type="expression" dxfId="100" priority="107">
      <formula>$B10="CONCLUÍDO"</formula>
    </cfRule>
  </conditionalFormatting>
  <conditionalFormatting sqref="F10">
    <cfRule type="expression" dxfId="99" priority="106">
      <formula>$A10="BLOQUEADA"</formula>
    </cfRule>
  </conditionalFormatting>
  <conditionalFormatting sqref="F10">
    <cfRule type="expression" dxfId="98" priority="105">
      <formula>$B10="EM ANÁLISE"</formula>
    </cfRule>
  </conditionalFormatting>
  <conditionalFormatting sqref="F10">
    <cfRule type="expression" dxfId="97" priority="103">
      <formula>$B10="PENDENTE"</formula>
    </cfRule>
    <cfRule type="expression" dxfId="96" priority="104">
      <formula>$B10="EM ANÁLISE"</formula>
    </cfRule>
  </conditionalFormatting>
  <conditionalFormatting sqref="F10">
    <cfRule type="expression" dxfId="95" priority="102">
      <formula>$B10="PENDENTE"</formula>
    </cfRule>
  </conditionalFormatting>
  <conditionalFormatting sqref="F10">
    <cfRule type="expression" dxfId="94" priority="101">
      <formula>$B10="CONCLUÍDO"</formula>
    </cfRule>
  </conditionalFormatting>
  <conditionalFormatting sqref="C10:E10">
    <cfRule type="containsText" dxfId="93" priority="98" operator="containsText" text="CONCLUÍDO">
      <formula>NOT(ISERROR(SEARCH("CONCLUÍDO",C10)))</formula>
    </cfRule>
    <cfRule type="cellIs" dxfId="92" priority="99" operator="greaterThan">
      <formula>C10="CONCLUÍDO"</formula>
    </cfRule>
  </conditionalFormatting>
  <conditionalFormatting sqref="C10:E10">
    <cfRule type="containsText" dxfId="91" priority="97" operator="containsText" text="EM ANÁLISE">
      <formula>NOT(ISERROR(SEARCH("EM ANÁLISE",C10)))</formula>
    </cfRule>
  </conditionalFormatting>
  <conditionalFormatting sqref="C10:E10">
    <cfRule type="containsText" dxfId="90" priority="96" operator="containsText" text="PENDENTE">
      <formula>NOT(ISERROR(SEARCH("PENDENTE",C10)))</formula>
    </cfRule>
  </conditionalFormatting>
  <conditionalFormatting sqref="C10:E10">
    <cfRule type="expression" dxfId="89" priority="95">
      <formula>$A10="BLOQUEADA"</formula>
    </cfRule>
  </conditionalFormatting>
  <conditionalFormatting sqref="C10:E10">
    <cfRule type="expression" dxfId="88" priority="94">
      <formula>$B10="EM ANÁLISE"</formula>
    </cfRule>
  </conditionalFormatting>
  <conditionalFormatting sqref="C10:E10">
    <cfRule type="expression" dxfId="87" priority="92">
      <formula>$B10="PENDENTE"</formula>
    </cfRule>
    <cfRule type="expression" dxfId="86" priority="93">
      <formula>$B10="EM ANÁLISE"</formula>
    </cfRule>
  </conditionalFormatting>
  <conditionalFormatting sqref="C10:E10">
    <cfRule type="expression" dxfId="85" priority="91">
      <formula>$B10="PENDENTE"</formula>
    </cfRule>
  </conditionalFormatting>
  <conditionalFormatting sqref="C10:E10">
    <cfRule type="expression" dxfId="84" priority="89">
      <formula>$B10="PENDENTE"</formula>
    </cfRule>
    <cfRule type="expression" dxfId="83" priority="90">
      <formula>$B10="PENDENTE"</formula>
    </cfRule>
  </conditionalFormatting>
  <conditionalFormatting sqref="C10:E10">
    <cfRule type="expression" dxfId="82" priority="88">
      <formula>$B10="CONCLUÍDO"</formula>
    </cfRule>
  </conditionalFormatting>
  <conditionalFormatting sqref="C10:E10">
    <cfRule type="expression" dxfId="81" priority="87">
      <formula>$A10="BLOQUEADA"</formula>
    </cfRule>
  </conditionalFormatting>
  <conditionalFormatting sqref="C10:E10">
    <cfRule type="expression" dxfId="80" priority="86">
      <formula>$B10="EM ANÁLISE"</formula>
    </cfRule>
  </conditionalFormatting>
  <conditionalFormatting sqref="C10:E10">
    <cfRule type="expression" dxfId="79" priority="84">
      <formula>$B10="PENDENTE"</formula>
    </cfRule>
    <cfRule type="expression" dxfId="78" priority="85">
      <formula>$B10="EM ANÁLISE"</formula>
    </cfRule>
  </conditionalFormatting>
  <conditionalFormatting sqref="C10:E10">
    <cfRule type="expression" dxfId="77" priority="83">
      <formula>$B10="PENDENTE"</formula>
    </cfRule>
  </conditionalFormatting>
  <conditionalFormatting sqref="C10:E10">
    <cfRule type="expression" dxfId="76" priority="82">
      <formula>$B10="CONCLUÍDO"</formula>
    </cfRule>
  </conditionalFormatting>
  <conditionalFormatting sqref="I10:K10">
    <cfRule type="expression" dxfId="75" priority="81">
      <formula>$A10="BLOQUEADA"</formula>
    </cfRule>
  </conditionalFormatting>
  <conditionalFormatting sqref="I10:K10">
    <cfRule type="expression" dxfId="74" priority="80">
      <formula>$B10="EM ANÁLISE"</formula>
    </cfRule>
  </conditionalFormatting>
  <conditionalFormatting sqref="I10:K10">
    <cfRule type="expression" dxfId="73" priority="78">
      <formula>$B10="PENDENTE"</formula>
    </cfRule>
    <cfRule type="expression" dxfId="72" priority="79">
      <formula>$B10="EM ANÁLISE"</formula>
    </cfRule>
  </conditionalFormatting>
  <conditionalFormatting sqref="I10:K10">
    <cfRule type="expression" dxfId="71" priority="77">
      <formula>$B10="PENDENTE"</formula>
    </cfRule>
  </conditionalFormatting>
  <conditionalFormatting sqref="I10:K10">
    <cfRule type="expression" dxfId="70" priority="76">
      <formula>$B10="CONCLUÍDO"</formula>
    </cfRule>
  </conditionalFormatting>
  <conditionalFormatting sqref="D30">
    <cfRule type="containsText" dxfId="69" priority="73" operator="containsText" text="CONCLUÍDO">
      <formula>NOT(ISERROR(SEARCH("CONCLUÍDO",D30)))</formula>
    </cfRule>
    <cfRule type="cellIs" dxfId="68" priority="74" operator="greaterThan">
      <formula>D30="CONCLUÍDO"</formula>
    </cfRule>
  </conditionalFormatting>
  <conditionalFormatting sqref="D30">
    <cfRule type="containsText" dxfId="67" priority="72" operator="containsText" text="EM ANÁLISE">
      <formula>NOT(ISERROR(SEARCH("EM ANÁLISE",D30)))</formula>
    </cfRule>
  </conditionalFormatting>
  <conditionalFormatting sqref="D30">
    <cfRule type="containsText" dxfId="66" priority="71" operator="containsText" text="PENDENTE">
      <formula>NOT(ISERROR(SEARCH("PENDENTE",D30)))</formula>
    </cfRule>
  </conditionalFormatting>
  <conditionalFormatting sqref="D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ntainsText" dxfId="65" priority="54" operator="containsText" text="CONCLUÍDO">
      <formula>NOT(ISERROR(SEARCH("CONCLUÍDO",D33)))</formula>
    </cfRule>
    <cfRule type="cellIs" dxfId="64" priority="55" operator="greaterThan">
      <formula>D33="CONCLUÍDO"</formula>
    </cfRule>
  </conditionalFormatting>
  <conditionalFormatting sqref="D33">
    <cfRule type="containsText" dxfId="63" priority="53" operator="containsText" text="EM ANÁLISE">
      <formula>NOT(ISERROR(SEARCH("EM ANÁLISE",D33)))</formula>
    </cfRule>
  </conditionalFormatting>
  <conditionalFormatting sqref="D33">
    <cfRule type="containsText" dxfId="62" priority="52" operator="containsText" text="PENDENTE">
      <formula>NOT(ISERROR(SEARCH("PENDENTE",D33)))</formula>
    </cfRule>
  </conditionalFormatting>
  <conditionalFormatting sqref="D3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ntainsText" dxfId="61" priority="35" operator="containsText" text="CONCLUÍDO">
      <formula>NOT(ISERROR(SEARCH("CONCLUÍDO",D3)))</formula>
    </cfRule>
    <cfRule type="cellIs" dxfId="60" priority="36" operator="greaterThan">
      <formula>D3="CONCLUÍDO"</formula>
    </cfRule>
  </conditionalFormatting>
  <conditionalFormatting sqref="D3">
    <cfRule type="containsText" dxfId="59" priority="34" operator="containsText" text="EM ANÁLISE">
      <formula>NOT(ISERROR(SEARCH("EM ANÁLISE",D3)))</formula>
    </cfRule>
  </conditionalFormatting>
  <conditionalFormatting sqref="D3">
    <cfRule type="containsText" dxfId="58" priority="33" operator="containsText" text="PENDENTE">
      <formula>NOT(ISERROR(SEARCH("PENDENTE",D3)))</formula>
    </cfRule>
  </conditionalFormatting>
  <conditionalFormatting sqref="D3">
    <cfRule type="expression" dxfId="57" priority="32">
      <formula>$A3="BLOQUEADA"</formula>
    </cfRule>
  </conditionalFormatting>
  <conditionalFormatting sqref="D3">
    <cfRule type="expression" dxfId="56" priority="31">
      <formula>$B3="EM ANÁLISE"</formula>
    </cfRule>
  </conditionalFormatting>
  <conditionalFormatting sqref="D3">
    <cfRule type="expression" dxfId="55" priority="29">
      <formula>$B3="PENDENTE"</formula>
    </cfRule>
    <cfRule type="expression" dxfId="54" priority="30">
      <formula>$B3="EM ANÁLISE"</formula>
    </cfRule>
  </conditionalFormatting>
  <conditionalFormatting sqref="D3">
    <cfRule type="expression" dxfId="53" priority="28">
      <formula>$B3="PENDENTE"</formula>
    </cfRule>
  </conditionalFormatting>
  <conditionalFormatting sqref="D3">
    <cfRule type="expression" dxfId="52" priority="26">
      <formula>$B3="PENDENTE"</formula>
    </cfRule>
    <cfRule type="expression" dxfId="51" priority="27">
      <formula>$B3="PENDENTE"</formula>
    </cfRule>
  </conditionalFormatting>
  <conditionalFormatting sqref="D3">
    <cfRule type="expression" dxfId="50" priority="25">
      <formula>$B3="CONCLUÍDO"</formula>
    </cfRule>
  </conditionalFormatting>
  <conditionalFormatting sqref="D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expression" dxfId="49" priority="24">
      <formula>$A3="BLOQUEADA"</formula>
    </cfRule>
  </conditionalFormatting>
  <conditionalFormatting sqref="D3">
    <cfRule type="expression" dxfId="48" priority="23">
      <formula>$B3="EM ANÁLISE"</formula>
    </cfRule>
  </conditionalFormatting>
  <conditionalFormatting sqref="D3">
    <cfRule type="expression" dxfId="47" priority="21">
      <formula>$B3="PENDENTE"</formula>
    </cfRule>
    <cfRule type="expression" dxfId="46" priority="22">
      <formula>$B3="EM ANÁLISE"</formula>
    </cfRule>
  </conditionalFormatting>
  <conditionalFormatting sqref="D3">
    <cfRule type="expression" dxfId="45" priority="20">
      <formula>$B3="PENDENTE"</formula>
    </cfRule>
  </conditionalFormatting>
  <conditionalFormatting sqref="D3">
    <cfRule type="expression" dxfId="44" priority="19">
      <formula>$B3="CONCLUÍDO"</formula>
    </cfRule>
  </conditionalFormatting>
  <conditionalFormatting sqref="N8">
    <cfRule type="expression" dxfId="43" priority="18">
      <formula>$A8="BLOQUEADA"</formula>
    </cfRule>
  </conditionalFormatting>
  <conditionalFormatting sqref="N8">
    <cfRule type="expression" dxfId="42" priority="17">
      <formula>$B8="EM ANÁLISE"</formula>
    </cfRule>
  </conditionalFormatting>
  <conditionalFormatting sqref="N8">
    <cfRule type="expression" dxfId="41" priority="15">
      <formula>$B8="PENDENTE"</formula>
    </cfRule>
    <cfRule type="expression" dxfId="40" priority="16">
      <formula>$B8="EM ANÁLISE"</formula>
    </cfRule>
  </conditionalFormatting>
  <conditionalFormatting sqref="N8">
    <cfRule type="expression" dxfId="39" priority="14">
      <formula>$B8="PENDENTE"</formula>
    </cfRule>
  </conditionalFormatting>
  <conditionalFormatting sqref="N8">
    <cfRule type="expression" dxfId="38" priority="13">
      <formula>$B8="CONCLUÍDO"</formula>
    </cfRule>
  </conditionalFormatting>
  <conditionalFormatting sqref="N8">
    <cfRule type="expression" dxfId="37" priority="12">
      <formula>$A8="BLOQUEADA"</formula>
    </cfRule>
  </conditionalFormatting>
  <conditionalFormatting sqref="N8">
    <cfRule type="expression" dxfId="36" priority="11">
      <formula>$B8="EM ANÁLISE"</formula>
    </cfRule>
  </conditionalFormatting>
  <conditionalFormatting sqref="N8">
    <cfRule type="expression" dxfId="35" priority="9">
      <formula>$B8="PENDENTE"</formula>
    </cfRule>
    <cfRule type="expression" dxfId="34" priority="10">
      <formula>$B8="EM ANÁLISE"</formula>
    </cfRule>
  </conditionalFormatting>
  <conditionalFormatting sqref="N8">
    <cfRule type="expression" dxfId="33" priority="8">
      <formula>$B8="PENDENTE"</formula>
    </cfRule>
  </conditionalFormatting>
  <conditionalFormatting sqref="N8">
    <cfRule type="expression" dxfId="32" priority="7">
      <formula>$B8="CONCLUÍDO"</formula>
    </cfRule>
  </conditionalFormatting>
  <conditionalFormatting sqref="U13">
    <cfRule type="expression" dxfId="31" priority="6">
      <formula>$A13="BLOQUEADA"</formula>
    </cfRule>
  </conditionalFormatting>
  <conditionalFormatting sqref="U13">
    <cfRule type="expression" dxfId="30" priority="5">
      <formula>$B13="EM ANÁLISE"</formula>
    </cfRule>
  </conditionalFormatting>
  <conditionalFormatting sqref="U13">
    <cfRule type="expression" dxfId="29" priority="3">
      <formula>$B13="PENDENTE"</formula>
    </cfRule>
    <cfRule type="expression" dxfId="28" priority="4">
      <formula>$B13="EM ANÁLISE"</formula>
    </cfRule>
  </conditionalFormatting>
  <conditionalFormatting sqref="U13">
    <cfRule type="expression" dxfId="27" priority="2">
      <formula>$B13="PENDENTE"</formula>
    </cfRule>
  </conditionalFormatting>
  <conditionalFormatting sqref="U13">
    <cfRule type="expression" dxfId="26" priority="1">
      <formula>$B13="CONCLUÍDO"</formula>
    </cfRule>
  </conditionalFormatting>
  <conditionalFormatting sqref="B2:B1089">
    <cfRule type="colorScale" priority="1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89">
    <cfRule type="colorScale" priority="1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C10:D29">
    <cfRule type="colorScale" priority="1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qref="M1090:S3445 G1090:H3445 A1090:B3445" xr:uid="{00000000-0002-0000-0500-000000000000}">
      <formula1>#REF!</formula1>
    </dataValidation>
    <dataValidation type="list" allowBlank="1" showInputMessage="1" showErrorMessage="1" sqref="G2:H1089 N2:P1089" xr:uid="{59DADA95-3FEF-4A4E-9D2C-C03D4A9A7723}">
      <formula1>"SIM,NÃO"</formula1>
    </dataValidation>
    <dataValidation type="list" allowBlank="1" showInputMessage="1" showErrorMessage="1" sqref="B2:B1089" xr:uid="{975CD8A6-B23B-4DA7-A432-066A0304CC4B}">
      <formula1>"CONCLUÍDO,EM ANÁLISE,PENDENTE"</formula1>
    </dataValidation>
    <dataValidation type="list" allowBlank="1" showInputMessage="1" showErrorMessage="1" sqref="S2:S1089" xr:uid="{AE8359CA-76B7-4898-B54F-DE3C25F03ABB}">
      <formula1>"Yasmin, Fernanda, Daniel, Samuel, Victor Hugo, Nathan, Davidson"</formula1>
    </dataValidation>
    <dataValidation type="list" allowBlank="1" showInputMessage="1" showErrorMessage="1" sqref="R2:R1089" xr:uid="{24AF5CAE-DD91-49F9-A59A-7ED2A6B572DC}">
      <formula1>"-,AFYA,ÂNIMA,COGNA,CRUZEIRO DO SUL,SER EDUCACIONAL,SODEXO"</formula1>
    </dataValidation>
    <dataValidation type="list" allowBlank="1" showInputMessage="1" showErrorMessage="1" sqref="M2:M1089" xr:uid="{BF01BCCA-ED0D-48EB-9CDC-17D2E12C3815}">
      <formula1>"COMPLETO,INCOMPLETO"</formula1>
    </dataValidation>
    <dataValidation type="list" allowBlank="1" showInputMessage="1" showErrorMessage="1" sqref="Q2:Q1089" xr:uid="{DD5450D1-F19E-49E1-AF52-C806C28CBC25}">
      <formula1>"Gratuito,Oneroso,Contrapartida"</formula1>
    </dataValidation>
    <dataValidation type="list" allowBlank="1" showInputMessage="1" showErrorMessage="1" sqref="A2:A1089" xr:uid="{E606A3E3-B515-4B5E-BDD6-C1FB6CE06644}">
      <formula1>",BLOQUEADA,NÃO BLOQUEADA"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1"/>
  <sheetViews>
    <sheetView topLeftCell="K1" workbookViewId="0">
      <selection activeCell="N10" sqref="N10"/>
    </sheetView>
  </sheetViews>
  <sheetFormatPr defaultRowHeight="14.25"/>
  <cols>
    <col min="1" max="1" width="30.28515625" bestFit="1" customWidth="1"/>
    <col min="2" max="2" width="5.5703125" bestFit="1" customWidth="1"/>
    <col min="3" max="3" width="17.28515625" bestFit="1" customWidth="1"/>
    <col min="4" max="4" width="33.42578125" bestFit="1" customWidth="1"/>
    <col min="6" max="6" width="30.28515625" bestFit="1" customWidth="1"/>
    <col min="7" max="7" width="5.5703125" bestFit="1" customWidth="1"/>
    <col min="8" max="8" width="17.28515625" bestFit="1" customWidth="1"/>
    <col min="9" max="9" width="33.42578125" bestFit="1" customWidth="1"/>
    <col min="11" max="11" width="30.28515625" bestFit="1" customWidth="1"/>
    <col min="12" max="12" width="5.5703125" bestFit="1" customWidth="1"/>
    <col min="13" max="13" width="17.28515625" bestFit="1" customWidth="1"/>
    <col min="14" max="14" width="33.42578125" bestFit="1" customWidth="1"/>
    <col min="16" max="16" width="30.28515625" bestFit="1" customWidth="1"/>
    <col min="17" max="17" width="5.5703125" bestFit="1" customWidth="1"/>
    <col min="18" max="18" width="17.28515625" bestFit="1" customWidth="1"/>
    <col min="19" max="19" width="33.42578125" bestFit="1" customWidth="1"/>
    <col min="21" max="21" width="30.28515625" bestFit="1" customWidth="1"/>
    <col min="22" max="22" width="5.5703125" bestFit="1" customWidth="1"/>
    <col min="23" max="23" width="17.28515625" bestFit="1" customWidth="1"/>
    <col min="24" max="24" width="33.42578125" bestFit="1" customWidth="1"/>
    <col min="26" max="26" width="30.28515625" bestFit="1" customWidth="1"/>
    <col min="27" max="27" width="5.5703125" bestFit="1" customWidth="1"/>
    <col min="28" max="28" width="17.28515625" bestFit="1" customWidth="1"/>
    <col min="29" max="29" width="33.42578125" bestFit="1" customWidth="1"/>
  </cols>
  <sheetData>
    <row r="1" spans="1:29">
      <c r="A1" t="s">
        <v>173</v>
      </c>
      <c r="B1" t="s">
        <v>2</v>
      </c>
      <c r="C1" t="s">
        <v>174</v>
      </c>
      <c r="D1" t="s">
        <v>175</v>
      </c>
      <c r="F1" t="s">
        <v>173</v>
      </c>
      <c r="G1" t="s">
        <v>2</v>
      </c>
      <c r="H1" t="s">
        <v>174</v>
      </c>
      <c r="I1" t="s">
        <v>175</v>
      </c>
      <c r="K1" t="s">
        <v>173</v>
      </c>
      <c r="L1" t="s">
        <v>2</v>
      </c>
      <c r="M1" t="s">
        <v>174</v>
      </c>
      <c r="N1" t="s">
        <v>175</v>
      </c>
      <c r="P1" t="s">
        <v>173</v>
      </c>
      <c r="Q1" t="s">
        <v>2</v>
      </c>
      <c r="R1" t="s">
        <v>174</v>
      </c>
      <c r="S1" t="s">
        <v>175</v>
      </c>
      <c r="U1" t="s">
        <v>173</v>
      </c>
      <c r="V1" t="s">
        <v>2</v>
      </c>
      <c r="W1" t="s">
        <v>174</v>
      </c>
      <c r="X1" t="s">
        <v>175</v>
      </c>
      <c r="Z1" t="s">
        <v>173</v>
      </c>
      <c r="AA1" t="s">
        <v>2</v>
      </c>
      <c r="AB1" t="s">
        <v>174</v>
      </c>
      <c r="AC1" t="s">
        <v>175</v>
      </c>
    </row>
    <row r="2" spans="1:29" ht="15" customHeight="1">
      <c r="A2" s="9" t="s">
        <v>176</v>
      </c>
      <c r="B2" t="s">
        <v>94</v>
      </c>
      <c r="C2">
        <v>1100015</v>
      </c>
      <c r="D2">
        <v>0</v>
      </c>
      <c r="F2" t="s">
        <v>35</v>
      </c>
      <c r="G2" t="s">
        <v>27</v>
      </c>
      <c r="H2">
        <v>1200013</v>
      </c>
      <c r="I2">
        <v>0</v>
      </c>
      <c r="K2" t="s">
        <v>177</v>
      </c>
      <c r="L2" t="s">
        <v>45</v>
      </c>
      <c r="M2">
        <v>1300029</v>
      </c>
      <c r="N2">
        <v>0</v>
      </c>
      <c r="P2" t="s">
        <v>178</v>
      </c>
      <c r="Q2" t="s">
        <v>76</v>
      </c>
      <c r="R2">
        <v>1600105</v>
      </c>
      <c r="S2">
        <v>0</v>
      </c>
      <c r="U2" t="s">
        <v>179</v>
      </c>
      <c r="V2" t="s">
        <v>122</v>
      </c>
      <c r="W2">
        <v>1400050</v>
      </c>
      <c r="X2">
        <v>0</v>
      </c>
      <c r="Z2" t="s">
        <v>180</v>
      </c>
      <c r="AA2" t="s">
        <v>127</v>
      </c>
      <c r="AB2">
        <v>2500304</v>
      </c>
      <c r="AC2">
        <v>0</v>
      </c>
    </row>
    <row r="3" spans="1:29" ht="15" customHeight="1">
      <c r="A3" s="9" t="s">
        <v>181</v>
      </c>
      <c r="B3" t="s">
        <v>94</v>
      </c>
      <c r="C3">
        <v>1100403</v>
      </c>
      <c r="D3">
        <v>0</v>
      </c>
      <c r="F3" t="s">
        <v>36</v>
      </c>
      <c r="G3" t="s">
        <v>27</v>
      </c>
      <c r="H3">
        <v>1200104</v>
      </c>
      <c r="I3">
        <v>0</v>
      </c>
      <c r="K3" t="s">
        <v>182</v>
      </c>
      <c r="L3" t="s">
        <v>45</v>
      </c>
      <c r="M3">
        <v>1300060</v>
      </c>
      <c r="N3">
        <v>0</v>
      </c>
      <c r="P3" t="s">
        <v>183</v>
      </c>
      <c r="Q3" t="s">
        <v>76</v>
      </c>
      <c r="R3">
        <v>1600204</v>
      </c>
      <c r="S3">
        <v>0</v>
      </c>
      <c r="U3" t="s">
        <v>184</v>
      </c>
      <c r="V3" t="s">
        <v>122</v>
      </c>
      <c r="W3">
        <v>1400027</v>
      </c>
      <c r="X3">
        <v>0</v>
      </c>
      <c r="Z3" t="s">
        <v>185</v>
      </c>
      <c r="AA3" t="s">
        <v>127</v>
      </c>
      <c r="AB3">
        <v>2500403</v>
      </c>
      <c r="AC3">
        <v>0</v>
      </c>
    </row>
    <row r="4" spans="1:29" ht="15" customHeight="1">
      <c r="A4" s="9" t="s">
        <v>186</v>
      </c>
      <c r="B4" t="s">
        <v>94</v>
      </c>
      <c r="C4">
        <v>1100346</v>
      </c>
      <c r="D4">
        <v>0</v>
      </c>
      <c r="F4" t="s">
        <v>34</v>
      </c>
      <c r="G4" t="s">
        <v>27</v>
      </c>
      <c r="H4">
        <v>1200203</v>
      </c>
      <c r="I4">
        <v>0</v>
      </c>
      <c r="K4" t="s">
        <v>187</v>
      </c>
      <c r="L4" t="s">
        <v>45</v>
      </c>
      <c r="M4">
        <v>1300086</v>
      </c>
      <c r="N4">
        <v>0</v>
      </c>
      <c r="P4" t="s">
        <v>90</v>
      </c>
      <c r="Q4" t="s">
        <v>76</v>
      </c>
      <c r="R4">
        <v>1600279</v>
      </c>
      <c r="S4">
        <v>0</v>
      </c>
      <c r="U4" t="s">
        <v>188</v>
      </c>
      <c r="V4" t="s">
        <v>122</v>
      </c>
      <c r="W4">
        <v>1400100</v>
      </c>
      <c r="X4" s="35">
        <v>956</v>
      </c>
      <c r="Z4" t="s">
        <v>189</v>
      </c>
      <c r="AA4" t="s">
        <v>127</v>
      </c>
      <c r="AB4">
        <v>2500502</v>
      </c>
      <c r="AC4">
        <v>0</v>
      </c>
    </row>
    <row r="5" spans="1:29" ht="15" customHeight="1">
      <c r="A5" s="9" t="s">
        <v>98</v>
      </c>
      <c r="B5" t="s">
        <v>94</v>
      </c>
      <c r="C5">
        <v>1100023</v>
      </c>
      <c r="D5">
        <v>0</v>
      </c>
      <c r="F5" t="s">
        <v>38</v>
      </c>
      <c r="G5" t="s">
        <v>27</v>
      </c>
      <c r="H5">
        <v>1200302</v>
      </c>
      <c r="I5">
        <v>0</v>
      </c>
      <c r="K5" t="s">
        <v>190</v>
      </c>
      <c r="L5" t="s">
        <v>45</v>
      </c>
      <c r="M5">
        <v>1300102</v>
      </c>
      <c r="N5">
        <v>0</v>
      </c>
      <c r="P5" t="s">
        <v>77</v>
      </c>
      <c r="Q5" t="s">
        <v>76</v>
      </c>
      <c r="R5">
        <v>1600303</v>
      </c>
      <c r="S5" s="35">
        <v>1680</v>
      </c>
      <c r="U5" t="s">
        <v>191</v>
      </c>
      <c r="V5" t="s">
        <v>122</v>
      </c>
      <c r="W5">
        <v>1400159</v>
      </c>
      <c r="X5">
        <v>0</v>
      </c>
      <c r="Z5" t="s">
        <v>192</v>
      </c>
      <c r="AA5" t="s">
        <v>127</v>
      </c>
      <c r="AB5">
        <v>2500601</v>
      </c>
      <c r="AC5">
        <v>0</v>
      </c>
    </row>
    <row r="6" spans="1:29" ht="15" customHeight="1">
      <c r="A6" s="9" t="s">
        <v>103</v>
      </c>
      <c r="B6" t="s">
        <v>94</v>
      </c>
      <c r="C6">
        <v>1100452</v>
      </c>
      <c r="D6">
        <v>0</v>
      </c>
      <c r="F6" t="s">
        <v>193</v>
      </c>
      <c r="G6" t="s">
        <v>27</v>
      </c>
      <c r="H6">
        <v>1200328</v>
      </c>
      <c r="I6">
        <v>0</v>
      </c>
      <c r="K6" t="s">
        <v>194</v>
      </c>
      <c r="L6" t="s">
        <v>45</v>
      </c>
      <c r="M6">
        <v>1300144</v>
      </c>
      <c r="N6">
        <v>0</v>
      </c>
      <c r="P6" t="s">
        <v>195</v>
      </c>
      <c r="Q6" t="s">
        <v>76</v>
      </c>
      <c r="R6">
        <v>1600402</v>
      </c>
      <c r="S6">
        <v>0</v>
      </c>
      <c r="U6" t="s">
        <v>196</v>
      </c>
      <c r="V6" t="s">
        <v>122</v>
      </c>
      <c r="W6">
        <v>1400209</v>
      </c>
      <c r="X6">
        <v>0</v>
      </c>
      <c r="Z6" t="s">
        <v>197</v>
      </c>
      <c r="AA6" t="s">
        <v>127</v>
      </c>
      <c r="AB6">
        <v>2501005</v>
      </c>
      <c r="AC6">
        <v>0</v>
      </c>
    </row>
    <row r="7" spans="1:29" ht="15" customHeight="1">
      <c r="A7" s="9" t="s">
        <v>100</v>
      </c>
      <c r="B7" t="s">
        <v>94</v>
      </c>
      <c r="C7">
        <v>1100049</v>
      </c>
      <c r="D7">
        <v>0</v>
      </c>
      <c r="F7" t="s">
        <v>39</v>
      </c>
      <c r="G7" t="s">
        <v>27</v>
      </c>
      <c r="H7">
        <v>1200336</v>
      </c>
      <c r="I7">
        <v>0</v>
      </c>
      <c r="K7" t="s">
        <v>198</v>
      </c>
      <c r="L7" t="s">
        <v>45</v>
      </c>
      <c r="M7">
        <v>1300300</v>
      </c>
      <c r="N7">
        <v>0</v>
      </c>
      <c r="P7" t="s">
        <v>91</v>
      </c>
      <c r="Q7" t="s">
        <v>76</v>
      </c>
      <c r="R7">
        <v>1600501</v>
      </c>
      <c r="S7">
        <v>0</v>
      </c>
      <c r="U7" t="s">
        <v>199</v>
      </c>
      <c r="V7" t="s">
        <v>122</v>
      </c>
      <c r="W7">
        <v>1400308</v>
      </c>
      <c r="X7">
        <v>0</v>
      </c>
      <c r="Z7" t="s">
        <v>200</v>
      </c>
      <c r="AA7" t="s">
        <v>127</v>
      </c>
      <c r="AB7">
        <v>2501104</v>
      </c>
      <c r="AC7">
        <v>0</v>
      </c>
    </row>
    <row r="8" spans="1:29" ht="15" customHeight="1">
      <c r="A8" s="9" t="s">
        <v>107</v>
      </c>
      <c r="B8" t="s">
        <v>94</v>
      </c>
      <c r="C8">
        <v>1100056</v>
      </c>
      <c r="D8">
        <v>0</v>
      </c>
      <c r="F8" t="s">
        <v>201</v>
      </c>
      <c r="G8" t="s">
        <v>27</v>
      </c>
      <c r="H8">
        <v>1200351</v>
      </c>
      <c r="I8">
        <v>0</v>
      </c>
      <c r="K8" t="s">
        <v>202</v>
      </c>
      <c r="L8" t="s">
        <v>45</v>
      </c>
      <c r="M8">
        <v>1300409</v>
      </c>
      <c r="N8">
        <v>0</v>
      </c>
      <c r="P8" t="s">
        <v>203</v>
      </c>
      <c r="Q8" t="s">
        <v>76</v>
      </c>
      <c r="R8">
        <v>1600154</v>
      </c>
      <c r="S8">
        <v>0</v>
      </c>
      <c r="U8" t="s">
        <v>204</v>
      </c>
      <c r="V8" t="s">
        <v>122</v>
      </c>
      <c r="W8">
        <v>1400456</v>
      </c>
      <c r="X8">
        <v>0</v>
      </c>
      <c r="Z8" t="s">
        <v>205</v>
      </c>
      <c r="AA8" t="s">
        <v>127</v>
      </c>
      <c r="AB8">
        <v>2501302</v>
      </c>
      <c r="AC8">
        <v>0</v>
      </c>
    </row>
    <row r="9" spans="1:29" ht="15" customHeight="1">
      <c r="A9" s="9" t="s">
        <v>110</v>
      </c>
      <c r="B9" t="s">
        <v>94</v>
      </c>
      <c r="C9">
        <v>1100064</v>
      </c>
      <c r="D9">
        <v>0</v>
      </c>
      <c r="F9" t="s">
        <v>40</v>
      </c>
      <c r="G9" t="s">
        <v>27</v>
      </c>
      <c r="H9">
        <v>1200385</v>
      </c>
      <c r="I9">
        <v>0</v>
      </c>
      <c r="K9" t="s">
        <v>206</v>
      </c>
      <c r="L9" t="s">
        <v>45</v>
      </c>
      <c r="M9">
        <v>1300508</v>
      </c>
      <c r="N9">
        <v>0</v>
      </c>
      <c r="P9" t="s">
        <v>92</v>
      </c>
      <c r="Q9" t="s">
        <v>76</v>
      </c>
      <c r="R9">
        <v>1600535</v>
      </c>
      <c r="S9">
        <v>0</v>
      </c>
      <c r="U9" t="s">
        <v>125</v>
      </c>
      <c r="V9" t="s">
        <v>122</v>
      </c>
      <c r="W9">
        <v>1400472</v>
      </c>
      <c r="X9">
        <v>0</v>
      </c>
      <c r="Z9" t="s">
        <v>128</v>
      </c>
      <c r="AA9" t="s">
        <v>127</v>
      </c>
      <c r="AB9">
        <v>2501500</v>
      </c>
      <c r="AC9">
        <v>0</v>
      </c>
    </row>
    <row r="10" spans="1:29" ht="15" customHeight="1">
      <c r="A10" s="9" t="s">
        <v>207</v>
      </c>
      <c r="B10" t="s">
        <v>94</v>
      </c>
      <c r="C10">
        <v>1100080</v>
      </c>
      <c r="D10">
        <v>0</v>
      </c>
      <c r="F10" t="s">
        <v>208</v>
      </c>
      <c r="G10" t="s">
        <v>27</v>
      </c>
      <c r="H10">
        <v>1200807</v>
      </c>
      <c r="I10">
        <v>0</v>
      </c>
      <c r="K10" t="s">
        <v>54</v>
      </c>
      <c r="L10" t="s">
        <v>45</v>
      </c>
      <c r="M10">
        <v>1300607</v>
      </c>
      <c r="N10" s="54" t="str">
        <f>_xlfn.XLOOKUP($B10,[1]BASE!$A:$A,[1]BASE!$K:$K,"")</f>
        <v/>
      </c>
      <c r="P10" t="s">
        <v>85</v>
      </c>
      <c r="Q10" t="s">
        <v>76</v>
      </c>
      <c r="R10">
        <v>1600600</v>
      </c>
      <c r="S10">
        <v>0</v>
      </c>
      <c r="U10" t="s">
        <v>126</v>
      </c>
      <c r="V10" t="s">
        <v>122</v>
      </c>
      <c r="W10">
        <v>1400506</v>
      </c>
      <c r="X10">
        <v>0</v>
      </c>
      <c r="Z10" t="s">
        <v>135</v>
      </c>
      <c r="AA10" t="s">
        <v>127</v>
      </c>
      <c r="AB10">
        <v>2501807</v>
      </c>
      <c r="AC10">
        <v>0</v>
      </c>
    </row>
    <row r="11" spans="1:29" ht="15" customHeight="1">
      <c r="A11" s="9" t="s">
        <v>209</v>
      </c>
      <c r="B11" t="s">
        <v>94</v>
      </c>
      <c r="C11">
        <v>1100098</v>
      </c>
      <c r="D11">
        <v>0</v>
      </c>
      <c r="F11" t="s">
        <v>210</v>
      </c>
      <c r="G11" t="s">
        <v>27</v>
      </c>
      <c r="H11">
        <v>1200393</v>
      </c>
      <c r="I11">
        <v>0</v>
      </c>
      <c r="K11" t="s">
        <v>211</v>
      </c>
      <c r="L11" t="s">
        <v>45</v>
      </c>
      <c r="M11">
        <v>1300631</v>
      </c>
      <c r="N11">
        <v>0</v>
      </c>
      <c r="P11" t="s">
        <v>212</v>
      </c>
      <c r="Q11" t="s">
        <v>76</v>
      </c>
      <c r="R11">
        <v>1600709</v>
      </c>
      <c r="S11">
        <v>0</v>
      </c>
      <c r="U11" t="s">
        <v>213</v>
      </c>
      <c r="V11" t="s">
        <v>122</v>
      </c>
      <c r="W11">
        <v>1400704</v>
      </c>
      <c r="X11">
        <v>0</v>
      </c>
      <c r="Z11" t="s">
        <v>214</v>
      </c>
      <c r="AA11" t="s">
        <v>127</v>
      </c>
      <c r="AB11">
        <v>2502508</v>
      </c>
      <c r="AC11">
        <v>0</v>
      </c>
    </row>
    <row r="12" spans="1:29" ht="15" customHeight="1">
      <c r="A12" s="9" t="s">
        <v>102</v>
      </c>
      <c r="B12" t="s">
        <v>94</v>
      </c>
      <c r="C12">
        <v>1100106</v>
      </c>
      <c r="D12">
        <v>0</v>
      </c>
      <c r="F12" t="s">
        <v>28</v>
      </c>
      <c r="G12" t="s">
        <v>27</v>
      </c>
      <c r="H12">
        <v>1200401</v>
      </c>
      <c r="I12" s="35">
        <v>859</v>
      </c>
      <c r="K12" t="s">
        <v>55</v>
      </c>
      <c r="L12" t="s">
        <v>45</v>
      </c>
      <c r="M12">
        <v>1300680</v>
      </c>
      <c r="N12">
        <v>0</v>
      </c>
      <c r="P12" t="s">
        <v>215</v>
      </c>
      <c r="Q12" t="s">
        <v>76</v>
      </c>
      <c r="R12">
        <v>1600808</v>
      </c>
      <c r="S12">
        <v>0</v>
      </c>
      <c r="Z12" t="s">
        <v>216</v>
      </c>
      <c r="AA12" t="s">
        <v>127</v>
      </c>
      <c r="AB12">
        <v>2503001</v>
      </c>
      <c r="AC12">
        <v>0</v>
      </c>
    </row>
    <row r="13" spans="1:29" ht="15" customHeight="1">
      <c r="A13" s="9" t="s">
        <v>104</v>
      </c>
      <c r="B13" t="s">
        <v>94</v>
      </c>
      <c r="C13">
        <v>1100114</v>
      </c>
      <c r="D13">
        <v>0</v>
      </c>
      <c r="F13" t="s">
        <v>217</v>
      </c>
      <c r="G13" t="s">
        <v>27</v>
      </c>
      <c r="H13">
        <v>1200435</v>
      </c>
      <c r="I13">
        <v>0</v>
      </c>
      <c r="K13" t="s">
        <v>56</v>
      </c>
      <c r="L13" t="s">
        <v>45</v>
      </c>
      <c r="M13">
        <v>1300706</v>
      </c>
      <c r="N13">
        <v>0</v>
      </c>
      <c r="Z13" t="s">
        <v>137</v>
      </c>
      <c r="AA13" t="s">
        <v>127</v>
      </c>
      <c r="AB13">
        <v>2503209</v>
      </c>
      <c r="AC13">
        <v>0</v>
      </c>
    </row>
    <row r="14" spans="1:29" ht="15" customHeight="1">
      <c r="A14" s="9" t="s">
        <v>106</v>
      </c>
      <c r="B14" t="s">
        <v>94</v>
      </c>
      <c r="C14">
        <v>1100122</v>
      </c>
      <c r="D14">
        <v>0</v>
      </c>
      <c r="F14" t="s">
        <v>41</v>
      </c>
      <c r="G14" t="s">
        <v>27</v>
      </c>
      <c r="H14">
        <v>1200500</v>
      </c>
      <c r="I14">
        <v>0</v>
      </c>
      <c r="K14" t="s">
        <v>57</v>
      </c>
      <c r="L14" t="s">
        <v>45</v>
      </c>
      <c r="M14">
        <v>1300805</v>
      </c>
      <c r="N14">
        <v>0</v>
      </c>
      <c r="Z14" t="s">
        <v>218</v>
      </c>
      <c r="AA14" t="s">
        <v>127</v>
      </c>
      <c r="AB14">
        <v>2503506</v>
      </c>
      <c r="AC14">
        <v>0</v>
      </c>
    </row>
    <row r="15" spans="1:29" ht="15" customHeight="1">
      <c r="A15" s="9" t="s">
        <v>219</v>
      </c>
      <c r="B15" t="s">
        <v>94</v>
      </c>
      <c r="C15">
        <v>1100130</v>
      </c>
      <c r="D15">
        <v>0</v>
      </c>
      <c r="F15" t="s">
        <v>42</v>
      </c>
      <c r="G15" t="s">
        <v>27</v>
      </c>
      <c r="H15">
        <v>1200450</v>
      </c>
      <c r="I15">
        <v>0</v>
      </c>
      <c r="K15" t="s">
        <v>58</v>
      </c>
      <c r="L15" t="s">
        <v>45</v>
      </c>
      <c r="M15">
        <v>1300839</v>
      </c>
      <c r="N15">
        <v>0</v>
      </c>
      <c r="Z15" t="s">
        <v>139</v>
      </c>
      <c r="AA15" t="s">
        <v>127</v>
      </c>
      <c r="AB15">
        <v>2503704</v>
      </c>
      <c r="AC15" s="36" t="s">
        <v>220</v>
      </c>
    </row>
    <row r="16" spans="1:29" ht="15" customHeight="1">
      <c r="A16" s="9" t="s">
        <v>115</v>
      </c>
      <c r="B16" t="s">
        <v>94</v>
      </c>
      <c r="C16">
        <v>1101302</v>
      </c>
      <c r="D16">
        <v>0</v>
      </c>
      <c r="F16" t="s">
        <v>43</v>
      </c>
      <c r="G16" t="s">
        <v>27</v>
      </c>
      <c r="H16">
        <v>1200609</v>
      </c>
      <c r="I16">
        <v>0</v>
      </c>
      <c r="K16" t="s">
        <v>221</v>
      </c>
      <c r="L16" t="s">
        <v>45</v>
      </c>
      <c r="M16">
        <v>1300904</v>
      </c>
      <c r="N16">
        <v>0</v>
      </c>
      <c r="Z16" t="s">
        <v>141</v>
      </c>
      <c r="AA16" t="s">
        <v>127</v>
      </c>
      <c r="AB16">
        <v>2504009</v>
      </c>
      <c r="AC16" s="36" t="s">
        <v>222</v>
      </c>
    </row>
    <row r="17" spans="1:29" ht="15" customHeight="1">
      <c r="A17" s="9" t="s">
        <v>116</v>
      </c>
      <c r="B17" t="s">
        <v>94</v>
      </c>
      <c r="C17">
        <v>1101401</v>
      </c>
      <c r="D17">
        <v>0</v>
      </c>
      <c r="F17" t="s">
        <v>44</v>
      </c>
      <c r="G17" t="s">
        <v>27</v>
      </c>
      <c r="H17">
        <v>1200708</v>
      </c>
      <c r="K17" t="s">
        <v>59</v>
      </c>
      <c r="L17" t="s">
        <v>45</v>
      </c>
      <c r="M17">
        <v>1301001</v>
      </c>
      <c r="N17">
        <v>0</v>
      </c>
      <c r="Z17" t="s">
        <v>143</v>
      </c>
      <c r="AA17" t="s">
        <v>127</v>
      </c>
      <c r="AB17">
        <v>2504306</v>
      </c>
      <c r="AC17">
        <v>0</v>
      </c>
    </row>
    <row r="18" spans="1:29" ht="15" customHeight="1">
      <c r="A18" s="9" t="s">
        <v>223</v>
      </c>
      <c r="B18" t="s">
        <v>94</v>
      </c>
      <c r="C18">
        <v>1100148</v>
      </c>
      <c r="D18">
        <v>0</v>
      </c>
      <c r="K18" t="s">
        <v>60</v>
      </c>
      <c r="L18" t="s">
        <v>45</v>
      </c>
      <c r="M18">
        <v>1301100</v>
      </c>
      <c r="N18">
        <v>0</v>
      </c>
      <c r="Z18" t="s">
        <v>224</v>
      </c>
      <c r="AA18" t="s">
        <v>127</v>
      </c>
      <c r="AB18">
        <v>2504405</v>
      </c>
      <c r="AC18">
        <v>0</v>
      </c>
    </row>
    <row r="19" spans="1:29" ht="15" customHeight="1">
      <c r="A19" s="9" t="s">
        <v>119</v>
      </c>
      <c r="B19" t="s">
        <v>94</v>
      </c>
      <c r="C19">
        <v>1100155</v>
      </c>
      <c r="D19">
        <v>0</v>
      </c>
      <c r="K19" t="s">
        <v>225</v>
      </c>
      <c r="L19" t="s">
        <v>45</v>
      </c>
      <c r="M19">
        <v>1301159</v>
      </c>
      <c r="N19">
        <v>0</v>
      </c>
      <c r="Z19" t="s">
        <v>144</v>
      </c>
      <c r="AA19" t="s">
        <v>127</v>
      </c>
      <c r="AB19">
        <v>2505105</v>
      </c>
      <c r="AC19">
        <v>0</v>
      </c>
    </row>
    <row r="20" spans="1:29" ht="15" customHeight="1">
      <c r="A20" s="9" t="s">
        <v>120</v>
      </c>
      <c r="B20" t="s">
        <v>94</v>
      </c>
      <c r="C20">
        <v>1100189</v>
      </c>
      <c r="D20">
        <v>0</v>
      </c>
      <c r="K20" t="s">
        <v>61</v>
      </c>
      <c r="L20" t="s">
        <v>45</v>
      </c>
      <c r="M20">
        <v>1301209</v>
      </c>
      <c r="N20">
        <v>0</v>
      </c>
      <c r="Z20" t="s">
        <v>226</v>
      </c>
      <c r="AA20" t="s">
        <v>127</v>
      </c>
      <c r="AB20">
        <v>2505600</v>
      </c>
      <c r="AC20">
        <v>0</v>
      </c>
    </row>
    <row r="21" spans="1:29" ht="15" customHeight="1">
      <c r="A21" s="9" t="s">
        <v>95</v>
      </c>
      <c r="B21" t="s">
        <v>94</v>
      </c>
      <c r="C21">
        <v>1100205</v>
      </c>
      <c r="D21">
        <v>825</v>
      </c>
      <c r="K21" t="s">
        <v>62</v>
      </c>
      <c r="L21" t="s">
        <v>45</v>
      </c>
      <c r="M21">
        <v>1301308</v>
      </c>
      <c r="N21">
        <v>0</v>
      </c>
      <c r="Z21" t="s">
        <v>145</v>
      </c>
      <c r="AA21" t="s">
        <v>127</v>
      </c>
      <c r="AB21">
        <v>2506004</v>
      </c>
      <c r="AC21">
        <v>0</v>
      </c>
    </row>
    <row r="22" spans="1:29" ht="15" customHeight="1">
      <c r="A22" s="9" t="s">
        <v>227</v>
      </c>
      <c r="B22" t="s">
        <v>94</v>
      </c>
      <c r="C22">
        <v>1100254</v>
      </c>
      <c r="D22">
        <v>0</v>
      </c>
      <c r="K22" t="s">
        <v>228</v>
      </c>
      <c r="L22" t="s">
        <v>45</v>
      </c>
      <c r="M22">
        <v>1301407</v>
      </c>
      <c r="N22">
        <v>0</v>
      </c>
      <c r="Z22" t="s">
        <v>146</v>
      </c>
      <c r="AA22" t="s">
        <v>127</v>
      </c>
      <c r="AB22">
        <v>2506301</v>
      </c>
      <c r="AC22" s="36" t="s">
        <v>229</v>
      </c>
    </row>
    <row r="23" spans="1:29" ht="15" customHeight="1">
      <c r="A23" s="9" t="s">
        <v>109</v>
      </c>
      <c r="B23" t="s">
        <v>94</v>
      </c>
      <c r="C23">
        <v>1100288</v>
      </c>
      <c r="D23">
        <v>0</v>
      </c>
      <c r="K23" t="s">
        <v>230</v>
      </c>
      <c r="L23" t="s">
        <v>45</v>
      </c>
      <c r="M23">
        <v>1301506</v>
      </c>
      <c r="N23">
        <v>0</v>
      </c>
      <c r="Z23" t="s">
        <v>231</v>
      </c>
      <c r="AA23" t="s">
        <v>127</v>
      </c>
      <c r="AB23">
        <v>2506806</v>
      </c>
      <c r="AC23">
        <v>0</v>
      </c>
    </row>
    <row r="24" spans="1:29" ht="15" customHeight="1">
      <c r="A24" s="9" t="s">
        <v>232</v>
      </c>
      <c r="B24" t="s">
        <v>94</v>
      </c>
      <c r="C24">
        <v>1101492</v>
      </c>
      <c r="D24">
        <v>0</v>
      </c>
      <c r="K24" t="s">
        <v>233</v>
      </c>
      <c r="L24" t="s">
        <v>45</v>
      </c>
      <c r="M24">
        <v>1301605</v>
      </c>
      <c r="N24">
        <v>0</v>
      </c>
      <c r="Z24" t="s">
        <v>148</v>
      </c>
      <c r="AA24" t="s">
        <v>127</v>
      </c>
      <c r="AB24">
        <v>2506905</v>
      </c>
      <c r="AC24">
        <v>0</v>
      </c>
    </row>
    <row r="25" spans="1:29" ht="15" customHeight="1">
      <c r="A25" s="9" t="s">
        <v>121</v>
      </c>
      <c r="B25" t="s">
        <v>94</v>
      </c>
      <c r="C25">
        <v>1100320</v>
      </c>
      <c r="D25">
        <v>0</v>
      </c>
      <c r="K25" t="s">
        <v>63</v>
      </c>
      <c r="L25" t="s">
        <v>45</v>
      </c>
      <c r="M25">
        <v>1301704</v>
      </c>
      <c r="N25">
        <v>0</v>
      </c>
      <c r="Z25" t="s">
        <v>149</v>
      </c>
      <c r="AA25" t="s">
        <v>127</v>
      </c>
      <c r="AB25">
        <v>2507002</v>
      </c>
      <c r="AC25">
        <v>0</v>
      </c>
    </row>
    <row r="26" spans="1:29" ht="15" customHeight="1">
      <c r="A26" s="9" t="s">
        <v>111</v>
      </c>
      <c r="B26" t="s">
        <v>94</v>
      </c>
      <c r="C26">
        <v>1100304</v>
      </c>
      <c r="D26">
        <v>0</v>
      </c>
      <c r="K26" t="s">
        <v>234</v>
      </c>
      <c r="L26" t="s">
        <v>45</v>
      </c>
      <c r="M26">
        <v>1301803</v>
      </c>
      <c r="N26">
        <v>0</v>
      </c>
      <c r="Z26" t="s">
        <v>235</v>
      </c>
      <c r="AA26" t="s">
        <v>127</v>
      </c>
      <c r="AB26">
        <v>2507101</v>
      </c>
      <c r="AC26">
        <v>0</v>
      </c>
    </row>
    <row r="27" spans="1:29">
      <c r="K27" t="s">
        <v>64</v>
      </c>
      <c r="L27" t="s">
        <v>45</v>
      </c>
      <c r="M27">
        <v>1301852</v>
      </c>
      <c r="N27">
        <v>0</v>
      </c>
      <c r="Z27" t="s">
        <v>236</v>
      </c>
      <c r="AA27" t="s">
        <v>127</v>
      </c>
      <c r="AB27">
        <v>2507309</v>
      </c>
      <c r="AC27">
        <v>0</v>
      </c>
    </row>
    <row r="28" spans="1:29">
      <c r="K28" t="s">
        <v>52</v>
      </c>
      <c r="L28" t="s">
        <v>45</v>
      </c>
      <c r="M28">
        <v>1301902</v>
      </c>
      <c r="N28">
        <v>0</v>
      </c>
      <c r="Z28" t="s">
        <v>150</v>
      </c>
      <c r="AA28" t="s">
        <v>127</v>
      </c>
      <c r="AB28">
        <v>2507507</v>
      </c>
      <c r="AC28" s="36" t="s">
        <v>237</v>
      </c>
    </row>
    <row r="29" spans="1:29">
      <c r="K29" t="s">
        <v>238</v>
      </c>
      <c r="L29" t="s">
        <v>45</v>
      </c>
      <c r="M29">
        <v>1301951</v>
      </c>
      <c r="N29">
        <v>0</v>
      </c>
      <c r="Z29" t="s">
        <v>239</v>
      </c>
      <c r="AA29" t="s">
        <v>127</v>
      </c>
      <c r="AB29">
        <v>2507705</v>
      </c>
      <c r="AC29">
        <v>0</v>
      </c>
    </row>
    <row r="30" spans="1:29">
      <c r="K30" t="s">
        <v>240</v>
      </c>
      <c r="L30" t="s">
        <v>45</v>
      </c>
      <c r="M30">
        <v>1302009</v>
      </c>
      <c r="N30">
        <v>0</v>
      </c>
      <c r="Z30" t="s">
        <v>155</v>
      </c>
      <c r="AA30" t="s">
        <v>127</v>
      </c>
      <c r="AB30">
        <v>2508901</v>
      </c>
      <c r="AC30">
        <v>0</v>
      </c>
    </row>
    <row r="31" spans="1:29">
      <c r="K31" t="s">
        <v>241</v>
      </c>
      <c r="L31" t="s">
        <v>45</v>
      </c>
      <c r="M31">
        <v>1302108</v>
      </c>
      <c r="N31">
        <v>0</v>
      </c>
      <c r="Z31" t="s">
        <v>242</v>
      </c>
      <c r="AA31" t="s">
        <v>127</v>
      </c>
      <c r="AB31">
        <v>2509107</v>
      </c>
      <c r="AC31">
        <v>0</v>
      </c>
    </row>
    <row r="32" spans="1:29">
      <c r="K32" t="s">
        <v>243</v>
      </c>
      <c r="L32" t="s">
        <v>45</v>
      </c>
      <c r="M32">
        <v>1302207</v>
      </c>
      <c r="N32">
        <v>0</v>
      </c>
      <c r="Z32" t="s">
        <v>156</v>
      </c>
      <c r="AA32" t="s">
        <v>127</v>
      </c>
      <c r="AB32">
        <v>2509701</v>
      </c>
      <c r="AC32">
        <v>0</v>
      </c>
    </row>
    <row r="33" spans="11:29">
      <c r="K33" t="s">
        <v>244</v>
      </c>
      <c r="L33" t="s">
        <v>45</v>
      </c>
      <c r="M33">
        <v>1302306</v>
      </c>
      <c r="N33">
        <v>0</v>
      </c>
      <c r="Z33" t="s">
        <v>245</v>
      </c>
      <c r="AA33" t="s">
        <v>127</v>
      </c>
      <c r="AB33">
        <v>2510808</v>
      </c>
      <c r="AC33" s="37" t="s">
        <v>246</v>
      </c>
    </row>
    <row r="34" spans="11:29">
      <c r="K34" t="s">
        <v>247</v>
      </c>
      <c r="L34" t="s">
        <v>45</v>
      </c>
      <c r="M34">
        <v>1302405</v>
      </c>
      <c r="N34">
        <v>0</v>
      </c>
      <c r="Z34" t="s">
        <v>248</v>
      </c>
      <c r="AA34" t="s">
        <v>127</v>
      </c>
      <c r="AB34">
        <v>2511301</v>
      </c>
      <c r="AC34">
        <v>0</v>
      </c>
    </row>
    <row r="35" spans="11:29">
      <c r="K35" t="s">
        <v>65</v>
      </c>
      <c r="L35" t="s">
        <v>45</v>
      </c>
      <c r="M35">
        <v>1302504</v>
      </c>
      <c r="N35">
        <v>0</v>
      </c>
      <c r="Z35" t="s">
        <v>160</v>
      </c>
      <c r="AA35" t="s">
        <v>127</v>
      </c>
      <c r="AB35">
        <v>2511400</v>
      </c>
      <c r="AC35">
        <v>0</v>
      </c>
    </row>
    <row r="36" spans="11:29">
      <c r="K36" t="s">
        <v>249</v>
      </c>
      <c r="L36" t="s">
        <v>45</v>
      </c>
      <c r="M36">
        <v>1302553</v>
      </c>
      <c r="N36">
        <v>0</v>
      </c>
      <c r="Z36" t="s">
        <v>250</v>
      </c>
      <c r="AA36" t="s">
        <v>127</v>
      </c>
      <c r="AB36">
        <v>2512002</v>
      </c>
      <c r="AC36">
        <v>0</v>
      </c>
    </row>
    <row r="37" spans="11:29">
      <c r="K37" t="s">
        <v>46</v>
      </c>
      <c r="L37" t="s">
        <v>45</v>
      </c>
      <c r="M37">
        <v>1302603</v>
      </c>
      <c r="N37" s="35">
        <v>3528</v>
      </c>
      <c r="Z37" t="s">
        <v>161</v>
      </c>
      <c r="AA37" t="s">
        <v>127</v>
      </c>
      <c r="AB37">
        <v>2512101</v>
      </c>
      <c r="AC37">
        <v>0</v>
      </c>
    </row>
    <row r="38" spans="11:29">
      <c r="K38" t="s">
        <v>66</v>
      </c>
      <c r="L38" t="s">
        <v>45</v>
      </c>
      <c r="M38">
        <v>1302702</v>
      </c>
      <c r="N38">
        <v>0</v>
      </c>
      <c r="Z38" t="s">
        <v>251</v>
      </c>
      <c r="AA38" t="s">
        <v>127</v>
      </c>
      <c r="AB38">
        <v>2512309</v>
      </c>
      <c r="AC38">
        <v>0</v>
      </c>
    </row>
    <row r="39" spans="11:29">
      <c r="K39" t="s">
        <v>252</v>
      </c>
      <c r="L39" t="s">
        <v>45</v>
      </c>
      <c r="M39">
        <v>1302801</v>
      </c>
      <c r="N39">
        <v>0</v>
      </c>
      <c r="Z39" t="s">
        <v>253</v>
      </c>
      <c r="AA39" t="s">
        <v>127</v>
      </c>
      <c r="AB39">
        <v>2512507</v>
      </c>
      <c r="AC39">
        <v>0</v>
      </c>
    </row>
    <row r="40" spans="11:29">
      <c r="K40" t="s">
        <v>67</v>
      </c>
      <c r="L40" t="s">
        <v>45</v>
      </c>
      <c r="M40">
        <v>1302900</v>
      </c>
      <c r="N40">
        <v>0</v>
      </c>
      <c r="Z40" t="s">
        <v>254</v>
      </c>
      <c r="AA40" t="s">
        <v>127</v>
      </c>
      <c r="AB40">
        <v>2512705</v>
      </c>
      <c r="AC40">
        <v>0</v>
      </c>
    </row>
    <row r="41" spans="11:29">
      <c r="K41" t="s">
        <v>255</v>
      </c>
      <c r="L41" t="s">
        <v>45</v>
      </c>
      <c r="M41">
        <v>1303007</v>
      </c>
      <c r="N41">
        <v>0</v>
      </c>
      <c r="Z41" t="s">
        <v>162</v>
      </c>
      <c r="AA41" t="s">
        <v>127</v>
      </c>
      <c r="AB41">
        <v>2512903</v>
      </c>
      <c r="AC41">
        <v>0</v>
      </c>
    </row>
    <row r="42" spans="11:29">
      <c r="K42" t="s">
        <v>68</v>
      </c>
      <c r="L42" t="s">
        <v>45</v>
      </c>
      <c r="M42">
        <v>1303106</v>
      </c>
      <c r="N42">
        <v>0</v>
      </c>
      <c r="Z42" t="s">
        <v>163</v>
      </c>
      <c r="AA42" t="s">
        <v>127</v>
      </c>
      <c r="AB42">
        <v>2513406</v>
      </c>
      <c r="AC42">
        <v>0</v>
      </c>
    </row>
    <row r="43" spans="11:29">
      <c r="K43" t="s">
        <v>69</v>
      </c>
      <c r="L43" t="s">
        <v>45</v>
      </c>
      <c r="M43">
        <v>1303205</v>
      </c>
      <c r="N43">
        <v>0</v>
      </c>
      <c r="Z43" t="s">
        <v>164</v>
      </c>
      <c r="AA43" t="s">
        <v>127</v>
      </c>
      <c r="AB43">
        <v>2513703</v>
      </c>
      <c r="AC43">
        <v>0</v>
      </c>
    </row>
    <row r="44" spans="11:29">
      <c r="K44" t="s">
        <v>256</v>
      </c>
      <c r="L44" t="s">
        <v>45</v>
      </c>
      <c r="M44">
        <v>1303304</v>
      </c>
      <c r="N44">
        <v>0</v>
      </c>
      <c r="Z44" t="s">
        <v>166</v>
      </c>
      <c r="AA44" t="s">
        <v>127</v>
      </c>
      <c r="AB44">
        <v>2513901</v>
      </c>
      <c r="AC44">
        <v>0</v>
      </c>
    </row>
    <row r="45" spans="11:29">
      <c r="K45" t="s">
        <v>50</v>
      </c>
      <c r="L45" t="s">
        <v>45</v>
      </c>
      <c r="M45">
        <v>1303403</v>
      </c>
      <c r="N45">
        <v>0</v>
      </c>
      <c r="Z45" t="s">
        <v>257</v>
      </c>
      <c r="AA45" t="s">
        <v>127</v>
      </c>
      <c r="AB45">
        <v>2500700</v>
      </c>
      <c r="AC45">
        <v>0</v>
      </c>
    </row>
    <row r="46" spans="11:29">
      <c r="K46" t="s">
        <v>258</v>
      </c>
      <c r="L46" t="s">
        <v>45</v>
      </c>
      <c r="M46">
        <v>1303502</v>
      </c>
      <c r="N46">
        <v>0</v>
      </c>
      <c r="Z46" t="s">
        <v>167</v>
      </c>
      <c r="AA46" t="s">
        <v>127</v>
      </c>
      <c r="AB46">
        <v>2514503</v>
      </c>
      <c r="AC46">
        <v>0</v>
      </c>
    </row>
    <row r="47" spans="11:29">
      <c r="K47" t="s">
        <v>70</v>
      </c>
      <c r="L47" t="s">
        <v>45</v>
      </c>
      <c r="M47">
        <v>1303536</v>
      </c>
      <c r="N47">
        <v>0</v>
      </c>
      <c r="Z47" t="s">
        <v>259</v>
      </c>
      <c r="AA47" t="s">
        <v>127</v>
      </c>
      <c r="AB47">
        <v>2515104</v>
      </c>
      <c r="AC47">
        <v>0</v>
      </c>
    </row>
    <row r="48" spans="11:29">
      <c r="K48" t="s">
        <v>71</v>
      </c>
      <c r="L48" t="s">
        <v>45</v>
      </c>
      <c r="M48">
        <v>1303569</v>
      </c>
      <c r="N48">
        <v>0</v>
      </c>
      <c r="Z48" t="s">
        <v>260</v>
      </c>
      <c r="AA48" t="s">
        <v>127</v>
      </c>
      <c r="AB48">
        <v>2515401</v>
      </c>
      <c r="AC48">
        <v>0</v>
      </c>
    </row>
    <row r="49" spans="11:29">
      <c r="K49" t="s">
        <v>261</v>
      </c>
      <c r="L49" t="s">
        <v>45</v>
      </c>
      <c r="M49">
        <v>1303601</v>
      </c>
      <c r="N49">
        <v>0</v>
      </c>
      <c r="Z49" t="s">
        <v>168</v>
      </c>
      <c r="AA49" t="s">
        <v>127</v>
      </c>
      <c r="AB49">
        <v>2515302</v>
      </c>
      <c r="AC49">
        <v>0</v>
      </c>
    </row>
    <row r="50" spans="11:29">
      <c r="K50" t="s">
        <v>262</v>
      </c>
      <c r="L50" t="s">
        <v>45</v>
      </c>
      <c r="M50">
        <v>1303700</v>
      </c>
      <c r="N50">
        <v>0</v>
      </c>
      <c r="Z50" t="s">
        <v>170</v>
      </c>
      <c r="AA50" t="s">
        <v>127</v>
      </c>
      <c r="AB50">
        <v>2516003</v>
      </c>
      <c r="AC50">
        <v>0</v>
      </c>
    </row>
    <row r="51" spans="11:29">
      <c r="K51" t="s">
        <v>72</v>
      </c>
      <c r="L51" t="s">
        <v>45</v>
      </c>
      <c r="M51">
        <v>1303809</v>
      </c>
      <c r="N51">
        <v>0</v>
      </c>
      <c r="Z51" t="s">
        <v>263</v>
      </c>
      <c r="AA51" t="s">
        <v>127</v>
      </c>
      <c r="AB51">
        <v>2516102</v>
      </c>
      <c r="AC51">
        <v>0</v>
      </c>
    </row>
    <row r="52" spans="11:29">
      <c r="K52" t="s">
        <v>264</v>
      </c>
      <c r="L52" t="s">
        <v>45</v>
      </c>
      <c r="M52">
        <v>1303908</v>
      </c>
      <c r="N52">
        <v>0</v>
      </c>
      <c r="Z52" t="s">
        <v>171</v>
      </c>
      <c r="AA52" t="s">
        <v>127</v>
      </c>
      <c r="AB52">
        <v>2516201</v>
      </c>
      <c r="AC52">
        <v>0</v>
      </c>
    </row>
    <row r="53" spans="11:29">
      <c r="K53" t="s">
        <v>265</v>
      </c>
      <c r="L53" t="s">
        <v>45</v>
      </c>
      <c r="M53">
        <v>1303957</v>
      </c>
      <c r="N53">
        <v>0</v>
      </c>
      <c r="Z53" t="s">
        <v>266</v>
      </c>
      <c r="AA53" t="s">
        <v>127</v>
      </c>
      <c r="AB53">
        <v>2516300</v>
      </c>
      <c r="AC53">
        <v>0</v>
      </c>
    </row>
    <row r="54" spans="11:29">
      <c r="K54" t="s">
        <v>267</v>
      </c>
      <c r="L54" t="s">
        <v>45</v>
      </c>
      <c r="M54">
        <v>1304005</v>
      </c>
      <c r="N54">
        <v>0</v>
      </c>
      <c r="Z54" t="s">
        <v>268</v>
      </c>
      <c r="AA54" t="s">
        <v>127</v>
      </c>
      <c r="AB54">
        <v>2516508</v>
      </c>
      <c r="AC54">
        <v>0</v>
      </c>
    </row>
    <row r="55" spans="11:29">
      <c r="K55" t="s">
        <v>73</v>
      </c>
      <c r="L55" t="s">
        <v>45</v>
      </c>
      <c r="M55">
        <v>1304062</v>
      </c>
      <c r="N55">
        <v>0</v>
      </c>
      <c r="Z55" t="s">
        <v>269</v>
      </c>
      <c r="AA55" t="s">
        <v>127</v>
      </c>
      <c r="AB55">
        <v>2516607</v>
      </c>
      <c r="AC55">
        <v>0</v>
      </c>
    </row>
    <row r="56" spans="11:29">
      <c r="K56" t="s">
        <v>270</v>
      </c>
      <c r="L56" t="s">
        <v>45</v>
      </c>
      <c r="M56">
        <v>1304104</v>
      </c>
      <c r="N56">
        <v>0</v>
      </c>
      <c r="Z56" t="s">
        <v>271</v>
      </c>
      <c r="AA56" t="s">
        <v>127</v>
      </c>
      <c r="AB56">
        <v>2516904</v>
      </c>
      <c r="AC56">
        <v>0</v>
      </c>
    </row>
    <row r="57" spans="11:29">
      <c r="K57" t="s">
        <v>74</v>
      </c>
      <c r="L57" t="s">
        <v>45</v>
      </c>
      <c r="M57">
        <v>1304203</v>
      </c>
      <c r="N57">
        <v>0</v>
      </c>
    </row>
    <row r="58" spans="11:29">
      <c r="K58" t="s">
        <v>272</v>
      </c>
      <c r="L58" t="s">
        <v>45</v>
      </c>
      <c r="M58">
        <v>1304237</v>
      </c>
      <c r="N58">
        <v>0</v>
      </c>
    </row>
    <row r="59" spans="11:29">
      <c r="K59" t="s">
        <v>273</v>
      </c>
      <c r="L59" t="s">
        <v>45</v>
      </c>
      <c r="M59">
        <v>1304260</v>
      </c>
      <c r="N59">
        <v>0</v>
      </c>
    </row>
    <row r="60" spans="11:29">
      <c r="K60" t="s">
        <v>274</v>
      </c>
      <c r="L60" t="s">
        <v>45</v>
      </c>
      <c r="M60">
        <v>1304302</v>
      </c>
      <c r="N60">
        <v>0</v>
      </c>
    </row>
    <row r="61" spans="11:29">
      <c r="K61" t="s">
        <v>275</v>
      </c>
      <c r="L61" t="s">
        <v>45</v>
      </c>
      <c r="M61">
        <v>1304401</v>
      </c>
      <c r="N61"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3290-EB81-4830-BE03-062D060D3406}">
  <dimension ref="A1:G99"/>
  <sheetViews>
    <sheetView workbookViewId="0">
      <pane ySplit="1" topLeftCell="A17" activePane="bottomLeft" state="frozen"/>
      <selection pane="bottomLeft" activeCell="B72" sqref="B72"/>
    </sheetView>
  </sheetViews>
  <sheetFormatPr defaultRowHeight="15"/>
  <cols>
    <col min="1" max="1" width="5.42578125" style="3" bestFit="1" customWidth="1"/>
    <col min="2" max="2" width="27.42578125" style="3" bestFit="1" customWidth="1"/>
    <col min="3" max="3" width="36.140625" style="3" bestFit="1" customWidth="1"/>
    <col min="4" max="4" width="15" style="3" bestFit="1" customWidth="1"/>
    <col min="5" max="5" width="12.140625" style="3" bestFit="1" customWidth="1"/>
    <col min="6" max="6" width="20.7109375" style="3" bestFit="1" customWidth="1"/>
    <col min="7" max="7" width="11.85546875" bestFit="1" customWidth="1"/>
  </cols>
  <sheetData>
    <row r="1" spans="1:7">
      <c r="A1" s="56" t="s">
        <v>2</v>
      </c>
      <c r="B1" s="57" t="s">
        <v>276</v>
      </c>
      <c r="C1" s="57" t="s">
        <v>277</v>
      </c>
      <c r="D1" s="58" t="s">
        <v>278</v>
      </c>
      <c r="E1" s="58" t="s">
        <v>279</v>
      </c>
      <c r="F1" s="57" t="s">
        <v>280</v>
      </c>
      <c r="G1" s="59" t="s">
        <v>281</v>
      </c>
    </row>
    <row r="2" spans="1:7">
      <c r="A2" s="61" t="s">
        <v>27</v>
      </c>
      <c r="B2" s="62" t="s">
        <v>282</v>
      </c>
      <c r="C2" s="60" t="s">
        <v>283</v>
      </c>
      <c r="D2" s="60" t="s">
        <v>284</v>
      </c>
      <c r="E2" s="60"/>
      <c r="F2" s="60"/>
      <c r="G2" s="66" t="s">
        <v>285</v>
      </c>
    </row>
    <row r="3" spans="1:7">
      <c r="A3" s="63" t="s">
        <v>27</v>
      </c>
      <c r="B3" s="6" t="s">
        <v>286</v>
      </c>
      <c r="C3" s="2" t="s">
        <v>287</v>
      </c>
      <c r="D3" s="2" t="s">
        <v>288</v>
      </c>
      <c r="E3" s="2" t="s">
        <v>30</v>
      </c>
      <c r="F3" s="2" t="s">
        <v>30</v>
      </c>
      <c r="G3" s="67" t="s">
        <v>289</v>
      </c>
    </row>
    <row r="4" spans="1:7">
      <c r="A4" s="63" t="s">
        <v>27</v>
      </c>
      <c r="B4" s="6" t="s">
        <v>290</v>
      </c>
      <c r="C4" s="2"/>
      <c r="D4" s="2"/>
      <c r="E4" s="2" t="s">
        <v>132</v>
      </c>
      <c r="F4" s="2" t="s">
        <v>132</v>
      </c>
      <c r="G4" s="67" t="s">
        <v>291</v>
      </c>
    </row>
    <row r="5" spans="1:7">
      <c r="A5" s="63" t="s">
        <v>27</v>
      </c>
      <c r="B5" s="6" t="s">
        <v>292</v>
      </c>
      <c r="C5" s="2"/>
      <c r="D5" s="2"/>
      <c r="E5" s="2" t="s">
        <v>132</v>
      </c>
      <c r="F5" s="2" t="s">
        <v>132</v>
      </c>
      <c r="G5" s="67" t="s">
        <v>291</v>
      </c>
    </row>
    <row r="6" spans="1:7">
      <c r="A6" s="63" t="s">
        <v>27</v>
      </c>
      <c r="B6" s="6" t="s">
        <v>293</v>
      </c>
      <c r="C6" s="2"/>
      <c r="D6" s="2"/>
      <c r="E6" s="2" t="s">
        <v>132</v>
      </c>
      <c r="F6" s="2" t="s">
        <v>132</v>
      </c>
      <c r="G6" s="67" t="s">
        <v>291</v>
      </c>
    </row>
    <row r="7" spans="1:7">
      <c r="A7" s="63" t="s">
        <v>27</v>
      </c>
      <c r="B7" s="6" t="s">
        <v>294</v>
      </c>
      <c r="C7" s="2"/>
      <c r="D7" s="2"/>
      <c r="E7" s="2" t="s">
        <v>132</v>
      </c>
      <c r="F7" s="2" t="s">
        <v>132</v>
      </c>
      <c r="G7" s="67" t="s">
        <v>291</v>
      </c>
    </row>
    <row r="8" spans="1:7">
      <c r="A8" s="63" t="s">
        <v>27</v>
      </c>
      <c r="B8" s="6" t="s">
        <v>295</v>
      </c>
      <c r="C8" s="2"/>
      <c r="D8" s="2"/>
      <c r="E8" s="2" t="s">
        <v>132</v>
      </c>
      <c r="F8" s="2" t="s">
        <v>132</v>
      </c>
      <c r="G8" s="67" t="s">
        <v>291</v>
      </c>
    </row>
    <row r="9" spans="1:7">
      <c r="A9" s="63" t="s">
        <v>27</v>
      </c>
      <c r="B9" s="6" t="s">
        <v>296</v>
      </c>
      <c r="C9" s="2"/>
      <c r="D9" s="2"/>
      <c r="E9" s="2" t="s">
        <v>132</v>
      </c>
      <c r="F9" s="2" t="s">
        <v>132</v>
      </c>
      <c r="G9" s="67" t="s">
        <v>291</v>
      </c>
    </row>
    <row r="10" spans="1:7">
      <c r="A10" s="63" t="s">
        <v>27</v>
      </c>
      <c r="B10" s="6" t="s">
        <v>297</v>
      </c>
      <c r="C10" s="2"/>
      <c r="D10" s="2"/>
      <c r="E10" s="2" t="s">
        <v>132</v>
      </c>
      <c r="F10" s="2" t="s">
        <v>132</v>
      </c>
      <c r="G10" s="67" t="s">
        <v>291</v>
      </c>
    </row>
    <row r="11" spans="1:7">
      <c r="A11" s="63" t="s">
        <v>27</v>
      </c>
      <c r="B11" s="6" t="s">
        <v>298</v>
      </c>
      <c r="C11" s="2"/>
      <c r="D11" s="2"/>
      <c r="E11" s="2" t="s">
        <v>132</v>
      </c>
      <c r="F11" s="2" t="s">
        <v>132</v>
      </c>
      <c r="G11" s="67" t="s">
        <v>291</v>
      </c>
    </row>
    <row r="12" spans="1:7">
      <c r="A12" s="63" t="s">
        <v>27</v>
      </c>
      <c r="B12" s="6" t="s">
        <v>299</v>
      </c>
      <c r="C12" s="2"/>
      <c r="D12" s="2"/>
      <c r="E12" s="2" t="s">
        <v>132</v>
      </c>
      <c r="F12" s="2" t="s">
        <v>132</v>
      </c>
      <c r="G12" s="67" t="s">
        <v>291</v>
      </c>
    </row>
    <row r="13" spans="1:7">
      <c r="A13" s="63" t="s">
        <v>45</v>
      </c>
      <c r="B13" s="6" t="s">
        <v>300</v>
      </c>
      <c r="C13" s="2" t="s">
        <v>301</v>
      </c>
      <c r="D13" s="2" t="s">
        <v>302</v>
      </c>
      <c r="E13" s="2"/>
      <c r="F13" s="2"/>
      <c r="G13" s="67" t="s">
        <v>285</v>
      </c>
    </row>
    <row r="14" spans="1:7">
      <c r="A14" s="63" t="s">
        <v>45</v>
      </c>
      <c r="B14" s="6" t="s">
        <v>303</v>
      </c>
      <c r="C14" s="2" t="s">
        <v>304</v>
      </c>
      <c r="D14" s="2" t="s">
        <v>305</v>
      </c>
      <c r="E14" s="2" t="s">
        <v>30</v>
      </c>
      <c r="F14" s="2" t="s">
        <v>30</v>
      </c>
      <c r="G14" s="67" t="s">
        <v>289</v>
      </c>
    </row>
    <row r="15" spans="1:7">
      <c r="A15" s="63" t="s">
        <v>45</v>
      </c>
      <c r="B15" s="6" t="s">
        <v>306</v>
      </c>
      <c r="C15" s="2" t="s">
        <v>307</v>
      </c>
      <c r="D15" s="2" t="s">
        <v>308</v>
      </c>
      <c r="E15" s="2" t="s">
        <v>30</v>
      </c>
      <c r="F15" s="2" t="s">
        <v>30</v>
      </c>
      <c r="G15" s="67" t="s">
        <v>285</v>
      </c>
    </row>
    <row r="16" spans="1:7">
      <c r="A16" s="63" t="s">
        <v>45</v>
      </c>
      <c r="B16" s="6" t="s">
        <v>309</v>
      </c>
      <c r="C16" s="2"/>
      <c r="D16" s="2"/>
      <c r="E16" s="2"/>
      <c r="F16" s="2"/>
      <c r="G16" s="67" t="s">
        <v>291</v>
      </c>
    </row>
    <row r="17" spans="1:7">
      <c r="A17" s="63" t="s">
        <v>45</v>
      </c>
      <c r="B17" s="6" t="s">
        <v>310</v>
      </c>
      <c r="C17" s="2"/>
      <c r="D17" s="2"/>
      <c r="E17" s="2"/>
      <c r="F17" s="2"/>
      <c r="G17" s="67" t="s">
        <v>291</v>
      </c>
    </row>
    <row r="18" spans="1:7">
      <c r="A18" s="63" t="s">
        <v>45</v>
      </c>
      <c r="B18" s="6" t="s">
        <v>311</v>
      </c>
      <c r="C18" s="2"/>
      <c r="D18" s="2"/>
      <c r="E18" s="2"/>
      <c r="F18" s="2"/>
      <c r="G18" s="67" t="s">
        <v>291</v>
      </c>
    </row>
    <row r="19" spans="1:7">
      <c r="A19" s="63" t="s">
        <v>45</v>
      </c>
      <c r="B19" s="6" t="s">
        <v>312</v>
      </c>
      <c r="C19" s="2"/>
      <c r="D19" s="2"/>
      <c r="E19" s="2"/>
      <c r="F19" s="2"/>
      <c r="G19" s="67" t="s">
        <v>291</v>
      </c>
    </row>
    <row r="20" spans="1:7">
      <c r="A20" s="63" t="s">
        <v>45</v>
      </c>
      <c r="B20" s="6" t="s">
        <v>313</v>
      </c>
      <c r="C20" s="2"/>
      <c r="D20" s="2"/>
      <c r="E20" s="2"/>
      <c r="F20" s="2"/>
      <c r="G20" s="67" t="s">
        <v>291</v>
      </c>
    </row>
    <row r="21" spans="1:7">
      <c r="A21" s="63" t="s">
        <v>45</v>
      </c>
      <c r="B21" s="6" t="s">
        <v>314</v>
      </c>
      <c r="C21" s="2"/>
      <c r="D21" s="2"/>
      <c r="E21" s="2"/>
      <c r="F21" s="2"/>
      <c r="G21" s="67" t="s">
        <v>291</v>
      </c>
    </row>
    <row r="22" spans="1:7">
      <c r="A22" s="63" t="s">
        <v>45</v>
      </c>
      <c r="B22" s="6" t="s">
        <v>315</v>
      </c>
      <c r="C22" s="2"/>
      <c r="D22" s="2"/>
      <c r="E22" s="2"/>
      <c r="F22" s="2"/>
      <c r="G22" s="67" t="s">
        <v>291</v>
      </c>
    </row>
    <row r="23" spans="1:7">
      <c r="A23" s="63" t="s">
        <v>45</v>
      </c>
      <c r="B23" s="6" t="s">
        <v>316</v>
      </c>
      <c r="C23" s="2" t="s">
        <v>317</v>
      </c>
      <c r="D23" s="2" t="s">
        <v>318</v>
      </c>
      <c r="E23" s="2"/>
      <c r="F23" s="2"/>
      <c r="G23" s="67" t="s">
        <v>291</v>
      </c>
    </row>
    <row r="24" spans="1:7">
      <c r="A24" s="63" t="s">
        <v>45</v>
      </c>
      <c r="B24" s="6" t="s">
        <v>319</v>
      </c>
      <c r="C24" s="2" t="s">
        <v>320</v>
      </c>
      <c r="D24" s="2" t="s">
        <v>321</v>
      </c>
      <c r="E24" s="2"/>
      <c r="F24" s="2"/>
      <c r="G24" s="67" t="s">
        <v>291</v>
      </c>
    </row>
    <row r="25" spans="1:7">
      <c r="A25" s="63" t="s">
        <v>45</v>
      </c>
      <c r="B25" s="6" t="s">
        <v>322</v>
      </c>
      <c r="C25" s="2"/>
      <c r="D25" s="2"/>
      <c r="E25" s="2"/>
      <c r="F25" s="2"/>
      <c r="G25" s="67" t="s">
        <v>291</v>
      </c>
    </row>
    <row r="26" spans="1:7">
      <c r="A26" s="63" t="s">
        <v>45</v>
      </c>
      <c r="B26" s="6" t="s">
        <v>323</v>
      </c>
      <c r="C26" s="2" t="s">
        <v>324</v>
      </c>
      <c r="D26" s="2" t="s">
        <v>325</v>
      </c>
      <c r="E26" s="2"/>
      <c r="F26" s="2"/>
      <c r="G26" s="67" t="s">
        <v>291</v>
      </c>
    </row>
    <row r="27" spans="1:7">
      <c r="A27" s="63" t="s">
        <v>45</v>
      </c>
      <c r="B27" s="6" t="s">
        <v>326</v>
      </c>
      <c r="C27" s="2" t="s">
        <v>327</v>
      </c>
      <c r="D27" s="2" t="s">
        <v>328</v>
      </c>
      <c r="E27" s="2"/>
      <c r="F27" s="2"/>
      <c r="G27" s="67" t="s">
        <v>291</v>
      </c>
    </row>
    <row r="28" spans="1:7">
      <c r="A28" s="63" t="s">
        <v>45</v>
      </c>
      <c r="B28" s="6" t="s">
        <v>329</v>
      </c>
      <c r="C28" s="2"/>
      <c r="D28" s="2"/>
      <c r="E28" s="2"/>
      <c r="F28" s="2"/>
      <c r="G28" s="67" t="s">
        <v>291</v>
      </c>
    </row>
    <row r="29" spans="1:7">
      <c r="A29" s="63" t="s">
        <v>45</v>
      </c>
      <c r="B29" s="6" t="s">
        <v>330</v>
      </c>
      <c r="C29" s="2"/>
      <c r="D29" s="2"/>
      <c r="E29" s="2"/>
      <c r="F29" s="2"/>
      <c r="G29" s="67" t="s">
        <v>291</v>
      </c>
    </row>
    <row r="30" spans="1:7">
      <c r="A30" s="63" t="s">
        <v>45</v>
      </c>
      <c r="B30" s="6" t="s">
        <v>331</v>
      </c>
      <c r="C30" s="2" t="s">
        <v>332</v>
      </c>
      <c r="D30" s="2" t="s">
        <v>333</v>
      </c>
      <c r="E30" s="2"/>
      <c r="F30" s="2"/>
      <c r="G30" s="67" t="s">
        <v>291</v>
      </c>
    </row>
    <row r="31" spans="1:7">
      <c r="A31" s="63" t="s">
        <v>45</v>
      </c>
      <c r="B31" s="6" t="s">
        <v>334</v>
      </c>
      <c r="C31" s="2" t="s">
        <v>335</v>
      </c>
      <c r="D31" s="2" t="s">
        <v>336</v>
      </c>
      <c r="E31" s="2"/>
      <c r="F31" s="2"/>
      <c r="G31" s="67" t="s">
        <v>291</v>
      </c>
    </row>
    <row r="32" spans="1:7">
      <c r="A32" s="63" t="s">
        <v>45</v>
      </c>
      <c r="B32" s="6" t="s">
        <v>337</v>
      </c>
      <c r="C32" s="2" t="s">
        <v>338</v>
      </c>
      <c r="D32" s="2" t="s">
        <v>339</v>
      </c>
      <c r="E32" s="2"/>
      <c r="F32" s="2"/>
      <c r="G32" s="67" t="s">
        <v>291</v>
      </c>
    </row>
    <row r="33" spans="1:7">
      <c r="A33" s="63" t="s">
        <v>45</v>
      </c>
      <c r="B33" s="6" t="s">
        <v>340</v>
      </c>
      <c r="C33" s="2"/>
      <c r="D33" s="2"/>
      <c r="E33" s="2"/>
      <c r="F33" s="2"/>
      <c r="G33" s="67" t="s">
        <v>291</v>
      </c>
    </row>
    <row r="34" spans="1:7">
      <c r="A34" s="63" t="s">
        <v>45</v>
      </c>
      <c r="B34" s="6" t="s">
        <v>341</v>
      </c>
      <c r="C34" s="2" t="s">
        <v>342</v>
      </c>
      <c r="D34" s="2" t="s">
        <v>343</v>
      </c>
      <c r="E34" s="2"/>
      <c r="F34" s="2"/>
      <c r="G34" s="67" t="s">
        <v>291</v>
      </c>
    </row>
    <row r="35" spans="1:7">
      <c r="A35" s="63" t="s">
        <v>45</v>
      </c>
      <c r="B35" s="6" t="s">
        <v>344</v>
      </c>
      <c r="C35" s="2" t="s">
        <v>345</v>
      </c>
      <c r="D35" s="2" t="s">
        <v>346</v>
      </c>
      <c r="E35" s="2"/>
      <c r="F35" s="2"/>
      <c r="G35" s="67" t="s">
        <v>291</v>
      </c>
    </row>
    <row r="36" spans="1:7">
      <c r="A36" s="63" t="s">
        <v>45</v>
      </c>
      <c r="B36" s="6" t="s">
        <v>347</v>
      </c>
      <c r="C36" s="2" t="s">
        <v>348</v>
      </c>
      <c r="D36" s="2" t="s">
        <v>349</v>
      </c>
      <c r="E36" s="2"/>
      <c r="F36" s="2"/>
      <c r="G36" s="67" t="s">
        <v>291</v>
      </c>
    </row>
    <row r="37" spans="1:7">
      <c r="A37" s="63" t="s">
        <v>76</v>
      </c>
      <c r="B37" s="6" t="s">
        <v>350</v>
      </c>
      <c r="C37" s="2" t="s">
        <v>351</v>
      </c>
      <c r="D37" s="2" t="s">
        <v>352</v>
      </c>
      <c r="E37" s="2" t="s">
        <v>30</v>
      </c>
      <c r="F37" s="2" t="s">
        <v>30</v>
      </c>
      <c r="G37" s="67" t="s">
        <v>285</v>
      </c>
    </row>
    <row r="38" spans="1:7">
      <c r="A38" s="63" t="s">
        <v>76</v>
      </c>
      <c r="B38" s="6" t="s">
        <v>353</v>
      </c>
      <c r="C38" s="2" t="s">
        <v>354</v>
      </c>
      <c r="D38" s="2" t="s">
        <v>355</v>
      </c>
      <c r="E38" s="2" t="s">
        <v>30</v>
      </c>
      <c r="F38" s="2" t="s">
        <v>30</v>
      </c>
      <c r="G38" s="67" t="s">
        <v>285</v>
      </c>
    </row>
    <row r="39" spans="1:7">
      <c r="A39" s="63" t="s">
        <v>76</v>
      </c>
      <c r="B39" s="6" t="s">
        <v>356</v>
      </c>
      <c r="C39" s="2" t="s">
        <v>357</v>
      </c>
      <c r="D39" s="2" t="s">
        <v>358</v>
      </c>
      <c r="E39" s="2" t="s">
        <v>30</v>
      </c>
      <c r="F39" s="2" t="s">
        <v>30</v>
      </c>
      <c r="G39" s="67" t="s">
        <v>291</v>
      </c>
    </row>
    <row r="40" spans="1:7">
      <c r="A40" s="63" t="s">
        <v>76</v>
      </c>
      <c r="B40" s="6" t="s">
        <v>359</v>
      </c>
      <c r="C40" s="2" t="s">
        <v>360</v>
      </c>
      <c r="D40" s="2" t="s">
        <v>361</v>
      </c>
      <c r="E40" s="2" t="s">
        <v>30</v>
      </c>
      <c r="F40" s="2" t="s">
        <v>30</v>
      </c>
      <c r="G40" s="67" t="s">
        <v>291</v>
      </c>
    </row>
    <row r="41" spans="1:7">
      <c r="A41" s="63" t="s">
        <v>76</v>
      </c>
      <c r="B41" s="6" t="s">
        <v>362</v>
      </c>
      <c r="C41" s="2" t="s">
        <v>363</v>
      </c>
      <c r="D41" s="2" t="s">
        <v>364</v>
      </c>
      <c r="E41" s="2" t="s">
        <v>30</v>
      </c>
      <c r="F41" s="2" t="s">
        <v>30</v>
      </c>
      <c r="G41" s="67" t="s">
        <v>291</v>
      </c>
    </row>
    <row r="42" spans="1:7">
      <c r="A42" s="63" t="s">
        <v>127</v>
      </c>
      <c r="B42" s="6" t="s">
        <v>365</v>
      </c>
      <c r="C42" s="2" t="s">
        <v>366</v>
      </c>
      <c r="D42" s="2" t="s">
        <v>367</v>
      </c>
      <c r="E42" s="2" t="s">
        <v>30</v>
      </c>
      <c r="F42" s="2" t="s">
        <v>30</v>
      </c>
      <c r="G42" s="67" t="s">
        <v>285</v>
      </c>
    </row>
    <row r="43" spans="1:7">
      <c r="A43" s="63" t="s">
        <v>127</v>
      </c>
      <c r="B43" s="6" t="s">
        <v>368</v>
      </c>
      <c r="C43" s="2" t="s">
        <v>369</v>
      </c>
      <c r="D43" s="2" t="s">
        <v>370</v>
      </c>
      <c r="E43" s="2" t="s">
        <v>30</v>
      </c>
      <c r="F43" s="2" t="s">
        <v>30</v>
      </c>
      <c r="G43" s="67" t="s">
        <v>285</v>
      </c>
    </row>
    <row r="44" spans="1:7">
      <c r="A44" s="63" t="s">
        <v>127</v>
      </c>
      <c r="B44" s="6" t="s">
        <v>371</v>
      </c>
      <c r="C44" s="2" t="s">
        <v>372</v>
      </c>
      <c r="D44" s="2" t="s">
        <v>373</v>
      </c>
      <c r="E44" s="2" t="s">
        <v>30</v>
      </c>
      <c r="F44" s="2" t="s">
        <v>30</v>
      </c>
      <c r="G44" s="67" t="s">
        <v>289</v>
      </c>
    </row>
    <row r="45" spans="1:7">
      <c r="A45" s="63" t="s">
        <v>127</v>
      </c>
      <c r="B45" s="6" t="s">
        <v>374</v>
      </c>
      <c r="C45" s="2" t="s">
        <v>375</v>
      </c>
      <c r="D45" s="2" t="s">
        <v>376</v>
      </c>
      <c r="E45" s="2" t="s">
        <v>30</v>
      </c>
      <c r="F45" s="2" t="s">
        <v>30</v>
      </c>
      <c r="G45" s="67" t="s">
        <v>289</v>
      </c>
    </row>
    <row r="46" spans="1:7">
      <c r="A46" s="63" t="s">
        <v>127</v>
      </c>
      <c r="B46" s="6" t="s">
        <v>377</v>
      </c>
      <c r="C46" s="2" t="s">
        <v>378</v>
      </c>
      <c r="D46" s="2" t="s">
        <v>379</v>
      </c>
      <c r="E46" s="2" t="s">
        <v>30</v>
      </c>
      <c r="F46" s="2" t="s">
        <v>30</v>
      </c>
      <c r="G46" s="67" t="s">
        <v>289</v>
      </c>
    </row>
    <row r="47" spans="1:7">
      <c r="A47" s="63" t="s">
        <v>127</v>
      </c>
      <c r="B47" s="6" t="s">
        <v>380</v>
      </c>
      <c r="C47" s="2" t="s">
        <v>381</v>
      </c>
      <c r="D47" s="2" t="s">
        <v>382</v>
      </c>
      <c r="E47" s="2" t="s">
        <v>30</v>
      </c>
      <c r="F47" s="2" t="s">
        <v>30</v>
      </c>
      <c r="G47" s="67" t="s">
        <v>289</v>
      </c>
    </row>
    <row r="48" spans="1:7">
      <c r="A48" s="63" t="s">
        <v>127</v>
      </c>
      <c r="B48" s="6" t="s">
        <v>245</v>
      </c>
      <c r="C48" s="2" t="s">
        <v>383</v>
      </c>
      <c r="D48" s="2" t="s">
        <v>384</v>
      </c>
      <c r="E48" s="2" t="s">
        <v>30</v>
      </c>
      <c r="F48" s="2" t="s">
        <v>30</v>
      </c>
      <c r="G48" s="67" t="s">
        <v>289</v>
      </c>
    </row>
    <row r="49" spans="1:7">
      <c r="A49" s="63" t="s">
        <v>127</v>
      </c>
      <c r="B49" s="6" t="s">
        <v>385</v>
      </c>
      <c r="C49" s="2" t="s">
        <v>386</v>
      </c>
      <c r="D49" s="2" t="s">
        <v>387</v>
      </c>
      <c r="E49" s="2" t="s">
        <v>30</v>
      </c>
      <c r="F49" s="2" t="s">
        <v>30</v>
      </c>
      <c r="G49" s="67" t="s">
        <v>285</v>
      </c>
    </row>
    <row r="50" spans="1:7">
      <c r="A50" s="63" t="s">
        <v>127</v>
      </c>
      <c r="B50" s="6" t="s">
        <v>388</v>
      </c>
      <c r="C50" s="2" t="s">
        <v>389</v>
      </c>
      <c r="D50" s="2" t="s">
        <v>390</v>
      </c>
      <c r="E50" s="2" t="s">
        <v>30</v>
      </c>
      <c r="F50" s="2" t="s">
        <v>30</v>
      </c>
      <c r="G50" s="67" t="s">
        <v>285</v>
      </c>
    </row>
    <row r="51" spans="1:7">
      <c r="A51" s="63" t="s">
        <v>127</v>
      </c>
      <c r="B51" s="6" t="s">
        <v>391</v>
      </c>
      <c r="C51" s="2" t="s">
        <v>392</v>
      </c>
      <c r="D51" s="2" t="s">
        <v>393</v>
      </c>
      <c r="E51" s="2" t="s">
        <v>30</v>
      </c>
      <c r="F51" s="2" t="s">
        <v>30</v>
      </c>
      <c r="G51" s="67" t="s">
        <v>291</v>
      </c>
    </row>
    <row r="52" spans="1:7">
      <c r="A52" s="63" t="s">
        <v>127</v>
      </c>
      <c r="B52" s="6" t="s">
        <v>394</v>
      </c>
      <c r="C52" s="2" t="s">
        <v>395</v>
      </c>
      <c r="D52" s="2" t="s">
        <v>396</v>
      </c>
      <c r="E52" s="2" t="s">
        <v>30</v>
      </c>
      <c r="F52" s="2" t="s">
        <v>30</v>
      </c>
      <c r="G52" s="67" t="s">
        <v>291</v>
      </c>
    </row>
    <row r="53" spans="1:7">
      <c r="A53" s="63" t="s">
        <v>127</v>
      </c>
      <c r="B53" s="6" t="s">
        <v>397</v>
      </c>
      <c r="C53" s="2" t="s">
        <v>398</v>
      </c>
      <c r="D53" s="2" t="s">
        <v>399</v>
      </c>
      <c r="E53" s="2" t="s">
        <v>30</v>
      </c>
      <c r="F53" s="2" t="s">
        <v>30</v>
      </c>
      <c r="G53" s="67" t="s">
        <v>291</v>
      </c>
    </row>
    <row r="54" spans="1:7">
      <c r="A54" s="63" t="s">
        <v>127</v>
      </c>
      <c r="B54" s="6" t="s">
        <v>400</v>
      </c>
      <c r="C54" s="2" t="s">
        <v>401</v>
      </c>
      <c r="D54" s="2" t="s">
        <v>402</v>
      </c>
      <c r="E54" s="2" t="s">
        <v>30</v>
      </c>
      <c r="F54" s="2" t="s">
        <v>30</v>
      </c>
      <c r="G54" s="67" t="s">
        <v>291</v>
      </c>
    </row>
    <row r="55" spans="1:7">
      <c r="A55" s="63" t="s">
        <v>127</v>
      </c>
      <c r="B55" s="6" t="s">
        <v>403</v>
      </c>
      <c r="C55" s="2" t="s">
        <v>404</v>
      </c>
      <c r="D55" s="2" t="s">
        <v>405</v>
      </c>
      <c r="E55" s="2" t="s">
        <v>30</v>
      </c>
      <c r="F55" s="2" t="s">
        <v>30</v>
      </c>
      <c r="G55" s="67" t="s">
        <v>291</v>
      </c>
    </row>
    <row r="56" spans="1:7">
      <c r="A56" s="63" t="s">
        <v>127</v>
      </c>
      <c r="B56" s="6" t="s">
        <v>406</v>
      </c>
      <c r="C56" s="2" t="s">
        <v>407</v>
      </c>
      <c r="D56" s="2" t="s">
        <v>408</v>
      </c>
      <c r="E56" s="2" t="s">
        <v>30</v>
      </c>
      <c r="F56" s="2" t="s">
        <v>30</v>
      </c>
      <c r="G56" s="67" t="s">
        <v>291</v>
      </c>
    </row>
    <row r="57" spans="1:7">
      <c r="A57" s="63" t="s">
        <v>127</v>
      </c>
      <c r="B57" s="6" t="s">
        <v>409</v>
      </c>
      <c r="C57" s="2" t="s">
        <v>410</v>
      </c>
      <c r="D57" s="2" t="s">
        <v>411</v>
      </c>
      <c r="E57" s="2" t="s">
        <v>30</v>
      </c>
      <c r="F57" s="2" t="s">
        <v>30</v>
      </c>
      <c r="G57" s="67" t="s">
        <v>291</v>
      </c>
    </row>
    <row r="58" spans="1:7">
      <c r="A58" s="63" t="s">
        <v>127</v>
      </c>
      <c r="B58" s="6" t="s">
        <v>412</v>
      </c>
      <c r="C58" s="2" t="s">
        <v>413</v>
      </c>
      <c r="D58" s="2" t="s">
        <v>414</v>
      </c>
      <c r="E58" s="2" t="s">
        <v>30</v>
      </c>
      <c r="F58" s="2" t="s">
        <v>30</v>
      </c>
      <c r="G58" s="67" t="s">
        <v>291</v>
      </c>
    </row>
    <row r="59" spans="1:7">
      <c r="A59" s="63" t="s">
        <v>127</v>
      </c>
      <c r="B59" s="6" t="s">
        <v>415</v>
      </c>
      <c r="C59" s="2" t="s">
        <v>416</v>
      </c>
      <c r="D59" s="2" t="s">
        <v>417</v>
      </c>
      <c r="E59" s="2" t="s">
        <v>30</v>
      </c>
      <c r="F59" s="2" t="s">
        <v>30</v>
      </c>
      <c r="G59" s="67" t="s">
        <v>291</v>
      </c>
    </row>
    <row r="60" spans="1:7">
      <c r="A60" s="63" t="s">
        <v>127</v>
      </c>
      <c r="B60" s="6" t="s">
        <v>418</v>
      </c>
      <c r="C60" s="2" t="s">
        <v>419</v>
      </c>
      <c r="D60" s="2" t="s">
        <v>420</v>
      </c>
      <c r="E60" s="2" t="s">
        <v>30</v>
      </c>
      <c r="F60" s="2" t="s">
        <v>30</v>
      </c>
      <c r="G60" s="67" t="s">
        <v>291</v>
      </c>
    </row>
    <row r="61" spans="1:7">
      <c r="A61" s="63" t="s">
        <v>127</v>
      </c>
      <c r="B61" s="6" t="s">
        <v>421</v>
      </c>
      <c r="C61" s="2" t="s">
        <v>422</v>
      </c>
      <c r="D61" s="2" t="s">
        <v>423</v>
      </c>
      <c r="E61" s="2" t="s">
        <v>30</v>
      </c>
      <c r="F61" s="2" t="s">
        <v>30</v>
      </c>
      <c r="G61" s="67" t="s">
        <v>291</v>
      </c>
    </row>
    <row r="62" spans="1:7">
      <c r="A62" s="63" t="s">
        <v>127</v>
      </c>
      <c r="B62" s="6" t="s">
        <v>424</v>
      </c>
      <c r="C62" s="2" t="s">
        <v>425</v>
      </c>
      <c r="D62" s="2" t="s">
        <v>426</v>
      </c>
      <c r="E62" s="2" t="s">
        <v>30</v>
      </c>
      <c r="F62" s="2" t="s">
        <v>30</v>
      </c>
      <c r="G62" s="67" t="s">
        <v>291</v>
      </c>
    </row>
    <row r="63" spans="1:7">
      <c r="A63" s="63" t="s">
        <v>127</v>
      </c>
      <c r="B63" s="6" t="s">
        <v>427</v>
      </c>
      <c r="C63" s="2" t="s">
        <v>428</v>
      </c>
      <c r="D63" s="2" t="s">
        <v>429</v>
      </c>
      <c r="E63" s="2" t="s">
        <v>30</v>
      </c>
      <c r="F63" s="2" t="s">
        <v>30</v>
      </c>
      <c r="G63" s="67" t="s">
        <v>291</v>
      </c>
    </row>
    <row r="64" spans="1:7">
      <c r="A64" s="63" t="s">
        <v>127</v>
      </c>
      <c r="B64" s="6" t="s">
        <v>430</v>
      </c>
      <c r="C64" s="2" t="s">
        <v>431</v>
      </c>
      <c r="D64" s="2" t="s">
        <v>432</v>
      </c>
      <c r="E64" s="2" t="s">
        <v>30</v>
      </c>
      <c r="F64" s="2" t="s">
        <v>30</v>
      </c>
      <c r="G64" s="67" t="s">
        <v>291</v>
      </c>
    </row>
    <row r="65" spans="1:7">
      <c r="A65" s="63" t="s">
        <v>127</v>
      </c>
      <c r="B65" s="6" t="s">
        <v>433</v>
      </c>
      <c r="C65" s="2" t="s">
        <v>375</v>
      </c>
      <c r="D65" s="2" t="s">
        <v>376</v>
      </c>
      <c r="E65" s="2" t="s">
        <v>30</v>
      </c>
      <c r="F65" s="2" t="s">
        <v>30</v>
      </c>
      <c r="G65" s="67" t="s">
        <v>291</v>
      </c>
    </row>
    <row r="66" spans="1:7">
      <c r="A66" s="63" t="s">
        <v>127</v>
      </c>
      <c r="B66" s="6" t="s">
        <v>434</v>
      </c>
      <c r="C66" s="2" t="s">
        <v>435</v>
      </c>
      <c r="D66" s="2" t="s">
        <v>436</v>
      </c>
      <c r="E66" s="2" t="s">
        <v>30</v>
      </c>
      <c r="F66" s="2" t="s">
        <v>30</v>
      </c>
      <c r="G66" s="67" t="s">
        <v>291</v>
      </c>
    </row>
    <row r="67" spans="1:7">
      <c r="A67" s="63" t="s">
        <v>127</v>
      </c>
      <c r="B67" s="6" t="s">
        <v>437</v>
      </c>
      <c r="C67" s="2" t="s">
        <v>438</v>
      </c>
      <c r="D67" s="2" t="s">
        <v>439</v>
      </c>
      <c r="E67" s="2" t="s">
        <v>30</v>
      </c>
      <c r="F67" s="2" t="s">
        <v>30</v>
      </c>
      <c r="G67" s="67" t="s">
        <v>291</v>
      </c>
    </row>
    <row r="68" spans="1:7">
      <c r="A68" s="63" t="s">
        <v>127</v>
      </c>
      <c r="B68" s="6" t="s">
        <v>440</v>
      </c>
      <c r="C68" s="2" t="s">
        <v>441</v>
      </c>
      <c r="D68" s="2" t="s">
        <v>442</v>
      </c>
      <c r="E68" s="2" t="s">
        <v>30</v>
      </c>
      <c r="F68" s="2" t="s">
        <v>30</v>
      </c>
      <c r="G68" s="67" t="s">
        <v>291</v>
      </c>
    </row>
    <row r="69" spans="1:7">
      <c r="A69" s="63" t="s">
        <v>127</v>
      </c>
      <c r="B69" s="6" t="s">
        <v>443</v>
      </c>
      <c r="C69" s="2" t="s">
        <v>444</v>
      </c>
      <c r="D69" s="2" t="s">
        <v>445</v>
      </c>
      <c r="E69" s="2" t="s">
        <v>30</v>
      </c>
      <c r="F69" s="2" t="s">
        <v>30</v>
      </c>
      <c r="G69" s="67" t="s">
        <v>291</v>
      </c>
    </row>
    <row r="70" spans="1:7">
      <c r="A70" s="63" t="s">
        <v>127</v>
      </c>
      <c r="B70" s="6" t="s">
        <v>446</v>
      </c>
      <c r="C70" s="2" t="s">
        <v>447</v>
      </c>
      <c r="D70" s="2" t="s">
        <v>448</v>
      </c>
      <c r="E70" s="2" t="s">
        <v>30</v>
      </c>
      <c r="F70" s="2" t="s">
        <v>30</v>
      </c>
      <c r="G70" s="67" t="s">
        <v>291</v>
      </c>
    </row>
    <row r="71" spans="1:7">
      <c r="A71" s="63" t="s">
        <v>127</v>
      </c>
      <c r="B71" s="6" t="s">
        <v>449</v>
      </c>
      <c r="C71" s="2" t="s">
        <v>450</v>
      </c>
      <c r="D71" s="2" t="s">
        <v>451</v>
      </c>
      <c r="E71" s="2" t="s">
        <v>30</v>
      </c>
      <c r="F71" s="2" t="s">
        <v>30</v>
      </c>
      <c r="G71" s="67" t="s">
        <v>291</v>
      </c>
    </row>
    <row r="72" spans="1:7">
      <c r="A72" s="63" t="s">
        <v>94</v>
      </c>
      <c r="B72" s="6" t="s">
        <v>452</v>
      </c>
      <c r="C72" s="2" t="s">
        <v>453</v>
      </c>
      <c r="D72" s="2" t="s">
        <v>454</v>
      </c>
      <c r="E72" s="2"/>
      <c r="F72" s="2"/>
      <c r="G72" s="67" t="s">
        <v>285</v>
      </c>
    </row>
    <row r="73" spans="1:7">
      <c r="A73" s="63" t="s">
        <v>94</v>
      </c>
      <c r="B73" s="6" t="s">
        <v>455</v>
      </c>
      <c r="C73" s="2" t="s">
        <v>456</v>
      </c>
      <c r="D73" s="2" t="s">
        <v>457</v>
      </c>
      <c r="E73" s="2"/>
      <c r="F73" s="2"/>
      <c r="G73" s="67" t="s">
        <v>285</v>
      </c>
    </row>
    <row r="74" spans="1:7">
      <c r="A74" s="63" t="s">
        <v>94</v>
      </c>
      <c r="B74" s="6" t="s">
        <v>458</v>
      </c>
      <c r="C74" s="2" t="s">
        <v>459</v>
      </c>
      <c r="D74" s="2" t="s">
        <v>460</v>
      </c>
      <c r="E74" s="2"/>
      <c r="F74" s="2"/>
      <c r="G74" s="67" t="s">
        <v>285</v>
      </c>
    </row>
    <row r="75" spans="1:7">
      <c r="A75" s="63" t="s">
        <v>94</v>
      </c>
      <c r="B75" s="6" t="s">
        <v>461</v>
      </c>
      <c r="C75" s="2" t="s">
        <v>462</v>
      </c>
      <c r="D75" s="2" t="s">
        <v>463</v>
      </c>
      <c r="E75" s="2"/>
      <c r="F75" s="2"/>
      <c r="G75" s="67" t="s">
        <v>285</v>
      </c>
    </row>
    <row r="76" spans="1:7">
      <c r="A76" s="63" t="s">
        <v>94</v>
      </c>
      <c r="B76" s="6" t="s">
        <v>464</v>
      </c>
      <c r="C76" s="2" t="s">
        <v>465</v>
      </c>
      <c r="D76" s="2" t="s">
        <v>466</v>
      </c>
      <c r="E76" s="2"/>
      <c r="F76" s="2"/>
      <c r="G76" s="67" t="s">
        <v>285</v>
      </c>
    </row>
    <row r="77" spans="1:7">
      <c r="A77" s="63" t="s">
        <v>94</v>
      </c>
      <c r="B77" s="6" t="s">
        <v>467</v>
      </c>
      <c r="C77" s="2" t="s">
        <v>468</v>
      </c>
      <c r="D77" s="2" t="s">
        <v>469</v>
      </c>
      <c r="E77" s="2"/>
      <c r="F77" s="2"/>
      <c r="G77" s="67" t="s">
        <v>289</v>
      </c>
    </row>
    <row r="78" spans="1:7">
      <c r="A78" s="63" t="s">
        <v>94</v>
      </c>
      <c r="B78" s="6" t="s">
        <v>470</v>
      </c>
      <c r="C78" s="2" t="s">
        <v>471</v>
      </c>
      <c r="D78" s="2" t="s">
        <v>472</v>
      </c>
      <c r="E78" s="2"/>
      <c r="F78" s="2"/>
      <c r="G78" s="67" t="s">
        <v>285</v>
      </c>
    </row>
    <row r="79" spans="1:7">
      <c r="A79" s="63" t="s">
        <v>94</v>
      </c>
      <c r="B79" s="6" t="s">
        <v>473</v>
      </c>
      <c r="C79" s="2" t="s">
        <v>474</v>
      </c>
      <c r="D79" s="2" t="s">
        <v>475</v>
      </c>
      <c r="E79" s="2"/>
      <c r="F79" s="2"/>
      <c r="G79" s="67" t="s">
        <v>285</v>
      </c>
    </row>
    <row r="80" spans="1:7">
      <c r="A80" s="63" t="s">
        <v>94</v>
      </c>
      <c r="B80" s="6" t="s">
        <v>476</v>
      </c>
      <c r="C80" s="2"/>
      <c r="D80" s="2"/>
      <c r="E80" s="2" t="s">
        <v>132</v>
      </c>
      <c r="F80" s="2" t="s">
        <v>132</v>
      </c>
      <c r="G80" s="67" t="s">
        <v>291</v>
      </c>
    </row>
    <row r="81" spans="1:7">
      <c r="A81" s="63" t="s">
        <v>94</v>
      </c>
      <c r="B81" s="6" t="s">
        <v>477</v>
      </c>
      <c r="C81" s="2"/>
      <c r="D81" s="2"/>
      <c r="E81" s="2" t="s">
        <v>132</v>
      </c>
      <c r="F81" s="2" t="s">
        <v>132</v>
      </c>
      <c r="G81" s="67" t="s">
        <v>291</v>
      </c>
    </row>
    <row r="82" spans="1:7">
      <c r="A82" s="63" t="s">
        <v>94</v>
      </c>
      <c r="B82" s="6" t="s">
        <v>478</v>
      </c>
      <c r="C82" s="2"/>
      <c r="D82" s="2"/>
      <c r="E82" s="2" t="s">
        <v>132</v>
      </c>
      <c r="F82" s="2" t="s">
        <v>132</v>
      </c>
      <c r="G82" s="67" t="s">
        <v>291</v>
      </c>
    </row>
    <row r="83" spans="1:7">
      <c r="A83" s="63" t="s">
        <v>94</v>
      </c>
      <c r="B83" s="6" t="s">
        <v>479</v>
      </c>
      <c r="C83" s="2"/>
      <c r="D83" s="2"/>
      <c r="E83" s="2" t="s">
        <v>132</v>
      </c>
      <c r="F83" s="2" t="s">
        <v>132</v>
      </c>
      <c r="G83" s="67" t="s">
        <v>291</v>
      </c>
    </row>
    <row r="84" spans="1:7">
      <c r="A84" s="63" t="s">
        <v>94</v>
      </c>
      <c r="B84" s="6" t="s">
        <v>480</v>
      </c>
      <c r="C84" s="2"/>
      <c r="D84" s="2"/>
      <c r="E84" s="2" t="s">
        <v>132</v>
      </c>
      <c r="F84" s="2" t="s">
        <v>132</v>
      </c>
      <c r="G84" s="67" t="s">
        <v>291</v>
      </c>
    </row>
    <row r="85" spans="1:7">
      <c r="A85" s="63" t="s">
        <v>94</v>
      </c>
      <c r="B85" s="6" t="s">
        <v>481</v>
      </c>
      <c r="C85" s="2"/>
      <c r="D85" s="2"/>
      <c r="E85" s="2" t="s">
        <v>132</v>
      </c>
      <c r="F85" s="2" t="s">
        <v>132</v>
      </c>
      <c r="G85" s="67" t="s">
        <v>291</v>
      </c>
    </row>
    <row r="86" spans="1:7">
      <c r="A86" s="63" t="s">
        <v>94</v>
      </c>
      <c r="B86" s="6" t="s">
        <v>482</v>
      </c>
      <c r="C86" s="2"/>
      <c r="D86" s="2"/>
      <c r="E86" s="2" t="s">
        <v>132</v>
      </c>
      <c r="F86" s="2" t="s">
        <v>132</v>
      </c>
      <c r="G86" s="67" t="s">
        <v>291</v>
      </c>
    </row>
    <row r="87" spans="1:7">
      <c r="A87" s="63" t="s">
        <v>94</v>
      </c>
      <c r="B87" s="6" t="s">
        <v>483</v>
      </c>
      <c r="C87" s="2"/>
      <c r="D87" s="2"/>
      <c r="E87" s="2" t="s">
        <v>132</v>
      </c>
      <c r="F87" s="2" t="s">
        <v>132</v>
      </c>
      <c r="G87" s="67" t="s">
        <v>291</v>
      </c>
    </row>
    <row r="88" spans="1:7">
      <c r="A88" s="63" t="s">
        <v>94</v>
      </c>
      <c r="B88" s="6" t="s">
        <v>484</v>
      </c>
      <c r="C88" s="2"/>
      <c r="D88" s="2"/>
      <c r="E88" s="2" t="s">
        <v>132</v>
      </c>
      <c r="F88" s="2" t="s">
        <v>132</v>
      </c>
      <c r="G88" s="67" t="s">
        <v>291</v>
      </c>
    </row>
    <row r="89" spans="1:7">
      <c r="A89" s="63" t="s">
        <v>94</v>
      </c>
      <c r="B89" s="6" t="s">
        <v>485</v>
      </c>
      <c r="C89" s="2"/>
      <c r="D89" s="2"/>
      <c r="E89" s="2" t="s">
        <v>132</v>
      </c>
      <c r="F89" s="2" t="s">
        <v>132</v>
      </c>
      <c r="G89" s="67" t="s">
        <v>291</v>
      </c>
    </row>
    <row r="90" spans="1:7">
      <c r="A90" s="63" t="s">
        <v>94</v>
      </c>
      <c r="B90" s="6" t="s">
        <v>486</v>
      </c>
      <c r="C90" s="2"/>
      <c r="D90" s="2"/>
      <c r="E90" s="2" t="s">
        <v>132</v>
      </c>
      <c r="F90" s="2" t="s">
        <v>132</v>
      </c>
      <c r="G90" s="67" t="s">
        <v>291</v>
      </c>
    </row>
    <row r="91" spans="1:7">
      <c r="A91" s="63" t="s">
        <v>94</v>
      </c>
      <c r="B91" s="6" t="s">
        <v>487</v>
      </c>
      <c r="C91" s="2"/>
      <c r="D91" s="2"/>
      <c r="E91" s="2" t="s">
        <v>132</v>
      </c>
      <c r="F91" s="2" t="s">
        <v>132</v>
      </c>
      <c r="G91" s="67" t="s">
        <v>291</v>
      </c>
    </row>
    <row r="92" spans="1:7">
      <c r="A92" s="63" t="s">
        <v>94</v>
      </c>
      <c r="B92" s="6" t="s">
        <v>488</v>
      </c>
      <c r="C92" s="2"/>
      <c r="D92" s="2"/>
      <c r="E92" s="2" t="s">
        <v>132</v>
      </c>
      <c r="F92" s="2" t="s">
        <v>132</v>
      </c>
      <c r="G92" s="67" t="s">
        <v>291</v>
      </c>
    </row>
    <row r="93" spans="1:7">
      <c r="A93" s="63" t="s">
        <v>94</v>
      </c>
      <c r="B93" s="6" t="s">
        <v>489</v>
      </c>
      <c r="C93" s="2"/>
      <c r="D93" s="2"/>
      <c r="E93" s="2" t="s">
        <v>132</v>
      </c>
      <c r="F93" s="2" t="s">
        <v>132</v>
      </c>
      <c r="G93" s="67" t="s">
        <v>291</v>
      </c>
    </row>
    <row r="94" spans="1:7">
      <c r="A94" s="63" t="s">
        <v>94</v>
      </c>
      <c r="B94" s="6" t="s">
        <v>490</v>
      </c>
      <c r="C94" s="2"/>
      <c r="D94" s="2"/>
      <c r="E94" s="2" t="s">
        <v>132</v>
      </c>
      <c r="F94" s="2" t="s">
        <v>132</v>
      </c>
      <c r="G94" s="67" t="s">
        <v>291</v>
      </c>
    </row>
    <row r="95" spans="1:7">
      <c r="A95" s="63" t="s">
        <v>94</v>
      </c>
      <c r="B95" s="6" t="s">
        <v>491</v>
      </c>
      <c r="C95" s="2"/>
      <c r="D95" s="2"/>
      <c r="E95" s="2" t="s">
        <v>132</v>
      </c>
      <c r="F95" s="2" t="s">
        <v>132</v>
      </c>
      <c r="G95" s="67" t="s">
        <v>291</v>
      </c>
    </row>
    <row r="96" spans="1:7">
      <c r="A96" s="63" t="s">
        <v>94</v>
      </c>
      <c r="B96" s="6" t="s">
        <v>492</v>
      </c>
      <c r="C96" s="2"/>
      <c r="D96" s="2"/>
      <c r="E96" s="2" t="s">
        <v>132</v>
      </c>
      <c r="F96" s="2" t="s">
        <v>132</v>
      </c>
      <c r="G96" s="67" t="s">
        <v>291</v>
      </c>
    </row>
    <row r="97" spans="1:7">
      <c r="A97" s="63" t="s">
        <v>122</v>
      </c>
      <c r="B97" s="6" t="s">
        <v>123</v>
      </c>
      <c r="C97" s="2" t="s">
        <v>493</v>
      </c>
      <c r="D97" s="2" t="s">
        <v>494</v>
      </c>
      <c r="E97" s="2" t="s">
        <v>30</v>
      </c>
      <c r="F97" s="2" t="s">
        <v>30</v>
      </c>
      <c r="G97" s="67" t="s">
        <v>289</v>
      </c>
    </row>
    <row r="98" spans="1:7">
      <c r="A98" s="63" t="s">
        <v>122</v>
      </c>
      <c r="B98" s="6" t="s">
        <v>495</v>
      </c>
      <c r="C98" s="2" t="s">
        <v>496</v>
      </c>
      <c r="D98" s="2" t="s">
        <v>497</v>
      </c>
      <c r="E98" s="2" t="s">
        <v>30</v>
      </c>
      <c r="F98" s="2" t="s">
        <v>30</v>
      </c>
      <c r="G98" s="67" t="s">
        <v>291</v>
      </c>
    </row>
    <row r="99" spans="1:7">
      <c r="A99" s="64" t="s">
        <v>122</v>
      </c>
      <c r="B99" s="65" t="s">
        <v>498</v>
      </c>
      <c r="C99" s="55" t="s">
        <v>499</v>
      </c>
      <c r="D99" s="55" t="s">
        <v>500</v>
      </c>
      <c r="E99" s="55" t="s">
        <v>30</v>
      </c>
      <c r="F99" s="55" t="s">
        <v>30</v>
      </c>
      <c r="G99" s="68" t="s">
        <v>291</v>
      </c>
    </row>
  </sheetData>
  <autoFilter ref="A1:G99" xr:uid="{AE9C3290-EB81-4830-BE03-062D060D3406}"/>
  <conditionalFormatting sqref="A1">
    <cfRule type="containsText" dxfId="7" priority="34" operator="containsText" text="NÃO BLOQUEADA">
      <formula>NOT(ISERROR(SEARCH("NÃO BLOQUEADA",A1)))</formula>
    </cfRule>
    <cfRule type="containsText" dxfId="6" priority="35" operator="containsText" text="BLOQUEADA">
      <formula>NOT(ISERROR(SEARCH("BLOQUEADA",A1)))</formula>
    </cfRule>
  </conditionalFormatting>
  <conditionalFormatting sqref="E1">
    <cfRule type="containsText" dxfId="5" priority="32" operator="containsText" text="NÃO BLOQUEADA">
      <formula>NOT(ISERROR(SEARCH("NÃO BLOQUEADA",E1)))</formula>
    </cfRule>
    <cfRule type="containsText" dxfId="4" priority="33" operator="containsText" text="BLOQUEADA">
      <formula>NOT(ISERROR(SEARCH("BLOQUEADA",E1)))</formula>
    </cfRule>
  </conditionalFormatting>
  <conditionalFormatting sqref="A2:G99">
    <cfRule type="expression" dxfId="3" priority="1">
      <formula>$E2="NÃO"</formula>
    </cfRule>
    <cfRule type="expression" dxfId="2" priority="6">
      <formula>$E2="SIM"</formula>
    </cfRule>
  </conditionalFormatting>
  <conditionalFormatting sqref="A2:G99">
    <cfRule type="expression" dxfId="1" priority="2">
      <formula>$F2="NÃO"</formula>
    </cfRule>
    <cfRule type="expression" dxfId="0" priority="5">
      <formula>$F2="SIM"</formula>
    </cfRule>
  </conditionalFormatting>
  <dataValidations count="2">
    <dataValidation type="list" allowBlank="1" showInputMessage="1" showErrorMessage="1" sqref="G2:G99" xr:uid="{DC3AB3C9-2ADD-4FB5-9F77-D191B2FCD6C0}">
      <formula1>"1ª REMESSA,2ª REMESSA,3ª REMESSA"</formula1>
    </dataValidation>
    <dataValidation type="list" allowBlank="1" showInputMessage="1" showErrorMessage="1" sqref="E98:F99 E2:F96" xr:uid="{B3C9B51D-4B33-490A-A3B6-01E7757BBC4D}">
      <formula1>"SIM,NÃO"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 de Jesus Oliveira</dc:creator>
  <cp:keywords/>
  <dc:description/>
  <cp:lastModifiedBy>Victor Hugo Mesquita Vasconcelos</cp:lastModifiedBy>
  <cp:revision/>
  <dcterms:created xsi:type="dcterms:W3CDTF">2025-05-09T14:14:49Z</dcterms:created>
  <dcterms:modified xsi:type="dcterms:W3CDTF">2025-07-16T12:40:20Z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0x0101008B278DC9283ACC41B381B79ADDFB5470</vt:lpwstr>
  </property>
</Properties>
</file>