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3C0EBC8C-EB13-4FC0-AAE1-B4EBEB4ABB1A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4" i="1" l="1"/>
  <c r="I31" i="1" l="1"/>
  <c r="I35" i="1" l="1"/>
  <c r="I37" i="1" s="1"/>
  <c r="I33" i="1"/>
</calcChain>
</file>

<file path=xl/sharedStrings.xml><?xml version="1.0" encoding="utf-8"?>
<sst xmlns="http://schemas.openxmlformats.org/spreadsheetml/2006/main" count="75" uniqueCount="75">
  <si>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</si>
  <si>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</si>
  <si>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</si>
  <si>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</si>
  <si>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</si>
  <si>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</si>
  <si>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</si>
  <si>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</si>
  <si>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</si>
  <si>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</si>
  <si>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</si>
  <si>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</si>
  <si>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</si>
  <si>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</si>
  <si>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</si>
  <si>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</si>
  <si>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</si>
  <si>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</si>
  <si>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</si>
  <si>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</si>
  <si>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</si>
  <si>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</si>
  <si>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</si>
  <si>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</si>
  <si>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</si>
  <si>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</si>
  <si>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</si>
  <si>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</si>
  <si>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</si>
  <si>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</si>
  <si>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</si>
  <si>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</si>
  <si>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</si>
  <si>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</si>
  <si>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</si>
  <si>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</si>
  <si>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</si>
  <si>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</si>
  <si>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</si>
  <si>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Godfrey Mutalemwa</t>
  </si>
  <si>
    <t>Dar es salaam Institute of Technology (DIT)</t>
  </si>
  <si>
    <t>+255 624 417 084</t>
  </si>
  <si>
    <t>Intelligent system for measurement of moisture content in cashew nuts</t>
  </si>
  <si>
    <t>VTE13</t>
  </si>
  <si>
    <t>PCB</t>
  </si>
  <si>
    <t>Microcontroller</t>
  </si>
  <si>
    <t>03</t>
  </si>
  <si>
    <t>IC Holder</t>
  </si>
  <si>
    <t>04</t>
  </si>
  <si>
    <t>Crystal oscillator</t>
  </si>
  <si>
    <t>05</t>
  </si>
  <si>
    <t>OpAmp</t>
  </si>
  <si>
    <t>06</t>
  </si>
  <si>
    <t>Potential meter</t>
  </si>
  <si>
    <t>07</t>
  </si>
  <si>
    <t>LCD</t>
  </si>
  <si>
    <t>08</t>
  </si>
  <si>
    <t>Capacitors</t>
  </si>
  <si>
    <t>09</t>
  </si>
  <si>
    <t>Resistors</t>
  </si>
  <si>
    <t>10</t>
  </si>
  <si>
    <t>Diodes</t>
  </si>
  <si>
    <t>11</t>
  </si>
  <si>
    <t>Header pins</t>
  </si>
  <si>
    <t>12</t>
  </si>
  <si>
    <t>Terminal blocks</t>
  </si>
  <si>
    <t>13</t>
  </si>
  <si>
    <t>Voltage regulator</t>
  </si>
  <si>
    <t>14</t>
  </si>
  <si>
    <t>Power aderpter</t>
  </si>
  <si>
    <t>15</t>
  </si>
  <si>
    <t>Circuit inclosure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</si>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</sst>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3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9" xfId="0" applyNumberFormat="1" applyFont="1" applyFill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39</xdr:row>
      <xdr:rowOff>57150</xdr:rowOff>
    </xdr:from>
    <xdr:to>
      <xdr:col>9</xdr:col>
      <xdr:colOff>656313</xdr:colOff>
      <xdr:row>40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37</xdr:row>
      <xdr:rowOff>38100</xdr:rowOff>
    </xdr:from>
    <xdr:to>
      <xdr:col>4</xdr:col>
      <xdr:colOff>478806</xdr:colOff>
      <xdr:row>37</xdr:row>
      <xdr:rowOff>238167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B11F19-6B1D-4C06-9F72-D287D90F7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8915400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7"/>
  <sheetViews>
    <sheetView tabSelected="1" topLeftCell="A25" zoomScaleNormal="100" workbookViewId="0">
      <selection activeCell="G40" sqref="G40:H41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1" t="s">
        <v>15</v>
      </c>
      <c r="G3" s="42"/>
      <c r="H3" s="42"/>
      <c r="I3" s="42"/>
      <c r="J3" s="42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6" t="s">
        <v>0</v>
      </c>
      <c r="H4" s="46"/>
      <c r="I4" s="46"/>
      <c r="J4" s="46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7" t="s">
        <v>10</v>
      </c>
      <c r="H5" s="48"/>
      <c r="I5" s="48"/>
      <c r="J5" s="48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9" t="s">
        <v>9</v>
      </c>
      <c r="H6" s="46"/>
      <c r="I6" s="46"/>
      <c r="J6" s="46"/>
      <c r="K6" s="1"/>
      <c r="L6" s="23"/>
      <c r="M6" s="23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3" t="s">
        <v>26</v>
      </c>
      <c r="C8" s="43"/>
      <c r="D8" s="43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6"/>
      <c r="B9" s="17" t="s">
        <v>22</v>
      </c>
      <c r="C9" s="44" t="s">
        <v>39</v>
      </c>
      <c r="D9" s="44"/>
      <c r="E9" s="44"/>
      <c r="F9" s="44"/>
      <c r="G9" s="44"/>
      <c r="H9" s="18"/>
      <c r="I9" s="24" t="s">
        <v>29</v>
      </c>
      <c r="J9" s="26" t="s">
        <v>43</v>
      </c>
      <c r="K9" s="16"/>
      <c r="L9" s="22"/>
    </row>
    <row r="10" spans="1:13" ht="20.100000000000001" customHeight="1" x14ac:dyDescent="0.25">
      <c r="A10" s="16"/>
      <c r="B10" s="17" t="s">
        <v>23</v>
      </c>
      <c r="C10" s="45" t="s">
        <v>40</v>
      </c>
      <c r="D10" s="45"/>
      <c r="E10" s="45"/>
      <c r="F10" s="45"/>
      <c r="G10" s="45"/>
      <c r="H10" s="18"/>
      <c r="I10" s="24" t="s">
        <v>25</v>
      </c>
      <c r="J10" s="27">
        <f>DATE(2023,1,10)</f>
        <v>44936</v>
      </c>
      <c r="K10" s="16"/>
      <c r="L10" s="15"/>
    </row>
    <row r="11" spans="1:13" ht="20.100000000000001" customHeight="1" x14ac:dyDescent="0.25">
      <c r="A11" s="16"/>
      <c r="B11" s="17" t="s">
        <v>24</v>
      </c>
      <c r="C11" s="90" t="s">
        <v>41</v>
      </c>
      <c r="D11" s="45"/>
      <c r="E11" s="45"/>
      <c r="F11" s="45"/>
      <c r="G11" s="45"/>
      <c r="H11" s="18"/>
      <c r="I11" s="1"/>
      <c r="J11" s="1"/>
      <c r="K11" s="16"/>
      <c r="L11" s="15"/>
    </row>
    <row r="12" spans="1:13" ht="6.75" customHeight="1" x14ac:dyDescent="0.25">
      <c r="A12" s="16"/>
      <c r="B12" s="19"/>
      <c r="C12" s="18"/>
      <c r="D12" s="20"/>
      <c r="E12" s="21"/>
      <c r="F12" s="18"/>
      <c r="G12" s="18"/>
      <c r="H12" s="18"/>
      <c r="I12" s="18"/>
      <c r="J12" s="16"/>
      <c r="K12" s="16"/>
      <c r="L12" s="15"/>
    </row>
    <row r="13" spans="1:13" ht="21" customHeight="1" x14ac:dyDescent="0.3">
      <c r="A13" s="16"/>
      <c r="B13" s="25" t="s">
        <v>30</v>
      </c>
      <c r="C13" s="44" t="s">
        <v>42</v>
      </c>
      <c r="D13" s="44"/>
      <c r="E13" s="44"/>
      <c r="F13" s="44"/>
      <c r="G13" s="44"/>
      <c r="H13" s="44"/>
      <c r="I13" s="44"/>
      <c r="J13" s="44"/>
      <c r="K13" s="16"/>
      <c r="L13" s="15"/>
    </row>
    <row r="14" spans="1:13" ht="10.5" customHeight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</row>
    <row r="15" spans="1:13" ht="21.95" customHeight="1" thickBot="1" x14ac:dyDescent="0.35">
      <c r="A15" s="5"/>
      <c r="B15" s="29" t="s">
        <v>1</v>
      </c>
      <c r="C15" s="57" t="s">
        <v>2</v>
      </c>
      <c r="D15" s="58"/>
      <c r="E15" s="59"/>
      <c r="F15" s="30" t="s">
        <v>3</v>
      </c>
      <c r="G15" s="60" t="s">
        <v>4</v>
      </c>
      <c r="H15" s="60"/>
      <c r="I15" s="60" t="s">
        <v>5</v>
      </c>
      <c r="J15" s="61"/>
      <c r="K15" s="5"/>
    </row>
    <row r="16" spans="1:13" ht="20.100000000000001" customHeight="1" x14ac:dyDescent="0.25">
      <c r="A16" s="12"/>
      <c r="B16" s="28" t="s">
        <v>6</v>
      </c>
      <c r="C16" s="91" t="s">
        <v>44</v>
      </c>
      <c r="D16" s="92"/>
      <c r="E16" s="93"/>
      <c r="F16" s="94">
        <v>1</v>
      </c>
      <c r="G16" s="95">
        <v>20000</v>
      </c>
      <c r="H16" s="95"/>
      <c r="I16" s="50">
        <f t="shared" ref="I16:I30" si="0">IF(OR(F16="",G16=""),"",PRODUCT(F16,G16))</f>
        <v>20000</v>
      </c>
      <c r="J16" s="50"/>
      <c r="K16" s="12"/>
    </row>
    <row r="17" spans="1:11" ht="20.100000000000001" customHeight="1" x14ac:dyDescent="0.25">
      <c r="A17" s="12"/>
      <c r="B17" s="28" t="s">
        <v>7</v>
      </c>
      <c r="C17" s="91" t="s">
        <v>45</v>
      </c>
      <c r="D17" s="92"/>
      <c r="E17" s="93"/>
      <c r="F17" s="94">
        <v>1</v>
      </c>
      <c r="G17" s="95">
        <v>15000</v>
      </c>
      <c r="H17" s="95"/>
      <c r="I17" s="50">
        <f t="shared" si="0"/>
        <v>15000</v>
      </c>
      <c r="J17" s="50"/>
      <c r="K17" s="12"/>
    </row>
    <row r="18" spans="1:11" ht="20.100000000000001" customHeight="1" x14ac:dyDescent="0.25">
      <c r="A18" s="12"/>
      <c r="B18" s="28" t="s">
        <v>46</v>
      </c>
      <c r="C18" s="91" t="s">
        <v>47</v>
      </c>
      <c r="D18" s="92"/>
      <c r="E18" s="93"/>
      <c r="F18" s="94">
        <v>2</v>
      </c>
      <c r="G18" s="95">
        <v>1000</v>
      </c>
      <c r="H18" s="95"/>
      <c r="I18" s="50">
        <f t="shared" si="0"/>
        <v>2000</v>
      </c>
      <c r="J18" s="50"/>
      <c r="K18" s="12"/>
    </row>
    <row r="19" spans="1:11" ht="20.100000000000001" customHeight="1" x14ac:dyDescent="0.25">
      <c r="A19" s="12"/>
      <c r="B19" s="28" t="s">
        <v>48</v>
      </c>
      <c r="C19" s="91" t="s">
        <v>49</v>
      </c>
      <c r="D19" s="92"/>
      <c r="E19" s="93"/>
      <c r="F19" s="94">
        <v>1</v>
      </c>
      <c r="G19" s="95">
        <v>1000</v>
      </c>
      <c r="H19" s="95"/>
      <c r="I19" s="50">
        <f t="shared" si="0"/>
        <v>1000</v>
      </c>
      <c r="J19" s="50"/>
      <c r="K19" s="12"/>
    </row>
    <row r="20" spans="1:11" ht="20.100000000000001" customHeight="1" x14ac:dyDescent="0.25">
      <c r="A20" s="12"/>
      <c r="B20" s="28" t="s">
        <v>50</v>
      </c>
      <c r="C20" s="91" t="s">
        <v>51</v>
      </c>
      <c r="D20" s="92"/>
      <c r="E20" s="93"/>
      <c r="F20" s="94">
        <v>1</v>
      </c>
      <c r="G20" s="95">
        <v>2000</v>
      </c>
      <c r="H20" s="95"/>
      <c r="I20" s="50">
        <f t="shared" si="0"/>
        <v>2000</v>
      </c>
      <c r="J20" s="50"/>
      <c r="K20" s="12"/>
    </row>
    <row r="21" spans="1:11" ht="20.100000000000001" customHeight="1" x14ac:dyDescent="0.25">
      <c r="A21" s="12"/>
      <c r="B21" s="28" t="s">
        <v>52</v>
      </c>
      <c r="C21" s="91" t="s">
        <v>53</v>
      </c>
      <c r="D21" s="92"/>
      <c r="E21" s="93"/>
      <c r="F21" s="94">
        <v>1</v>
      </c>
      <c r="G21" s="95">
        <v>1000</v>
      </c>
      <c r="H21" s="95"/>
      <c r="I21" s="50">
        <f t="shared" si="0"/>
        <v>1000</v>
      </c>
      <c r="J21" s="50"/>
      <c r="K21" s="12"/>
    </row>
    <row r="22" spans="1:11" ht="20.100000000000001" customHeight="1" x14ac:dyDescent="0.25">
      <c r="A22" s="12"/>
      <c r="B22" s="28" t="s">
        <v>54</v>
      </c>
      <c r="C22" s="91" t="s">
        <v>55</v>
      </c>
      <c r="D22" s="92"/>
      <c r="E22" s="93"/>
      <c r="F22" s="94">
        <v>1</v>
      </c>
      <c r="G22" s="95">
        <v>12000</v>
      </c>
      <c r="H22" s="95"/>
      <c r="I22" s="50">
        <f t="shared" si="0"/>
        <v>12000</v>
      </c>
      <c r="J22" s="50"/>
      <c r="K22" s="12"/>
    </row>
    <row r="23" spans="1:11" ht="20.100000000000001" customHeight="1" x14ac:dyDescent="0.25">
      <c r="A23" s="12"/>
      <c r="B23" s="28" t="s">
        <v>56</v>
      </c>
      <c r="C23" s="91" t="s">
        <v>57</v>
      </c>
      <c r="D23" s="92"/>
      <c r="E23" s="93"/>
      <c r="F23" s="94">
        <v>7</v>
      </c>
      <c r="G23" s="95">
        <v>300</v>
      </c>
      <c r="H23" s="95"/>
      <c r="I23" s="50">
        <f t="shared" si="0"/>
        <v>2100</v>
      </c>
      <c r="J23" s="50"/>
      <c r="K23" s="12"/>
    </row>
    <row r="24" spans="1:11" ht="20.100000000000001" customHeight="1" x14ac:dyDescent="0.25">
      <c r="A24" s="12"/>
      <c r="B24" s="28" t="s">
        <v>58</v>
      </c>
      <c r="C24" s="91" t="s">
        <v>59</v>
      </c>
      <c r="D24" s="92"/>
      <c r="E24" s="93"/>
      <c r="F24" s="94">
        <v>9</v>
      </c>
      <c r="G24" s="95">
        <v>200</v>
      </c>
      <c r="H24" s="95"/>
      <c r="I24" s="50">
        <f t="shared" si="0"/>
        <v>1800</v>
      </c>
      <c r="J24" s="50"/>
      <c r="K24" s="12"/>
    </row>
    <row r="25" spans="1:11" ht="20.100000000000001" customHeight="1" x14ac:dyDescent="0.25">
      <c r="A25" s="12"/>
      <c r="B25" s="28" t="s">
        <v>60</v>
      </c>
      <c r="C25" s="91" t="s">
        <v>61</v>
      </c>
      <c r="D25" s="92"/>
      <c r="E25" s="93"/>
      <c r="F25" s="94">
        <v>2</v>
      </c>
      <c r="G25" s="95">
        <v>300</v>
      </c>
      <c r="H25" s="95"/>
      <c r="I25" s="50">
        <f t="shared" si="0"/>
        <v>600</v>
      </c>
      <c r="J25" s="50"/>
      <c r="K25" s="12"/>
    </row>
    <row r="26" spans="1:11" ht="20.100000000000001" customHeight="1" x14ac:dyDescent="0.25">
      <c r="A26" s="12"/>
      <c r="B26" s="28" t="s">
        <v>62</v>
      </c>
      <c r="C26" s="91" t="s">
        <v>63</v>
      </c>
      <c r="D26" s="92"/>
      <c r="E26" s="93"/>
      <c r="F26" s="94">
        <v>2</v>
      </c>
      <c r="G26" s="95">
        <v>1000</v>
      </c>
      <c r="H26" s="95"/>
      <c r="I26" s="50">
        <f t="shared" si="0"/>
        <v>2000</v>
      </c>
      <c r="J26" s="50"/>
      <c r="K26" s="12"/>
    </row>
    <row r="27" spans="1:11" ht="20.100000000000001" customHeight="1" x14ac:dyDescent="0.25">
      <c r="A27" s="12"/>
      <c r="B27" s="28" t="s">
        <v>64</v>
      </c>
      <c r="C27" s="91" t="s">
        <v>65</v>
      </c>
      <c r="D27" s="92"/>
      <c r="E27" s="93"/>
      <c r="F27" s="94">
        <v>2</v>
      </c>
      <c r="G27" s="95">
        <v>500</v>
      </c>
      <c r="H27" s="95"/>
      <c r="I27" s="50">
        <f t="shared" si="0"/>
        <v>1000</v>
      </c>
      <c r="J27" s="50"/>
      <c r="K27" s="12"/>
    </row>
    <row r="28" spans="1:11" ht="20.100000000000001" customHeight="1" x14ac:dyDescent="0.25">
      <c r="A28" s="12"/>
      <c r="B28" s="28" t="s">
        <v>66</v>
      </c>
      <c r="C28" s="91" t="s">
        <v>67</v>
      </c>
      <c r="D28" s="92"/>
      <c r="E28" s="93"/>
      <c r="F28" s="94">
        <v>1</v>
      </c>
      <c r="G28" s="95">
        <v>1000</v>
      </c>
      <c r="H28" s="95"/>
      <c r="I28" s="50">
        <f t="shared" si="0"/>
        <v>1000</v>
      </c>
      <c r="J28" s="50"/>
      <c r="K28" s="12"/>
    </row>
    <row r="29" spans="1:11" ht="20.100000000000001" customHeight="1" x14ac:dyDescent="0.25">
      <c r="A29" s="12"/>
      <c r="B29" s="28" t="s">
        <v>68</v>
      </c>
      <c r="C29" s="91" t="s">
        <v>69</v>
      </c>
      <c r="D29" s="92"/>
      <c r="E29" s="93"/>
      <c r="F29" s="94">
        <v>1</v>
      </c>
      <c r="G29" s="95">
        <v>10000</v>
      </c>
      <c r="H29" s="95"/>
      <c r="I29" s="50">
        <f t="shared" si="0"/>
        <v>10000</v>
      </c>
      <c r="J29" s="50"/>
      <c r="K29" s="12"/>
    </row>
    <row r="30" spans="1:11" ht="20.100000000000001" customHeight="1" x14ac:dyDescent="0.25">
      <c r="A30" s="12"/>
      <c r="B30" s="13" t="s">
        <v>70</v>
      </c>
      <c r="C30" s="96" t="s">
        <v>71</v>
      </c>
      <c r="D30" s="97"/>
      <c r="E30" s="98"/>
      <c r="F30" s="99">
        <v>1</v>
      </c>
      <c r="G30" s="100">
        <v>8000</v>
      </c>
      <c r="H30" s="100"/>
      <c r="I30" s="50">
        <f t="shared" si="0"/>
        <v>8000</v>
      </c>
      <c r="J30" s="50"/>
      <c r="K30" s="12"/>
    </row>
    <row r="31" spans="1:11" ht="20.100000000000001" customHeight="1" x14ac:dyDescent="0.25">
      <c r="A31" s="12"/>
      <c r="B31" s="14"/>
      <c r="C31" s="14"/>
      <c r="D31" s="14"/>
      <c r="E31" s="14"/>
      <c r="F31" s="14"/>
      <c r="G31" s="62" t="s">
        <v>8</v>
      </c>
      <c r="H31" s="62"/>
      <c r="I31" s="51">
        <f>IF(SUM(I16:J30)=0,"",SUM(I16:J30))</f>
        <v>79500</v>
      </c>
      <c r="J31" s="51"/>
      <c r="K31" s="12"/>
    </row>
    <row r="32" spans="1:11" ht="20.100000000000001" customHeight="1" x14ac:dyDescent="0.25">
      <c r="A32" s="12"/>
      <c r="B32" s="37" t="s">
        <v>16</v>
      </c>
      <c r="C32" s="14"/>
      <c r="D32" s="20"/>
      <c r="E32" s="20"/>
      <c r="F32" s="14"/>
      <c r="G32" s="63" t="s">
        <v>17</v>
      </c>
      <c r="H32" s="63"/>
      <c r="I32" s="52">
        <v>200000</v>
      </c>
      <c r="J32" s="52"/>
      <c r="K32" s="12"/>
    </row>
    <row r="33" spans="1:11" ht="20.100000000000001" customHeight="1" x14ac:dyDescent="0.25">
      <c r="A33" s="12"/>
      <c r="B33" s="65" t="s">
        <v>33</v>
      </c>
      <c r="C33" s="66"/>
      <c r="D33" s="66"/>
      <c r="E33" s="66"/>
      <c r="F33" s="67"/>
      <c r="G33" s="62" t="s">
        <v>18</v>
      </c>
      <c r="H33" s="62"/>
      <c r="I33" s="38">
        <f>IF(I31="","",PRODUCT(0.2,I31))</f>
        <v>15900</v>
      </c>
      <c r="J33" s="38"/>
      <c r="K33" s="12"/>
    </row>
    <row r="34" spans="1:11" ht="20.100000000000001" customHeight="1" x14ac:dyDescent="0.25">
      <c r="A34" s="12"/>
      <c r="B34" s="71" t="s">
        <v>35</v>
      </c>
      <c r="C34" s="72"/>
      <c r="D34" s="72"/>
      <c r="E34" s="72"/>
      <c r="F34" s="73"/>
      <c r="G34" s="40" t="s">
        <v>11</v>
      </c>
      <c r="H34" s="40"/>
      <c r="I34" s="38" t="str">
        <f>IF(I32&gt;200000,PRODUCT(0.1,I32),"")</f>
        <v/>
      </c>
      <c r="J34" s="38"/>
      <c r="K34" s="12"/>
    </row>
    <row r="35" spans="1:11" ht="20.100000000000001" customHeight="1" x14ac:dyDescent="0.25">
      <c r="A35" s="12"/>
      <c r="B35" s="68" t="s">
        <v>34</v>
      </c>
      <c r="C35" s="69"/>
      <c r="D35" s="69"/>
      <c r="E35" s="69"/>
      <c r="F35" s="70"/>
      <c r="G35" s="62" t="s">
        <v>19</v>
      </c>
      <c r="H35" s="62"/>
      <c r="I35" s="38">
        <f>IF(OR(I31="",I32=""),"",IF(I34="",SUM(I31,I32,I33),SUM(I31,I32,I33,-I34)))</f>
        <v>295400</v>
      </c>
      <c r="J35" s="38"/>
      <c r="K35" s="12"/>
    </row>
    <row r="36" spans="1:11" ht="19.5" customHeight="1" x14ac:dyDescent="0.25">
      <c r="A36" s="12"/>
      <c r="B36" s="32"/>
      <c r="C36" s="32"/>
      <c r="D36" s="32"/>
      <c r="E36" s="32"/>
      <c r="F36" s="32"/>
      <c r="G36" s="63" t="s">
        <v>20</v>
      </c>
      <c r="H36" s="63"/>
      <c r="I36" s="64"/>
      <c r="J36" s="64"/>
      <c r="K36" s="12"/>
    </row>
    <row r="37" spans="1:11" ht="20.100000000000001" customHeight="1" x14ac:dyDescent="0.25">
      <c r="A37" s="12"/>
      <c r="B37" s="79" t="s">
        <v>31</v>
      </c>
      <c r="C37" s="79"/>
      <c r="D37" s="80" t="s">
        <v>72</v>
      </c>
      <c r="E37" s="80"/>
      <c r="F37" s="80"/>
      <c r="G37" s="63" t="s">
        <v>21</v>
      </c>
      <c r="H37" s="63"/>
      <c r="I37" s="39">
        <f>IF(AND(I35="",I36=""),"",SUM(I35,-I36))</f>
        <v>295400</v>
      </c>
      <c r="J37" s="39"/>
      <c r="K37" s="12"/>
    </row>
    <row r="38" spans="1:11" ht="20.100000000000001" customHeight="1" x14ac:dyDescent="0.25">
      <c r="A38" s="12"/>
      <c r="B38" s="79" t="s">
        <v>32</v>
      </c>
      <c r="C38" s="79"/>
      <c r="D38" s="81"/>
      <c r="E38" s="81"/>
      <c r="F38" s="81"/>
      <c r="G38" s="31"/>
      <c r="H38" s="31"/>
      <c r="I38" s="36"/>
      <c r="J38" s="36"/>
      <c r="K38" s="12"/>
    </row>
    <row r="39" spans="1:11" ht="19.5" customHeight="1" x14ac:dyDescent="0.25">
      <c r="A39" s="12"/>
      <c r="B39" s="33"/>
      <c r="C39" s="33"/>
      <c r="D39" s="33"/>
      <c r="E39" s="33"/>
      <c r="F39" s="33"/>
      <c r="G39" s="31"/>
      <c r="H39" s="31"/>
      <c r="I39" s="36"/>
      <c r="J39" s="36"/>
      <c r="K39" s="12"/>
    </row>
    <row r="40" spans="1:11" ht="17.25" customHeight="1" x14ac:dyDescent="0.3">
      <c r="A40" s="1"/>
      <c r="B40" s="84" t="s">
        <v>27</v>
      </c>
      <c r="C40" s="85"/>
      <c r="D40" s="85"/>
      <c r="E40" s="74" t="s">
        <v>36</v>
      </c>
      <c r="F40" s="75"/>
      <c r="G40" s="101" t="s">
        <v>73</v>
      </c>
      <c r="H40" s="102"/>
      <c r="I40" s="53"/>
      <c r="J40" s="54"/>
      <c r="K40" s="1"/>
    </row>
    <row r="41" spans="1:11" ht="19.5" customHeight="1" x14ac:dyDescent="0.25">
      <c r="A41" s="1"/>
      <c r="B41" s="86"/>
      <c r="C41" s="87"/>
      <c r="D41" s="87"/>
      <c r="E41" s="88" t="s">
        <v>37</v>
      </c>
      <c r="F41" s="89"/>
      <c r="G41" s="82" t="s">
        <v>74</v>
      </c>
      <c r="H41" s="83"/>
      <c r="I41" s="55"/>
      <c r="J41" s="56"/>
      <c r="K41" s="1"/>
    </row>
    <row r="42" spans="1:11" ht="27" customHeight="1" x14ac:dyDescent="0.3">
      <c r="A42" s="1"/>
      <c r="B42" s="34"/>
      <c r="C42" s="34"/>
      <c r="D42" s="34"/>
      <c r="E42" s="35"/>
      <c r="F42" s="35"/>
      <c r="G42" s="35"/>
      <c r="H42" s="35"/>
      <c r="I42" s="35"/>
      <c r="J42" s="35"/>
      <c r="K42" s="1"/>
    </row>
    <row r="43" spans="1:11" ht="12" customHeight="1" x14ac:dyDescent="0.3">
      <c r="A43" s="1"/>
      <c r="B43" s="34"/>
      <c r="C43" s="34"/>
      <c r="D43" s="34"/>
      <c r="E43" s="78" t="s">
        <v>38</v>
      </c>
      <c r="F43" s="78"/>
      <c r="G43" s="78"/>
      <c r="H43" s="35"/>
      <c r="I43" s="35"/>
      <c r="J43" s="35"/>
      <c r="K43" s="1"/>
    </row>
    <row r="44" spans="1:11" ht="11.25" customHeight="1" x14ac:dyDescent="0.3">
      <c r="A44" s="1"/>
      <c r="B44" s="34"/>
      <c r="C44" s="34"/>
      <c r="D44" s="34"/>
      <c r="E44" s="76" t="s">
        <v>28</v>
      </c>
      <c r="F44" s="77"/>
      <c r="G44" s="77"/>
      <c r="H44" s="35"/>
      <c r="I44" s="35"/>
      <c r="J44" s="35"/>
      <c r="K44" s="1"/>
    </row>
    <row r="45" spans="1:11" ht="23.25" customHeight="1" x14ac:dyDescent="0.3">
      <c r="A45" s="1"/>
      <c r="B45" s="4"/>
      <c r="C45" s="5"/>
      <c r="D45" s="5"/>
      <c r="E45" s="5"/>
      <c r="F45" s="5"/>
      <c r="G45" s="5"/>
      <c r="H45" s="5"/>
      <c r="I45" s="5"/>
      <c r="J45" s="11"/>
      <c r="K45" s="1"/>
    </row>
    <row r="46" spans="1:11" x14ac:dyDescent="0.25">
      <c r="B46" s="3"/>
    </row>
    <row r="47" spans="1:11" x14ac:dyDescent="0.25">
      <c r="B47" s="3"/>
    </row>
  </sheetData>
  <mergeCells count="86">
    <mergeCell ref="C29:E29"/>
    <mergeCell ref="G29:H29"/>
    <mergeCell ref="I29:J29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0:F40"/>
    <mergeCell ref="E44:G44"/>
    <mergeCell ref="E43:G43"/>
    <mergeCell ref="B37:C37"/>
    <mergeCell ref="D37:F37"/>
    <mergeCell ref="B38:C38"/>
    <mergeCell ref="D38:F38"/>
    <mergeCell ref="G40:H40"/>
    <mergeCell ref="G41:H41"/>
    <mergeCell ref="B40:D41"/>
    <mergeCell ref="E41:F41"/>
    <mergeCell ref="I40:J41"/>
    <mergeCell ref="C15:E15"/>
    <mergeCell ref="G15:H15"/>
    <mergeCell ref="I15:J15"/>
    <mergeCell ref="C13:J13"/>
    <mergeCell ref="C16:E16"/>
    <mergeCell ref="I16:J16"/>
    <mergeCell ref="G16:H16"/>
    <mergeCell ref="I35:J35"/>
    <mergeCell ref="G31:H31"/>
    <mergeCell ref="G32:H32"/>
    <mergeCell ref="G33:H33"/>
    <mergeCell ref="G35:H35"/>
    <mergeCell ref="G36:H36"/>
    <mergeCell ref="G37:H37"/>
    <mergeCell ref="I36:J36"/>
    <mergeCell ref="F3:J3"/>
    <mergeCell ref="B8:D8"/>
    <mergeCell ref="C9:G9"/>
    <mergeCell ref="C10:G10"/>
    <mergeCell ref="C11:G11"/>
    <mergeCell ref="G4:J4"/>
    <mergeCell ref="G5:J5"/>
    <mergeCell ref="G6:J6"/>
    <mergeCell ref="I34:J34"/>
    <mergeCell ref="I37:J37"/>
    <mergeCell ref="G34:H34"/>
    <mergeCell ref="C30:E30"/>
    <mergeCell ref="G30:H30"/>
    <mergeCell ref="I30:J30"/>
    <mergeCell ref="I31:J31"/>
    <mergeCell ref="I32:J32"/>
    <mergeCell ref="I33:J33"/>
    <mergeCell ref="B33:F33"/>
    <mergeCell ref="B35:F35"/>
    <mergeCell ref="B34:F34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2023-02-08T23:14:53Z</dcterms:modified>
</cp:coreProperties>
</file>