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8_{BEAAB686-37C0-4B19-A398-6B1F0100CFC9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6" i="1" l="1"/>
  <c r="I33" i="1" l="1"/>
  <c r="I37" i="1" l="1"/>
  <c r="I39" i="1" s="1"/>
  <c r="I35" i="1"/>
</calcChain>
</file>

<file path=xl/sharedStrings.xml><?xml version="1.0" encoding="utf-8"?>
<sst xmlns="http://schemas.openxmlformats.org/spreadsheetml/2006/main" count="79" uniqueCount="79">
  <si>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</si>
  <si>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</si>
  <si>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</si>
  <si>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</si>
  <si>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</si>
  <si>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</si>
  <si>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</si>
  <si>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</si>
  <si>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</si>
  <si>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</si>
  <si>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</si>
  <si>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</si>
  <si>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</si>
  <si>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</si>
  <si>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</si>
  <si>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</si>
  <si>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</si>
  <si>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</si>
  <si>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</si>
  <si>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</si>
  <si>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</si>
  <si>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</si>
  <si>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</si>
  <si>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</si>
  <si>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</si>
  <si>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</si>
  <si>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</si>
  <si>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</si>
  <si>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</si>
  <si>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</si>
  <si>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</si>
  <si>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</si>
  <si>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</si>
  <si>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</si>
  <si>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</si>
  <si>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</si>
  <si>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</si>
  <si>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</si>
  <si>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</si>
  <si>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</si>
  <si>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</si>
  <si>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Nickson Mwasha</t>
  </si>
  <si>
    <t>Dar es salaam Institute of Technology (DIT)</t>
  </si>
  <si>
    <t>+255 787 867 102 / +255 674 057 463</t>
  </si>
  <si>
    <t>Hand talk system for people with deaf and dumb disability</t>
  </si>
  <si>
    <t>VTE11</t>
  </si>
  <si>
    <t>PCB</t>
  </si>
  <si>
    <t>Microcontroller</t>
  </si>
  <si>
    <t>03</t>
  </si>
  <si>
    <t>Crystal oscillator</t>
  </si>
  <si>
    <t>04</t>
  </si>
  <si>
    <t>IC Holder</t>
  </si>
  <si>
    <t>05</t>
  </si>
  <si>
    <t>LCD</t>
  </si>
  <si>
    <t>06</t>
  </si>
  <si>
    <t>Flex sensor</t>
  </si>
  <si>
    <t>07</t>
  </si>
  <si>
    <t>Operation amplifier</t>
  </si>
  <si>
    <t>08</t>
  </si>
  <si>
    <t>Speaker</t>
  </si>
  <si>
    <t>09</t>
  </si>
  <si>
    <t>Teminal blocks</t>
  </si>
  <si>
    <t>10</t>
  </si>
  <si>
    <t>Header connectors</t>
  </si>
  <si>
    <t>11</t>
  </si>
  <si>
    <t>Voltage regulator</t>
  </si>
  <si>
    <t>12</t>
  </si>
  <si>
    <t>SD card reader</t>
  </si>
  <si>
    <t>13</t>
  </si>
  <si>
    <t>Capacitors</t>
  </si>
  <si>
    <t>14</t>
  </si>
  <si>
    <t>Resistors</t>
  </si>
  <si>
    <t>15</t>
  </si>
  <si>
    <t>Battery</t>
  </si>
  <si>
    <t>16</t>
  </si>
  <si>
    <t>Diode</t>
  </si>
  <si>
    <t>17</t>
  </si>
  <si>
    <t>Circuit inclosure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</si>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</sst>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41</xdr:row>
      <xdr:rowOff>57150</xdr:rowOff>
    </xdr:from>
    <xdr:to>
      <xdr:col>9</xdr:col>
      <xdr:colOff>656313</xdr:colOff>
      <xdr:row>42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39</xdr:row>
      <xdr:rowOff>28575</xdr:rowOff>
    </xdr:from>
    <xdr:to>
      <xdr:col>4</xdr:col>
      <xdr:colOff>497856</xdr:colOff>
      <xdr:row>39</xdr:row>
      <xdr:rowOff>228642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EB9EAD-11A3-4FFD-B897-F43C6B8A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9401175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tabSelected="1" topLeftCell="A34" zoomScaleNormal="100" workbookViewId="0">
      <selection activeCell="H47" sqref="H47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0" t="s">
        <v>15</v>
      </c>
      <c r="G3" s="71"/>
      <c r="H3" s="71"/>
      <c r="I3" s="71"/>
      <c r="J3" s="7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74" t="s">
        <v>0</v>
      </c>
      <c r="H4" s="74"/>
      <c r="I4" s="74"/>
      <c r="J4" s="74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75" t="s">
        <v>10</v>
      </c>
      <c r="H5" s="76"/>
      <c r="I5" s="76"/>
      <c r="J5" s="76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77" t="s">
        <v>9</v>
      </c>
      <c r="H6" s="74"/>
      <c r="I6" s="74"/>
      <c r="J6" s="74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2" t="s">
        <v>26</v>
      </c>
      <c r="C8" s="72"/>
      <c r="D8" s="7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64" t="s">
        <v>41</v>
      </c>
      <c r="D9" s="64"/>
      <c r="E9" s="64"/>
      <c r="F9" s="64"/>
      <c r="G9" s="64"/>
      <c r="H9" s="17"/>
      <c r="I9" s="23" t="s">
        <v>29</v>
      </c>
      <c r="J9" s="25" t="s">
        <v>45</v>
      </c>
      <c r="K9" s="15"/>
      <c r="L9" s="21"/>
    </row>
    <row r="10" spans="1:13" ht="20.100000000000001" customHeight="1" x14ac:dyDescent="0.25">
      <c r="A10" s="15"/>
      <c r="B10" s="16" t="s">
        <v>23</v>
      </c>
      <c r="C10" s="73" t="s">
        <v>42</v>
      </c>
      <c r="D10" s="73"/>
      <c r="E10" s="73"/>
      <c r="F10" s="73"/>
      <c r="G10" s="73"/>
      <c r="H10" s="17"/>
      <c r="I10" s="23" t="s">
        <v>25</v>
      </c>
      <c r="J10" s="26">
        <f>DATE(2023,1,6)</f>
        <v>44932</v>
      </c>
      <c r="K10" s="15"/>
      <c r="L10" s="14"/>
    </row>
    <row r="11" spans="1:13" ht="20.100000000000001" customHeight="1" x14ac:dyDescent="0.25">
      <c r="A11" s="15"/>
      <c r="B11" s="16" t="s">
        <v>24</v>
      </c>
      <c r="C11" s="91" t="s">
        <v>43</v>
      </c>
      <c r="D11" s="73"/>
      <c r="E11" s="73"/>
      <c r="F11" s="73"/>
      <c r="G11" s="73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64" t="s">
        <v>44</v>
      </c>
      <c r="D13" s="64"/>
      <c r="E13" s="64"/>
      <c r="F13" s="64"/>
      <c r="G13" s="64"/>
      <c r="H13" s="64"/>
      <c r="I13" s="64"/>
      <c r="J13" s="64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9" t="s">
        <v>2</v>
      </c>
      <c r="D15" s="60"/>
      <c r="E15" s="61"/>
      <c r="F15" s="29" t="s">
        <v>3</v>
      </c>
      <c r="G15" s="62" t="s">
        <v>4</v>
      </c>
      <c r="H15" s="62"/>
      <c r="I15" s="62" t="s">
        <v>5</v>
      </c>
      <c r="J15" s="63"/>
      <c r="K15" s="5"/>
    </row>
    <row r="16" spans="1:13" ht="20.100000000000001" customHeight="1" x14ac:dyDescent="0.25">
      <c r="A16" s="12"/>
      <c r="B16" s="27" t="s">
        <v>6</v>
      </c>
      <c r="C16" s="92" t="s">
        <v>46</v>
      </c>
      <c r="D16" s="93"/>
      <c r="E16" s="94"/>
      <c r="F16" s="95">
        <v>1</v>
      </c>
      <c r="G16" s="96">
        <v>20000</v>
      </c>
      <c r="H16" s="96"/>
      <c r="I16" s="65">
        <f t="shared" ref="I16:I32" si="0">IF(OR(F16="",G16=""),"",PRODUCT(F16,G16))</f>
        <v>20000</v>
      </c>
      <c r="J16" s="65"/>
      <c r="K16" s="12"/>
    </row>
    <row r="17" spans="1:11" ht="20.100000000000001" customHeight="1" x14ac:dyDescent="0.25">
      <c r="A17" s="12"/>
      <c r="B17" s="27" t="s">
        <v>7</v>
      </c>
      <c r="C17" s="92" t="s">
        <v>47</v>
      </c>
      <c r="D17" s="93"/>
      <c r="E17" s="94"/>
      <c r="F17" s="95">
        <v>1</v>
      </c>
      <c r="G17" s="96">
        <v>15000</v>
      </c>
      <c r="H17" s="96"/>
      <c r="I17" s="65">
        <f t="shared" si="0"/>
        <v>15000</v>
      </c>
      <c r="J17" s="65"/>
      <c r="K17" s="12"/>
    </row>
    <row r="18" spans="1:11" ht="20.100000000000001" customHeight="1" x14ac:dyDescent="0.25">
      <c r="A18" s="12"/>
      <c r="B18" s="27" t="s">
        <v>48</v>
      </c>
      <c r="C18" s="92" t="s">
        <v>49</v>
      </c>
      <c r="D18" s="93"/>
      <c r="E18" s="94"/>
      <c r="F18" s="95">
        <v>1</v>
      </c>
      <c r="G18" s="96">
        <v>1000</v>
      </c>
      <c r="H18" s="96"/>
      <c r="I18" s="65">
        <f t="shared" si="0"/>
        <v>1000</v>
      </c>
      <c r="J18" s="65"/>
      <c r="K18" s="12"/>
    </row>
    <row r="19" spans="1:11" ht="20.100000000000001" customHeight="1" x14ac:dyDescent="0.25">
      <c r="A19" s="12"/>
      <c r="B19" s="27" t="s">
        <v>50</v>
      </c>
      <c r="C19" s="92" t="s">
        <v>51</v>
      </c>
      <c r="D19" s="93"/>
      <c r="E19" s="94"/>
      <c r="F19" s="95">
        <v>1</v>
      </c>
      <c r="G19" s="96">
        <v>1000</v>
      </c>
      <c r="H19" s="96"/>
      <c r="I19" s="65">
        <f t="shared" si="0"/>
        <v>1000</v>
      </c>
      <c r="J19" s="65"/>
      <c r="K19" s="12"/>
    </row>
    <row r="20" spans="1:11" ht="20.100000000000001" customHeight="1" x14ac:dyDescent="0.25">
      <c r="A20" s="12"/>
      <c r="B20" s="27" t="s">
        <v>52</v>
      </c>
      <c r="C20" s="92" t="s">
        <v>53</v>
      </c>
      <c r="D20" s="93"/>
      <c r="E20" s="94"/>
      <c r="F20" s="95">
        <v>1</v>
      </c>
      <c r="G20" s="96">
        <v>12000</v>
      </c>
      <c r="H20" s="96"/>
      <c r="I20" s="65">
        <f t="shared" si="0"/>
        <v>12000</v>
      </c>
      <c r="J20" s="65"/>
      <c r="K20" s="12"/>
    </row>
    <row r="21" spans="1:11" ht="20.100000000000001" customHeight="1" x14ac:dyDescent="0.25">
      <c r="A21" s="12"/>
      <c r="B21" s="27" t="s">
        <v>54</v>
      </c>
      <c r="C21" s="92" t="s">
        <v>55</v>
      </c>
      <c r="D21" s="93"/>
      <c r="E21" s="94"/>
      <c r="F21" s="95">
        <v>5</v>
      </c>
      <c r="G21" s="96">
        <v>32000</v>
      </c>
      <c r="H21" s="96"/>
      <c r="I21" s="65">
        <f t="shared" si="0"/>
        <v>160000</v>
      </c>
      <c r="J21" s="65"/>
      <c r="K21" s="12"/>
    </row>
    <row r="22" spans="1:11" ht="20.100000000000001" customHeight="1" x14ac:dyDescent="0.25">
      <c r="A22" s="12"/>
      <c r="B22" s="27" t="s">
        <v>56</v>
      </c>
      <c r="C22" s="92" t="s">
        <v>57</v>
      </c>
      <c r="D22" s="93"/>
      <c r="E22" s="94"/>
      <c r="F22" s="95">
        <v>1</v>
      </c>
      <c r="G22" s="96">
        <v>1500</v>
      </c>
      <c r="H22" s="96"/>
      <c r="I22" s="65">
        <f t="shared" si="0"/>
        <v>1500</v>
      </c>
      <c r="J22" s="65"/>
      <c r="K22" s="12"/>
    </row>
    <row r="23" spans="1:11" ht="20.100000000000001" customHeight="1" x14ac:dyDescent="0.25">
      <c r="A23" s="12"/>
      <c r="B23" s="27" t="s">
        <v>58</v>
      </c>
      <c r="C23" s="92" t="s">
        <v>59</v>
      </c>
      <c r="D23" s="93"/>
      <c r="E23" s="94"/>
      <c r="F23" s="95">
        <v>1</v>
      </c>
      <c r="G23" s="96">
        <v>3000</v>
      </c>
      <c r="H23" s="96"/>
      <c r="I23" s="65">
        <f t="shared" si="0"/>
        <v>3000</v>
      </c>
      <c r="J23" s="65"/>
      <c r="K23" s="12"/>
    </row>
    <row r="24" spans="1:11" ht="20.100000000000001" customHeight="1" x14ac:dyDescent="0.25">
      <c r="A24" s="12"/>
      <c r="B24" s="27" t="s">
        <v>60</v>
      </c>
      <c r="C24" s="92" t="s">
        <v>61</v>
      </c>
      <c r="D24" s="93"/>
      <c r="E24" s="94"/>
      <c r="F24" s="95">
        <v>2</v>
      </c>
      <c r="G24" s="96">
        <v>500</v>
      </c>
      <c r="H24" s="96"/>
      <c r="I24" s="65">
        <f t="shared" si="0"/>
        <v>1000</v>
      </c>
      <c r="J24" s="65"/>
      <c r="K24" s="12"/>
    </row>
    <row r="25" spans="1:11" ht="20.100000000000001" customHeight="1" x14ac:dyDescent="0.25">
      <c r="A25" s="12"/>
      <c r="B25" s="27" t="s">
        <v>62</v>
      </c>
      <c r="C25" s="92" t="s">
        <v>63</v>
      </c>
      <c r="D25" s="93"/>
      <c r="E25" s="94"/>
      <c r="F25" s="95">
        <v>2</v>
      </c>
      <c r="G25" s="96">
        <v>1000</v>
      </c>
      <c r="H25" s="96"/>
      <c r="I25" s="65">
        <f t="shared" si="0"/>
        <v>2000</v>
      </c>
      <c r="J25" s="65"/>
      <c r="K25" s="12"/>
    </row>
    <row r="26" spans="1:11" ht="20.100000000000001" customHeight="1" x14ac:dyDescent="0.25">
      <c r="A26" s="12"/>
      <c r="B26" s="27" t="s">
        <v>64</v>
      </c>
      <c r="C26" s="92" t="s">
        <v>65</v>
      </c>
      <c r="D26" s="93"/>
      <c r="E26" s="94"/>
      <c r="F26" s="95">
        <v>1</v>
      </c>
      <c r="G26" s="96">
        <v>1000</v>
      </c>
      <c r="H26" s="96"/>
      <c r="I26" s="65">
        <f t="shared" si="0"/>
        <v>1000</v>
      </c>
      <c r="J26" s="65"/>
      <c r="K26" s="12"/>
    </row>
    <row r="27" spans="1:11" ht="20.100000000000001" customHeight="1" x14ac:dyDescent="0.25">
      <c r="A27" s="12"/>
      <c r="B27" s="27" t="s">
        <v>66</v>
      </c>
      <c r="C27" s="92" t="s">
        <v>67</v>
      </c>
      <c r="D27" s="93"/>
      <c r="E27" s="94"/>
      <c r="F27" s="95">
        <v>1</v>
      </c>
      <c r="G27" s="96">
        <v>15000</v>
      </c>
      <c r="H27" s="96"/>
      <c r="I27" s="65">
        <f t="shared" si="0"/>
        <v>15000</v>
      </c>
      <c r="J27" s="65"/>
      <c r="K27" s="12"/>
    </row>
    <row r="28" spans="1:11" ht="20.100000000000001" customHeight="1" x14ac:dyDescent="0.25">
      <c r="A28" s="12"/>
      <c r="B28" s="27" t="s">
        <v>68</v>
      </c>
      <c r="C28" s="92" t="s">
        <v>69</v>
      </c>
      <c r="D28" s="93"/>
      <c r="E28" s="94"/>
      <c r="F28" s="95">
        <v>8</v>
      </c>
      <c r="G28" s="96">
        <v>300</v>
      </c>
      <c r="H28" s="96"/>
      <c r="I28" s="65">
        <f t="shared" si="0"/>
        <v>2400</v>
      </c>
      <c r="J28" s="65"/>
      <c r="K28" s="12"/>
    </row>
    <row r="29" spans="1:11" ht="20.100000000000001" customHeight="1" x14ac:dyDescent="0.25">
      <c r="A29" s="12"/>
      <c r="B29" s="27" t="s">
        <v>70</v>
      </c>
      <c r="C29" s="92" t="s">
        <v>71</v>
      </c>
      <c r="D29" s="93"/>
      <c r="E29" s="94"/>
      <c r="F29" s="95">
        <v>12</v>
      </c>
      <c r="G29" s="96">
        <v>200</v>
      </c>
      <c r="H29" s="96"/>
      <c r="I29" s="65">
        <f t="shared" si="0"/>
        <v>2400</v>
      </c>
      <c r="J29" s="65"/>
      <c r="K29" s="12"/>
    </row>
    <row r="30" spans="1:11" ht="20.100000000000001" customHeight="1" x14ac:dyDescent="0.25">
      <c r="A30" s="12"/>
      <c r="B30" s="27" t="s">
        <v>72</v>
      </c>
      <c r="C30" s="92" t="s">
        <v>73</v>
      </c>
      <c r="D30" s="93"/>
      <c r="E30" s="94"/>
      <c r="F30" s="95">
        <v>1</v>
      </c>
      <c r="G30" s="96">
        <v>2000</v>
      </c>
      <c r="H30" s="96"/>
      <c r="I30" s="65">
        <f t="shared" si="0"/>
        <v>2000</v>
      </c>
      <c r="J30" s="65"/>
      <c r="K30" s="12"/>
    </row>
    <row r="31" spans="1:11" ht="20.100000000000001" customHeight="1" x14ac:dyDescent="0.25">
      <c r="A31" s="12"/>
      <c r="B31" s="27" t="s">
        <v>74</v>
      </c>
      <c r="C31" s="92" t="s">
        <v>75</v>
      </c>
      <c r="D31" s="93"/>
      <c r="E31" s="94"/>
      <c r="F31" s="95">
        <v>4</v>
      </c>
      <c r="G31" s="96">
        <v>300</v>
      </c>
      <c r="H31" s="96"/>
      <c r="I31" s="65">
        <f t="shared" si="0"/>
        <v>1200</v>
      </c>
      <c r="J31" s="65"/>
      <c r="K31" s="12"/>
    </row>
    <row r="32" spans="1:11" ht="20.100000000000001" customHeight="1" x14ac:dyDescent="0.25">
      <c r="A32" s="12"/>
      <c r="B32" s="27" t="s">
        <v>76</v>
      </c>
      <c r="C32" s="92" t="s">
        <v>77</v>
      </c>
      <c r="D32" s="93"/>
      <c r="E32" s="94"/>
      <c r="F32" s="95">
        <v>1</v>
      </c>
      <c r="G32" s="96">
        <v>8000</v>
      </c>
      <c r="H32" s="96"/>
      <c r="I32" s="65">
        <f t="shared" si="0"/>
        <v>8000</v>
      </c>
      <c r="J32" s="65"/>
      <c r="K32" s="12"/>
    </row>
    <row r="33" spans="1:11" ht="20.100000000000001" customHeight="1" x14ac:dyDescent="0.25">
      <c r="A33" s="12"/>
      <c r="B33" s="13"/>
      <c r="C33" s="13"/>
      <c r="D33" s="13"/>
      <c r="E33" s="13"/>
      <c r="F33" s="13"/>
      <c r="G33" s="67" t="s">
        <v>8</v>
      </c>
      <c r="H33" s="67"/>
      <c r="I33" s="80">
        <f>IF(SUM(I16:J32)=0,"",SUM(I16:J32))</f>
        <v>248500</v>
      </c>
      <c r="J33" s="80"/>
      <c r="K33" s="12"/>
    </row>
    <row r="34" spans="1:11" ht="20.100000000000001" customHeight="1" x14ac:dyDescent="0.25">
      <c r="A34" s="12"/>
      <c r="B34" s="36" t="s">
        <v>16</v>
      </c>
      <c r="C34" s="13"/>
      <c r="D34" s="19"/>
      <c r="E34" s="19"/>
      <c r="F34" s="13"/>
      <c r="G34" s="68" t="s">
        <v>17</v>
      </c>
      <c r="H34" s="68"/>
      <c r="I34" s="81">
        <v>200000</v>
      </c>
      <c r="J34" s="81"/>
      <c r="K34" s="12"/>
    </row>
    <row r="35" spans="1:11" ht="20.100000000000001" customHeight="1" x14ac:dyDescent="0.25">
      <c r="A35" s="12"/>
      <c r="B35" s="82" t="s">
        <v>33</v>
      </c>
      <c r="C35" s="83"/>
      <c r="D35" s="83"/>
      <c r="E35" s="83"/>
      <c r="F35" s="84"/>
      <c r="G35" s="67" t="s">
        <v>18</v>
      </c>
      <c r="H35" s="67"/>
      <c r="I35" s="66">
        <f>IF(I33="","",PRODUCT(0.2,I33))</f>
        <v>49700</v>
      </c>
      <c r="J35" s="66"/>
      <c r="K35" s="12"/>
    </row>
    <row r="36" spans="1:11" ht="20.100000000000001" customHeight="1" x14ac:dyDescent="0.25">
      <c r="A36" s="12"/>
      <c r="B36" s="88" t="s">
        <v>35</v>
      </c>
      <c r="C36" s="89"/>
      <c r="D36" s="89"/>
      <c r="E36" s="89"/>
      <c r="F36" s="90"/>
      <c r="G36" s="79" t="s">
        <v>11</v>
      </c>
      <c r="H36" s="79"/>
      <c r="I36" s="66" t="str">
        <f>IF(I34&gt;200000,PRODUCT(0.1,I34),"")</f>
        <v/>
      </c>
      <c r="J36" s="66"/>
      <c r="K36" s="12"/>
    </row>
    <row r="37" spans="1:11" ht="20.100000000000001" customHeight="1" x14ac:dyDescent="0.25">
      <c r="A37" s="12"/>
      <c r="B37" s="85" t="s">
        <v>34</v>
      </c>
      <c r="C37" s="86"/>
      <c r="D37" s="86"/>
      <c r="E37" s="86"/>
      <c r="F37" s="87"/>
      <c r="G37" s="67" t="s">
        <v>19</v>
      </c>
      <c r="H37" s="67"/>
      <c r="I37" s="66">
        <f>IF(OR(I33="",I34=""),"",IF(I36="",SUM(I33,I34,I35),SUM(I33,I34,I35,-I36)))</f>
        <v>498200</v>
      </c>
      <c r="J37" s="66"/>
      <c r="K37" s="12"/>
    </row>
    <row r="38" spans="1:11" ht="19.5" customHeight="1" x14ac:dyDescent="0.25">
      <c r="A38" s="12"/>
      <c r="B38" s="31"/>
      <c r="C38" s="31"/>
      <c r="D38" s="31"/>
      <c r="E38" s="31"/>
      <c r="F38" s="31"/>
      <c r="G38" s="68" t="s">
        <v>20</v>
      </c>
      <c r="H38" s="68"/>
      <c r="I38" s="69"/>
      <c r="J38" s="69"/>
      <c r="K38" s="12"/>
    </row>
    <row r="39" spans="1:11" ht="20.100000000000001" customHeight="1" x14ac:dyDescent="0.25">
      <c r="A39" s="12"/>
      <c r="B39" s="42" t="s">
        <v>31</v>
      </c>
      <c r="C39" s="42"/>
      <c r="D39" s="43" t="s">
        <v>78</v>
      </c>
      <c r="E39" s="43"/>
      <c r="F39" s="43"/>
      <c r="G39" s="68" t="s">
        <v>21</v>
      </c>
      <c r="H39" s="68"/>
      <c r="I39" s="78">
        <f>IF(AND(I37="",I38=""),"",SUM(I37,-I38))</f>
        <v>498200</v>
      </c>
      <c r="J39" s="78"/>
      <c r="K39" s="12"/>
    </row>
    <row r="40" spans="1:11" ht="20.100000000000001" customHeight="1" x14ac:dyDescent="0.25">
      <c r="A40" s="12"/>
      <c r="B40" s="42" t="s">
        <v>32</v>
      </c>
      <c r="C40" s="42"/>
      <c r="D40" s="44"/>
      <c r="E40" s="44"/>
      <c r="F40" s="44"/>
      <c r="G40" s="30"/>
      <c r="H40" s="30"/>
      <c r="I40" s="35"/>
      <c r="J40" s="35"/>
      <c r="K40" s="12"/>
    </row>
    <row r="41" spans="1:11" ht="19.5" customHeight="1" x14ac:dyDescent="0.25">
      <c r="A41" s="12"/>
      <c r="B41" s="32"/>
      <c r="C41" s="32"/>
      <c r="D41" s="32"/>
      <c r="E41" s="32"/>
      <c r="F41" s="32"/>
      <c r="G41" s="30"/>
      <c r="H41" s="30"/>
      <c r="I41" s="35"/>
      <c r="J41" s="35"/>
      <c r="K41" s="12"/>
    </row>
    <row r="42" spans="1:11" ht="17.25" customHeight="1" x14ac:dyDescent="0.3">
      <c r="A42" s="1"/>
      <c r="B42" s="49" t="s">
        <v>27</v>
      </c>
      <c r="C42" s="50"/>
      <c r="D42" s="50"/>
      <c r="E42" s="37" t="s">
        <v>36</v>
      </c>
      <c r="F42" s="38"/>
      <c r="G42" s="45" t="s">
        <v>39</v>
      </c>
      <c r="H42" s="46"/>
      <c r="I42" s="55"/>
      <c r="J42" s="56"/>
      <c r="K42" s="1"/>
    </row>
    <row r="43" spans="1:11" ht="19.5" customHeight="1" x14ac:dyDescent="0.25">
      <c r="A43" s="1"/>
      <c r="B43" s="51"/>
      <c r="C43" s="52"/>
      <c r="D43" s="52"/>
      <c r="E43" s="53" t="s">
        <v>37</v>
      </c>
      <c r="F43" s="54"/>
      <c r="G43" s="47" t="s">
        <v>40</v>
      </c>
      <c r="H43" s="48"/>
      <c r="I43" s="57"/>
      <c r="J43" s="58"/>
      <c r="K43" s="1"/>
    </row>
    <row r="44" spans="1:11" ht="27" customHeight="1" x14ac:dyDescent="0.3">
      <c r="A44" s="1"/>
      <c r="B44" s="33"/>
      <c r="C44" s="33"/>
      <c r="D44" s="33"/>
      <c r="E44" s="34"/>
      <c r="F44" s="34"/>
      <c r="G44" s="34"/>
      <c r="H44" s="34"/>
      <c r="I44" s="34"/>
      <c r="J44" s="34"/>
      <c r="K44" s="1"/>
    </row>
    <row r="45" spans="1:11" ht="12" customHeight="1" x14ac:dyDescent="0.3">
      <c r="A45" s="1"/>
      <c r="B45" s="33"/>
      <c r="C45" s="33"/>
      <c r="D45" s="33"/>
      <c r="E45" s="41" t="s">
        <v>38</v>
      </c>
      <c r="F45" s="41"/>
      <c r="G45" s="41"/>
      <c r="H45" s="34"/>
      <c r="I45" s="34"/>
      <c r="J45" s="34"/>
      <c r="K45" s="1"/>
    </row>
    <row r="46" spans="1:11" ht="11.25" customHeight="1" x14ac:dyDescent="0.3">
      <c r="A46" s="1"/>
      <c r="B46" s="33"/>
      <c r="C46" s="33"/>
      <c r="D46" s="33"/>
      <c r="E46" s="39" t="s">
        <v>28</v>
      </c>
      <c r="F46" s="40"/>
      <c r="G46" s="40"/>
      <c r="H46" s="34"/>
      <c r="I46" s="34"/>
      <c r="J46" s="34"/>
      <c r="K46" s="1"/>
    </row>
    <row r="47" spans="1:11" ht="23.25" customHeight="1" x14ac:dyDescent="0.3">
      <c r="A47" s="1"/>
      <c r="B47" s="4"/>
      <c r="C47" s="5"/>
      <c r="D47" s="5"/>
      <c r="E47" s="5"/>
      <c r="F47" s="5"/>
      <c r="G47" s="5"/>
      <c r="H47" s="5"/>
      <c r="I47" s="5"/>
      <c r="J47" s="11"/>
      <c r="K47" s="1"/>
    </row>
    <row r="48" spans="1:11" x14ac:dyDescent="0.25">
      <c r="B48" s="3"/>
    </row>
    <row r="49" spans="2:2" x14ac:dyDescent="0.25">
      <c r="B49" s="3"/>
    </row>
  </sheetData>
  <mergeCells count="92">
    <mergeCell ref="C31:E31"/>
    <mergeCell ref="G31:H31"/>
    <mergeCell ref="I31:J31"/>
    <mergeCell ref="C32:E32"/>
    <mergeCell ref="G32:H32"/>
    <mergeCell ref="I32:J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6:J36"/>
    <mergeCell ref="I39:J39"/>
    <mergeCell ref="G36:H36"/>
    <mergeCell ref="I33:J33"/>
    <mergeCell ref="I34:J34"/>
    <mergeCell ref="I35:J35"/>
    <mergeCell ref="B35:F35"/>
    <mergeCell ref="B37:F37"/>
    <mergeCell ref="B36:F36"/>
    <mergeCell ref="F3:J3"/>
    <mergeCell ref="B8:D8"/>
    <mergeCell ref="C9:G9"/>
    <mergeCell ref="C10:G10"/>
    <mergeCell ref="C11:G11"/>
    <mergeCell ref="G4:J4"/>
    <mergeCell ref="G5:J5"/>
    <mergeCell ref="G6:J6"/>
    <mergeCell ref="I42:J43"/>
    <mergeCell ref="C15:E15"/>
    <mergeCell ref="G15:H15"/>
    <mergeCell ref="I15:J15"/>
    <mergeCell ref="C13:J13"/>
    <mergeCell ref="C16:E16"/>
    <mergeCell ref="I16:J16"/>
    <mergeCell ref="G16:H16"/>
    <mergeCell ref="I37:J37"/>
    <mergeCell ref="G33:H33"/>
    <mergeCell ref="G34:H34"/>
    <mergeCell ref="G35:H35"/>
    <mergeCell ref="G37:H37"/>
    <mergeCell ref="G38:H38"/>
    <mergeCell ref="G39:H39"/>
    <mergeCell ref="I38:J38"/>
    <mergeCell ref="E42:F42"/>
    <mergeCell ref="E46:G46"/>
    <mergeCell ref="E45:G45"/>
    <mergeCell ref="B39:C39"/>
    <mergeCell ref="D39:F39"/>
    <mergeCell ref="B40:C40"/>
    <mergeCell ref="D40:F40"/>
    <mergeCell ref="G42:H42"/>
    <mergeCell ref="G43:H43"/>
    <mergeCell ref="B42:D43"/>
    <mergeCell ref="E43:F43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2023-02-08T23:29:38Z</dcterms:modified>
</cp:coreProperties>
</file>