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2574DA35-DD9D-44DE-9243-2F6128AE91D2}" xr6:coauthVersionLast="47" xr6:coauthVersionMax="47" xr10:uidLastSave="{00000000-0000-0000-0000-000000000000}"/>
  <bookViews>
    <workbookView xWindow="-120" yWindow="-120" windowWidth="38640" windowHeight="21120" xr2:uid="{F1229694-F775-4FB4-840B-52D6D6BA9654}"/>
  </bookViews>
  <sheets>
    <sheet name="NBA Data" sheetId="1" r:id="rId1"/>
    <sheet name="Sheet2" sheetId="3" r:id="rId2"/>
    <sheet name="Sheet1" sheetId="2" r:id="rId3"/>
  </sheets>
  <definedNames>
    <definedName name="_xlnm._FilterDatabase" localSheetId="0" hidden="1">'NBA Data'!$A$1:$Q$455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 i="3" l="1"/>
  <c r="I32" i="3"/>
  <c r="I31" i="3"/>
  <c r="I30" i="3"/>
  <c r="J8" i="3"/>
  <c r="J7" i="3"/>
  <c r="L64" i="2"/>
  <c r="K64" i="2"/>
  <c r="J64" i="2"/>
  <c r="L63" i="2"/>
  <c r="K63" i="2"/>
  <c r="J63" i="2"/>
  <c r="AA40" i="1"/>
  <c r="AA39" i="1"/>
  <c r="Y20" i="1"/>
  <c r="AF45" i="1"/>
  <c r="AF49" i="1" s="1"/>
  <c r="AH46" i="1" s="1"/>
  <c r="AH47" i="1" s="1"/>
  <c r="AF50" i="1"/>
  <c r="AH45" i="1" s="1"/>
  <c r="Y9" i="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3" i="2"/>
  <c r="Y10" i="1" l="1"/>
  <c r="AB7" i="1" s="1"/>
  <c r="AB8" i="1"/>
  <c r="Z63" i="1"/>
  <c r="Z64" i="1"/>
  <c r="Z65" i="1"/>
  <c r="Z62" i="1"/>
  <c r="AB6" i="1" l="1"/>
  <c r="AB12" i="1"/>
  <c r="AD7" i="1" s="1"/>
  <c r="Y15" i="1" l="1"/>
  <c r="AB11" i="1"/>
  <c r="Y14" i="1" l="1"/>
  <c r="AD8" i="1"/>
  <c r="AD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Fatou Diouf</author>
  </authors>
  <commentList>
    <comment ref="A1" authorId="0" shapeId="0" xr:uid="{58D0F4D7-966E-4082-8E09-5834AB8A68D1}">
      <text>
        <r>
          <rPr>
            <b/>
            <sz val="9"/>
            <color indexed="81"/>
            <rFont val="Tahoma"/>
            <family val="2"/>
          </rPr>
          <t>Fatou Diouf:</t>
        </r>
        <r>
          <rPr>
            <sz val="9"/>
            <color indexed="81"/>
            <rFont val="Tahoma"/>
            <family val="2"/>
          </rPr>
          <t xml:space="preserve">
player name </t>
        </r>
      </text>
    </comment>
    <comment ref="B1" authorId="0" shapeId="0" xr:uid="{FD99A4C1-098F-4CBA-AB86-7664D644C1CE}">
      <text>
        <r>
          <rPr>
            <b/>
            <sz val="9"/>
            <color indexed="81"/>
            <rFont val="Tahoma"/>
            <family val="2"/>
          </rPr>
          <t>Fatou Diouf:</t>
        </r>
        <r>
          <rPr>
            <sz val="9"/>
            <color indexed="81"/>
            <rFont val="Tahoma"/>
            <family val="2"/>
          </rPr>
          <t xml:space="preserve">
college the player attended before playing in the NBA</t>
        </r>
      </text>
    </comment>
    <comment ref="C1" authorId="0" shapeId="0" xr:uid="{FB51DB89-CC4E-49A0-BF6D-60461EC20F87}">
      <text>
        <r>
          <rPr>
            <b/>
            <sz val="9"/>
            <color indexed="81"/>
            <rFont val="Tahoma"/>
            <family val="2"/>
          </rPr>
          <t>Fatou Diouf:</t>
        </r>
        <r>
          <rPr>
            <sz val="9"/>
            <color indexed="81"/>
            <rFont val="Tahoma"/>
            <family val="2"/>
          </rPr>
          <t xml:space="preserve">
the player's country of origin</t>
        </r>
      </text>
    </comment>
    <comment ref="D1" authorId="0" shapeId="0" xr:uid="{394403BF-31DB-4A8F-9BBF-607CAD2428B0}">
      <text>
        <r>
          <rPr>
            <b/>
            <sz val="9"/>
            <color indexed="81"/>
            <rFont val="Tahoma"/>
            <family val="2"/>
          </rPr>
          <t>Fatou Diouf:</t>
        </r>
        <r>
          <rPr>
            <sz val="9"/>
            <color indexed="81"/>
            <rFont val="Tahoma"/>
            <family val="2"/>
          </rPr>
          <t xml:space="preserve">
the year the player was drafted i.e selected to play in a NBA team</t>
        </r>
      </text>
    </comment>
    <comment ref="E1" authorId="0" shapeId="0" xr:uid="{5397C949-09F9-4A93-9EE9-CF540CC6059E}">
      <text>
        <r>
          <rPr>
            <b/>
            <sz val="9"/>
            <color indexed="81"/>
            <rFont val="Tahoma"/>
            <family val="2"/>
          </rPr>
          <t>Fatou Diouf:</t>
        </r>
        <r>
          <rPr>
            <sz val="9"/>
            <color indexed="81"/>
            <rFont val="Tahoma"/>
            <family val="2"/>
          </rPr>
          <t xml:space="preserve">
team where they play in the 2021-2022 NBA season</t>
        </r>
      </text>
    </comment>
    <comment ref="F1" authorId="0" shapeId="0" xr:uid="{A905617A-6F89-4EC7-ADE9-EB6EB4799CB7}">
      <text>
        <r>
          <rPr>
            <b/>
            <sz val="9"/>
            <color indexed="81"/>
            <rFont val="Tahoma"/>
            <family val="2"/>
          </rPr>
          <t>Fatou Diouf:</t>
        </r>
        <r>
          <rPr>
            <sz val="9"/>
            <color indexed="81"/>
            <rFont val="Tahoma"/>
            <family val="2"/>
          </rPr>
          <t xml:space="preserve">
teams are either part of the Western of Eastern conference </t>
        </r>
      </text>
    </comment>
    <comment ref="G1" authorId="0" shapeId="0" xr:uid="{C81A5273-AE2F-4780-8F69-B6C2EC718DEC}">
      <text>
        <r>
          <rPr>
            <b/>
            <sz val="9"/>
            <color indexed="81"/>
            <rFont val="Tahoma"/>
            <family val="2"/>
          </rPr>
          <t>Fatou Diouf:</t>
        </r>
        <r>
          <rPr>
            <sz val="9"/>
            <color indexed="81"/>
            <rFont val="Tahoma"/>
            <family val="2"/>
          </rPr>
          <t xml:space="preserve">
player's height </t>
        </r>
      </text>
    </comment>
    <comment ref="H1" authorId="0" shapeId="0" xr:uid="{6687B4CF-4172-4FF1-BA32-07C0238CBCA9}">
      <text>
        <r>
          <rPr>
            <b/>
            <sz val="9"/>
            <color indexed="81"/>
            <rFont val="Tahoma"/>
            <family val="2"/>
          </rPr>
          <t>Fatou Diouf:</t>
        </r>
        <r>
          <rPr>
            <sz val="9"/>
            <color indexed="81"/>
            <rFont val="Tahoma"/>
            <family val="2"/>
          </rPr>
          <t xml:space="preserve">
Number of games played during the season</t>
        </r>
      </text>
    </comment>
    <comment ref="I1" authorId="0" shapeId="0" xr:uid="{70B5508E-BA19-49A1-90AB-6F10056A7220}">
      <text>
        <r>
          <rPr>
            <b/>
            <sz val="9"/>
            <color indexed="81"/>
            <rFont val="Tahoma"/>
            <family val="2"/>
          </rPr>
          <t>Fatou Diouf:</t>
        </r>
        <r>
          <rPr>
            <sz val="9"/>
            <color indexed="81"/>
            <rFont val="Tahoma"/>
            <family val="2"/>
          </rPr>
          <t xml:space="preserve">
number of points scored by the player </t>
        </r>
      </text>
    </comment>
    <comment ref="J1" authorId="0" shapeId="0" xr:uid="{F49ECA91-A368-4781-A808-E7564FBBC42D}">
      <text>
        <r>
          <rPr>
            <b/>
            <sz val="9"/>
            <color indexed="81"/>
            <rFont val="Tahoma"/>
            <family val="2"/>
          </rPr>
          <t>Fatou Diouf:</t>
        </r>
        <r>
          <rPr>
            <sz val="9"/>
            <color indexed="81"/>
            <rFont val="Tahoma"/>
            <family val="2"/>
          </rPr>
          <t xml:space="preserve">
number of rebounds</t>
        </r>
      </text>
    </comment>
    <comment ref="K1" authorId="0" shapeId="0" xr:uid="{477DBBD4-0428-44C6-ADE3-F27564D39751}">
      <text>
        <r>
          <rPr>
            <b/>
            <sz val="9"/>
            <color indexed="81"/>
            <rFont val="Tahoma"/>
            <family val="2"/>
          </rPr>
          <t>Fatou Diouf:</t>
        </r>
        <r>
          <rPr>
            <sz val="9"/>
            <color indexed="81"/>
            <rFont val="Tahoma"/>
            <family val="2"/>
          </rPr>
          <t xml:space="preserve">
number of assists</t>
        </r>
      </text>
    </comment>
    <comment ref="L1" authorId="0" shapeId="0" xr:uid="{4B5C6C2E-D7B8-42B5-8EA6-666CC8AAF207}">
      <text>
        <r>
          <rPr>
            <b/>
            <sz val="9"/>
            <color indexed="81"/>
            <rFont val="Tahoma"/>
            <family val="2"/>
          </rPr>
          <t>Fatou Diouf:</t>
        </r>
        <r>
          <rPr>
            <sz val="9"/>
            <color indexed="81"/>
            <rFont val="Tahoma"/>
            <family val="2"/>
          </rPr>
          <t xml:space="preserve">
Net rating : offensive rating-defensive rating (how much better or worse the team is when a specific player is on the court)</t>
        </r>
      </text>
    </comment>
    <comment ref="M1" authorId="0" shapeId="0" xr:uid="{54C38988-C1F0-4FA3-A8C9-870028A8CAA1}">
      <text>
        <r>
          <rPr>
            <b/>
            <sz val="9"/>
            <color indexed="81"/>
            <rFont val="Tahoma"/>
            <family val="2"/>
          </rPr>
          <t>Fatou Diouf:</t>
        </r>
        <r>
          <rPr>
            <sz val="9"/>
            <color indexed="81"/>
            <rFont val="Tahoma"/>
            <family val="2"/>
          </rPr>
          <t xml:space="preserve">
Offensive rebounding percentage </t>
        </r>
      </text>
    </comment>
    <comment ref="N1" authorId="0" shapeId="0" xr:uid="{4B444B2B-E837-49D7-B92D-EDDE600407F5}">
      <text>
        <r>
          <rPr>
            <b/>
            <sz val="9"/>
            <color indexed="81"/>
            <rFont val="Tahoma"/>
            <family val="2"/>
          </rPr>
          <t>Fatou Diouf:</t>
        </r>
        <r>
          <rPr>
            <sz val="9"/>
            <color indexed="81"/>
            <rFont val="Tahoma"/>
            <family val="2"/>
          </rPr>
          <t xml:space="preserve">
Percentage of available defensive rebounds a player obtains while on the floor</t>
        </r>
      </text>
    </comment>
    <comment ref="O1" authorId="0" shapeId="0" xr:uid="{8D403E04-843B-48EE-BC44-C3CC39983204}">
      <text>
        <r>
          <rPr>
            <b/>
            <sz val="9"/>
            <color indexed="81"/>
            <rFont val="Tahoma"/>
            <family val="2"/>
          </rPr>
          <t>Fatou Diouf:</t>
        </r>
        <r>
          <rPr>
            <sz val="9"/>
            <color indexed="81"/>
            <rFont val="Tahoma"/>
            <family val="2"/>
          </rPr>
          <t xml:space="preserve">
Usage Rate : the percentage of team plays a player was involved in while he was on the floor</t>
        </r>
      </text>
    </comment>
    <comment ref="P1" authorId="0" shapeId="0" xr:uid="{19259B68-038F-45F0-B662-0A09AB492AA4}">
      <text>
        <r>
          <rPr>
            <b/>
            <sz val="9"/>
            <color indexed="81"/>
            <rFont val="Tahoma"/>
            <family val="2"/>
          </rPr>
          <t>Fatou Diouf:</t>
        </r>
        <r>
          <rPr>
            <sz val="9"/>
            <color indexed="81"/>
            <rFont val="Tahoma"/>
            <family val="2"/>
          </rPr>
          <t xml:space="preserve">
True shooting percentage : a player's efficiency at shooting the ball</t>
        </r>
      </text>
    </comment>
    <comment ref="Q1" authorId="0" shapeId="0" xr:uid="{30768AF4-EF16-47A6-847F-9CF09F1C0285}">
      <text>
        <r>
          <rPr>
            <b/>
            <sz val="9"/>
            <color indexed="81"/>
            <rFont val="Tahoma"/>
            <family val="2"/>
          </rPr>
          <t>Fatou Diouf:</t>
        </r>
        <r>
          <rPr>
            <sz val="9"/>
            <color indexed="81"/>
            <rFont val="Tahoma"/>
            <family val="2"/>
          </rPr>
          <t xml:space="preserve">
Percentage assist </t>
        </r>
      </text>
    </comment>
    <comment ref="S1" authorId="0" shapeId="0" xr:uid="{8AE6E31F-FB11-4238-AD18-659C87C02A03}">
      <text>
        <r>
          <rPr>
            <b/>
            <sz val="9"/>
            <color indexed="81"/>
            <rFont val="Tahoma"/>
            <family val="2"/>
          </rPr>
          <t>Fatou Diouf:</t>
        </r>
        <r>
          <rPr>
            <sz val="9"/>
            <color indexed="81"/>
            <rFont val="Tahoma"/>
            <family val="2"/>
          </rPr>
          <t xml:space="preserve">
Usage Rate : the percentage of team plays a player was involved in while he was on the floor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Fatou Diouf</author>
  </authors>
  <commentList>
    <comment ref="B2" authorId="0" shapeId="0" xr:uid="{42B7694D-D405-4000-A75A-DECFFEC4E9A6}">
      <text>
        <r>
          <rPr>
            <b/>
            <sz val="9"/>
            <color indexed="81"/>
            <rFont val="Tahoma"/>
            <family val="2"/>
          </rPr>
          <t>Fatou Diouf:</t>
        </r>
        <r>
          <rPr>
            <sz val="9"/>
            <color indexed="81"/>
            <rFont val="Tahoma"/>
            <family val="2"/>
          </rPr>
          <t xml:space="preserve">
teams are either part of the Western of Eastern conference </t>
        </r>
      </text>
    </comment>
    <comment ref="C2" authorId="0" shapeId="0" xr:uid="{ED865BF0-2F92-43B7-A9BA-5B87C253FCAE}">
      <text>
        <r>
          <rPr>
            <b/>
            <sz val="9"/>
            <color indexed="81"/>
            <rFont val="Tahoma"/>
            <family val="2"/>
          </rPr>
          <t>Fatou Diouf:</t>
        </r>
        <r>
          <rPr>
            <sz val="9"/>
            <color indexed="81"/>
            <rFont val="Tahoma"/>
            <family val="2"/>
          </rPr>
          <t xml:space="preserve">
number of points scored by the player </t>
        </r>
      </text>
    </comment>
    <comment ref="D2" authorId="0" shapeId="0" xr:uid="{F133952F-CC9E-4589-A4FE-B01A4A6C06E2}">
      <text>
        <r>
          <rPr>
            <b/>
            <sz val="9"/>
            <color indexed="81"/>
            <rFont val="Tahoma"/>
            <family val="2"/>
          </rPr>
          <t>Fatou Diouf:</t>
        </r>
        <r>
          <rPr>
            <sz val="9"/>
            <color indexed="81"/>
            <rFont val="Tahoma"/>
            <family val="2"/>
          </rPr>
          <t xml:space="preserve">
Number of games played during the season</t>
        </r>
      </text>
    </comment>
    <comment ref="E2" authorId="0" shapeId="0" xr:uid="{4A7D57A8-1128-4C44-98D9-FAC073B39F4C}">
      <text>
        <r>
          <rPr>
            <b/>
            <sz val="9"/>
            <color indexed="81"/>
            <rFont val="Tahoma"/>
            <family val="2"/>
          </rPr>
          <t>Fatou Diouf:</t>
        </r>
        <r>
          <rPr>
            <sz val="9"/>
            <color indexed="81"/>
            <rFont val="Tahoma"/>
            <family val="2"/>
          </rPr>
          <t xml:space="preserve">
number of rebounds</t>
        </r>
      </text>
    </comment>
    <comment ref="F2" authorId="0" shapeId="0" xr:uid="{E50BBD62-1791-4BC9-9646-1C8996A5B6A2}">
      <text>
        <r>
          <rPr>
            <b/>
            <sz val="9"/>
            <color indexed="81"/>
            <rFont val="Tahoma"/>
            <family val="2"/>
          </rPr>
          <t>Fatou Diouf:</t>
        </r>
        <r>
          <rPr>
            <sz val="9"/>
            <color indexed="81"/>
            <rFont val="Tahoma"/>
            <family val="2"/>
          </rPr>
          <t xml:space="preserve">
number of assists</t>
        </r>
      </text>
    </comment>
  </commentList>
</comments>
</file>

<file path=xl/sharedStrings.xml><?xml version="1.0" encoding="utf-8"?>
<sst xmlns="http://schemas.openxmlformats.org/spreadsheetml/2006/main" count="3622" uniqueCount="792">
  <si>
    <t>Total inches Height</t>
  </si>
  <si>
    <t>GP</t>
  </si>
  <si>
    <t>PTS</t>
  </si>
  <si>
    <t>REB</t>
  </si>
  <si>
    <t>AST</t>
  </si>
  <si>
    <t>NETRTG</t>
  </si>
  <si>
    <t>OREB%</t>
  </si>
  <si>
    <t>DREB%</t>
  </si>
  <si>
    <t>USG%</t>
  </si>
  <si>
    <t>TS%</t>
  </si>
  <si>
    <t>AST%</t>
  </si>
  <si>
    <t>PLAYER</t>
  </si>
  <si>
    <t>TEAM</t>
  </si>
  <si>
    <t>Luka Doncic</t>
  </si>
  <si>
    <t>DAL</t>
  </si>
  <si>
    <t>Stephen Curry</t>
  </si>
  <si>
    <t>GSW</t>
  </si>
  <si>
    <t>Jayson Tatum</t>
  </si>
  <si>
    <t>BOS</t>
  </si>
  <si>
    <t>Giannis Antetokounmpo</t>
  </si>
  <si>
    <t>MIL</t>
  </si>
  <si>
    <t>Donovan Mitchell</t>
  </si>
  <si>
    <t>CLE</t>
  </si>
  <si>
    <t>Shai Gilgeous-Alexander</t>
  </si>
  <si>
    <t>OKC</t>
  </si>
  <si>
    <t>Kevin Durant</t>
  </si>
  <si>
    <t>BKN</t>
  </si>
  <si>
    <t>Joel Embiid</t>
  </si>
  <si>
    <t>PHI</t>
  </si>
  <si>
    <t>Ja Morant</t>
  </si>
  <si>
    <t>MEM</t>
  </si>
  <si>
    <t>Damian Lillard</t>
  </si>
  <si>
    <t>POR</t>
  </si>
  <si>
    <t>Trae Young</t>
  </si>
  <si>
    <t>ATL</t>
  </si>
  <si>
    <t>Kyrie Irving</t>
  </si>
  <si>
    <t>Devin Booker</t>
  </si>
  <si>
    <t>PHX</t>
  </si>
  <si>
    <t>De'Aaron Fox</t>
  </si>
  <si>
    <t>SAC</t>
  </si>
  <si>
    <t>Jaylen Brown</t>
  </si>
  <si>
    <t>LeBron James</t>
  </si>
  <si>
    <t>LAL</t>
  </si>
  <si>
    <t>Pascal Siakam</t>
  </si>
  <si>
    <t>TOR</t>
  </si>
  <si>
    <t>Desmond Bane</t>
  </si>
  <si>
    <t>Paul George</t>
  </si>
  <si>
    <t>LAC</t>
  </si>
  <si>
    <t>DeMar DeRozan</t>
  </si>
  <si>
    <t>CHI</t>
  </si>
  <si>
    <t>Keldon Johnson</t>
  </si>
  <si>
    <t>SAS</t>
  </si>
  <si>
    <t>Paolo Banchero</t>
  </si>
  <si>
    <t>ORL</t>
  </si>
  <si>
    <t>Zion Williamson</t>
  </si>
  <si>
    <t>NOP</t>
  </si>
  <si>
    <t>Tyrese Maxey</t>
  </si>
  <si>
    <t>Anthony Davis</t>
  </si>
  <si>
    <t>Anfernee Simons</t>
  </si>
  <si>
    <t>Lauri Markkanen</t>
  </si>
  <si>
    <t>UTA</t>
  </si>
  <si>
    <t>Jimmy Butler</t>
  </si>
  <si>
    <t>MIA</t>
  </si>
  <si>
    <t>James Harden</t>
  </si>
  <si>
    <t>Zach LaVine</t>
  </si>
  <si>
    <t>Terry Rozier</t>
  </si>
  <si>
    <t>CHA</t>
  </si>
  <si>
    <t>Anthony Edwards</t>
  </si>
  <si>
    <t>MIN</t>
  </si>
  <si>
    <t>Jalen Green</t>
  </si>
  <si>
    <t>HOU</t>
  </si>
  <si>
    <t>Nikola Jokic</t>
  </si>
  <si>
    <t>DEN</t>
  </si>
  <si>
    <t>Dejounte Murray</t>
  </si>
  <si>
    <t>Bradley Beal</t>
  </si>
  <si>
    <t>WAS</t>
  </si>
  <si>
    <t>Brandon Ingram</t>
  </si>
  <si>
    <t>Devin Vassell</t>
  </si>
  <si>
    <t>Julius Randle</t>
  </si>
  <si>
    <t>NYK</t>
  </si>
  <si>
    <t>Jerami Grant</t>
  </si>
  <si>
    <t>Karl-Anthony Towns</t>
  </si>
  <si>
    <t>Tyrese Haliburton</t>
  </si>
  <si>
    <t>IND</t>
  </si>
  <si>
    <t>Bojan Bogdanovic</t>
  </si>
  <si>
    <t>DET</t>
  </si>
  <si>
    <t>Kristaps Porzingis</t>
  </si>
  <si>
    <t>Bennedict Mathurin</t>
  </si>
  <si>
    <t>Cade Cunningham</t>
  </si>
  <si>
    <t>Jrue Holiday</t>
  </si>
  <si>
    <t>Tyler Herro</t>
  </si>
  <si>
    <t>Jalen Brunson</t>
  </si>
  <si>
    <t>Kevin Porter Jr.</t>
  </si>
  <si>
    <t>Kyle Kuzma</t>
  </si>
  <si>
    <t>RJ Barrett</t>
  </si>
  <si>
    <t>Buddy Hield</t>
  </si>
  <si>
    <t>Jordan Clarkson</t>
  </si>
  <si>
    <t>Kelly Oubre Jr.</t>
  </si>
  <si>
    <t>Spencer Dinwiddie</t>
  </si>
  <si>
    <t>Andrew Wiggins</t>
  </si>
  <si>
    <t>Fred VanVleet</t>
  </si>
  <si>
    <t>Franz Wagner</t>
  </si>
  <si>
    <t>Bam Adebayo</t>
  </si>
  <si>
    <t>Myles Turner</t>
  </si>
  <si>
    <t>CJ McCollum</t>
  </si>
  <si>
    <t>Gordon Hayward</t>
  </si>
  <si>
    <t>Domantas Sabonis</t>
  </si>
  <si>
    <t>O.G. Anunoby</t>
  </si>
  <si>
    <t>Alec Burks</t>
  </si>
  <si>
    <t>Michael Porter Jr.</t>
  </si>
  <si>
    <t>Gary Trent Jr.</t>
  </si>
  <si>
    <t>Kevin Huerter</t>
  </si>
  <si>
    <t>Nikola Vucevic</t>
  </si>
  <si>
    <t>Russell Westbrook</t>
  </si>
  <si>
    <t>Darius Garland</t>
  </si>
  <si>
    <t>Alperen Sengun</t>
  </si>
  <si>
    <t>Saddiq Bey</t>
  </si>
  <si>
    <t>Wendell Carter Jr.</t>
  </si>
  <si>
    <t>Christian Wood</t>
  </si>
  <si>
    <t>Brook Lopez</t>
  </si>
  <si>
    <t>Jaden Ivey</t>
  </si>
  <si>
    <t>Evan Mobley</t>
  </si>
  <si>
    <t>Lonnie Walker IV</t>
  </si>
  <si>
    <t>Mikal Bridges</t>
  </si>
  <si>
    <t>Cole Anthony</t>
  </si>
  <si>
    <t>Jamal Murray</t>
  </si>
  <si>
    <t>Max Strus</t>
  </si>
  <si>
    <t>Jordan Poole</t>
  </si>
  <si>
    <t>Dillon Brooks</t>
  </si>
  <si>
    <t>Tobias Harris</t>
  </si>
  <si>
    <t>De'Andre Hunter</t>
  </si>
  <si>
    <t>LaMelo Ball</t>
  </si>
  <si>
    <t>Josh Giddey</t>
  </si>
  <si>
    <t>Marcus Morris Sr.</t>
  </si>
  <si>
    <t>Aaron Gordon</t>
  </si>
  <si>
    <t>P.J. Washington</t>
  </si>
  <si>
    <t>Deandre Ayton</t>
  </si>
  <si>
    <t>Klay Thompson</t>
  </si>
  <si>
    <t>Bones Hyland</t>
  </si>
  <si>
    <t>Jarrett Allen</t>
  </si>
  <si>
    <t>Collin Sexton</t>
  </si>
  <si>
    <t>Rudy Gobert</t>
  </si>
  <si>
    <t>Caris LeVert</t>
  </si>
  <si>
    <t>Jonas Valanciunas</t>
  </si>
  <si>
    <t>Scottie Barnes</t>
  </si>
  <si>
    <t>Malcolm Brogdon</t>
  </si>
  <si>
    <t>Luguentz Dort</t>
  </si>
  <si>
    <t>Bobby Portis</t>
  </si>
  <si>
    <t>D'Angelo Russell</t>
  </si>
  <si>
    <t>Cameron Johnson</t>
  </si>
  <si>
    <t>Jalen Suggs</t>
  </si>
  <si>
    <t>Jusuf Nurkic</t>
  </si>
  <si>
    <t>Kyle Lowry</t>
  </si>
  <si>
    <t>Eric Gordon</t>
  </si>
  <si>
    <t>Jakob Poeltl</t>
  </si>
  <si>
    <t>John Wall</t>
  </si>
  <si>
    <t>Kawhi Leonard</t>
  </si>
  <si>
    <t>John Collins</t>
  </si>
  <si>
    <t>Tre Jones</t>
  </si>
  <si>
    <t>Isaiah Stewart</t>
  </si>
  <si>
    <t>Nic Claxton</t>
  </si>
  <si>
    <t>Ayo Dosunmu</t>
  </si>
  <si>
    <t>Cameron Payne</t>
  </si>
  <si>
    <t>Kelly Olynyk</t>
  </si>
  <si>
    <t>Kentavious Caldwell-Pope</t>
  </si>
  <si>
    <t>Kevin Love</t>
  </si>
  <si>
    <t>Keegan Murray</t>
  </si>
  <si>
    <t>Norman Powell</t>
  </si>
  <si>
    <t>Rui Hachimura</t>
  </si>
  <si>
    <t>Malik Beasley</t>
  </si>
  <si>
    <t>Malik Monk</t>
  </si>
  <si>
    <t>Tim Hardaway Jr.</t>
  </si>
  <si>
    <t>Bol Bol</t>
  </si>
  <si>
    <t>Trey Murphy III</t>
  </si>
  <si>
    <t>Chris Boucher</t>
  </si>
  <si>
    <t>Jaden McDaniels</t>
  </si>
  <si>
    <t>Mike Conley</t>
  </si>
  <si>
    <t>Josh Richardson</t>
  </si>
  <si>
    <t>Al Horford</t>
  </si>
  <si>
    <t>Kenyon Martin Jr.</t>
  </si>
  <si>
    <t>Harrison Barnes</t>
  </si>
  <si>
    <t>Tre Mann</t>
  </si>
  <si>
    <t>Jalen Smith</t>
  </si>
  <si>
    <t>Jaylen Nowell</t>
  </si>
  <si>
    <t>Clint Capela</t>
  </si>
  <si>
    <t>Grayson Allen</t>
  </si>
  <si>
    <t>Ivica Zubac</t>
  </si>
  <si>
    <t>Royce O'Neale</t>
  </si>
  <si>
    <t>Marcus Smart</t>
  </si>
  <si>
    <t>Tyus Jones</t>
  </si>
  <si>
    <t>Herbert Jones</t>
  </si>
  <si>
    <t>Jabari Smith Jr.</t>
  </si>
  <si>
    <t>Dennis Smith Jr.</t>
  </si>
  <si>
    <t>Terrence Ross</t>
  </si>
  <si>
    <t>Brandon Clarke</t>
  </si>
  <si>
    <t>Nick Richards</t>
  </si>
  <si>
    <t>Obi Toppin</t>
  </si>
  <si>
    <t>Reggie Jackson</t>
  </si>
  <si>
    <t>Doug McDermott</t>
  </si>
  <si>
    <t>Goran Dragic</t>
  </si>
  <si>
    <t>Jalen McDaniels</t>
  </si>
  <si>
    <t>Bruce Brown</t>
  </si>
  <si>
    <t>Gabe Vincent</t>
  </si>
  <si>
    <t>Seth Curry</t>
  </si>
  <si>
    <t>Chris Paul</t>
  </si>
  <si>
    <t>Grant Williams</t>
  </si>
  <si>
    <t>Troy Brown Jr.</t>
  </si>
  <si>
    <t>Aleksej Pokusevski</t>
  </si>
  <si>
    <t>Santi Aldama</t>
  </si>
  <si>
    <t>Larry Nance Jr.</t>
  </si>
  <si>
    <t>Jevon Carter</t>
  </si>
  <si>
    <t>Will Barton</t>
  </si>
  <si>
    <t>Mason Plumlee</t>
  </si>
  <si>
    <t>De'Anthony Melton</t>
  </si>
  <si>
    <t>Shaedon Sharpe</t>
  </si>
  <si>
    <t>Tyler Dorsey</t>
  </si>
  <si>
    <t>Chris Duarte</t>
  </si>
  <si>
    <t>Immanuel Quickley</t>
  </si>
  <si>
    <t>Josh Hart</t>
  </si>
  <si>
    <t>Patrick Williams</t>
  </si>
  <si>
    <t>Precious Achiuwa</t>
  </si>
  <si>
    <t>Cam Thomas</t>
  </si>
  <si>
    <t>Georges Niang</t>
  </si>
  <si>
    <t>Isaiah Jackson</t>
  </si>
  <si>
    <t>Jarred Vanderbilt</t>
  </si>
  <si>
    <t>Monte Morris</t>
  </si>
  <si>
    <t>Cedi Osman</t>
  </si>
  <si>
    <t>Draymond Green</t>
  </si>
  <si>
    <t>Derrick White</t>
  </si>
  <si>
    <t>Naz Reid</t>
  </si>
  <si>
    <t>Cam Reddish</t>
  </si>
  <si>
    <t>Dorian Finney-Smith</t>
  </si>
  <si>
    <t>Jae'Sean Tate</t>
  </si>
  <si>
    <t>Jeremiah Robinson-Earl</t>
  </si>
  <si>
    <t>Luke Kennard</t>
  </si>
  <si>
    <t>Onyeka Okongwu</t>
  </si>
  <si>
    <t>Tari Eason</t>
  </si>
  <si>
    <t>Zach Collins</t>
  </si>
  <si>
    <t>Corey Kispert</t>
  </si>
  <si>
    <t>Caleb Martin</t>
  </si>
  <si>
    <t>Coby White</t>
  </si>
  <si>
    <t>Andre Drummond</t>
  </si>
  <si>
    <t>Anthony Lamb</t>
  </si>
  <si>
    <t>Blake Wesley</t>
  </si>
  <si>
    <t>Austin Reaves</t>
  </si>
  <si>
    <t>Jeff Green</t>
  </si>
  <si>
    <t>Justise Winslow</t>
  </si>
  <si>
    <t>Talen Horton-Tucker</t>
  </si>
  <si>
    <t>Aaron Nesmith</t>
  </si>
  <si>
    <t>Isaiah Hartenstein</t>
  </si>
  <si>
    <t>Jalen Williams</t>
  </si>
  <si>
    <t>Jock Landale</t>
  </si>
  <si>
    <t>Jose Alvarado</t>
  </si>
  <si>
    <t>Joe Harris</t>
  </si>
  <si>
    <t>Sam Hauser</t>
  </si>
  <si>
    <t>Taurean Prince</t>
  </si>
  <si>
    <t>Edmond Sumner</t>
  </si>
  <si>
    <t>Dean Wade</t>
  </si>
  <si>
    <t>James Wiseman</t>
  </si>
  <si>
    <t>Davion Mitchell</t>
  </si>
  <si>
    <t>Eugene Omoruyi</t>
  </si>
  <si>
    <t>Jeremy Sochan</t>
  </si>
  <si>
    <t>Mike Muscala</t>
  </si>
  <si>
    <t>Joshua Primo</t>
  </si>
  <si>
    <t>Keon Johnson</t>
  </si>
  <si>
    <t>Landry Shamet</t>
  </si>
  <si>
    <t>AJ Griffin</t>
  </si>
  <si>
    <t>Evan Fournier</t>
  </si>
  <si>
    <t>Naji Marshall</t>
  </si>
  <si>
    <t>Charles Bassey</t>
  </si>
  <si>
    <t>John Konchar</t>
  </si>
  <si>
    <t>Keita Bates-Diop</t>
  </si>
  <si>
    <t>Trey Lyles</t>
  </si>
  <si>
    <t>Andrew Nembhard</t>
  </si>
  <si>
    <t>Nassir Little</t>
  </si>
  <si>
    <t>Delon Wright</t>
  </si>
  <si>
    <t>Duncan Robinson</t>
  </si>
  <si>
    <t>Jalen Duren</t>
  </si>
  <si>
    <t>Javonte Green</t>
  </si>
  <si>
    <t>Mitchell Robinson</t>
  </si>
  <si>
    <t>R.J. Hampton</t>
  </si>
  <si>
    <t>Terence Davis</t>
  </si>
  <si>
    <t>Damion Lee</t>
  </si>
  <si>
    <t>Jordan Goodwin</t>
  </si>
  <si>
    <t>Kevon Looney</t>
  </si>
  <si>
    <t>Steven Adams</t>
  </si>
  <si>
    <t>Terance Mann</t>
  </si>
  <si>
    <t>Dwight Powell</t>
  </si>
  <si>
    <t>James Bouknight</t>
  </si>
  <si>
    <t>Josh Green</t>
  </si>
  <si>
    <t>Mo Bamba</t>
  </si>
  <si>
    <t>Otto Porter Jr.</t>
  </si>
  <si>
    <t>Derrick Rose</t>
  </si>
  <si>
    <t>Justin Holiday</t>
  </si>
  <si>
    <t>Moses Moody</t>
  </si>
  <si>
    <t>Kyle Anderson</t>
  </si>
  <si>
    <t>MarJon Beauchamp</t>
  </si>
  <si>
    <t>Aaron Wiggins</t>
  </si>
  <si>
    <t>Darius Bazley</t>
  </si>
  <si>
    <t>Malaki Branham</t>
  </si>
  <si>
    <t>Ty Jerome</t>
  </si>
  <si>
    <t>Daniel Gafford</t>
  </si>
  <si>
    <t>Derrick Jones Jr.</t>
  </si>
  <si>
    <t>Chuma Okeke</t>
  </si>
  <si>
    <t>Deni Avdija</t>
  </si>
  <si>
    <t>Dewayne Dedmon</t>
  </si>
  <si>
    <t>Isaiah Livers</t>
  </si>
  <si>
    <t>Jake LaRavia</t>
  </si>
  <si>
    <t>Jordan Nwora</t>
  </si>
  <si>
    <t>Kenrich Williams</t>
  </si>
  <si>
    <t>Torrey Craig</t>
  </si>
  <si>
    <t>Patty Mills</t>
  </si>
  <si>
    <t>Walker Kessler</t>
  </si>
  <si>
    <t>DeAndre Jordan</t>
  </si>
  <si>
    <t>Hamidou Diallo</t>
  </si>
  <si>
    <t>Malachi Flynn</t>
  </si>
  <si>
    <t>Yuta Watanabe</t>
  </si>
  <si>
    <t>Bruno Fernando</t>
  </si>
  <si>
    <t>Drew Eubanks</t>
  </si>
  <si>
    <t>George Hill</t>
  </si>
  <si>
    <t>David Roddy</t>
  </si>
  <si>
    <t>Killian Hayes</t>
  </si>
  <si>
    <t>Ben Simmons</t>
  </si>
  <si>
    <t>Kendrick Nunn</t>
  </si>
  <si>
    <t>P.J. Tucker</t>
  </si>
  <si>
    <t>Aaron Holiday</t>
  </si>
  <si>
    <t>Trendon Watford</t>
  </si>
  <si>
    <t>Dalano Banton</t>
  </si>
  <si>
    <t>Devonte' Graham</t>
  </si>
  <si>
    <t>Matt Ryan</t>
  </si>
  <si>
    <t>Patrick Beverley</t>
  </si>
  <si>
    <t>Maxi Kleber</t>
  </si>
  <si>
    <t>Alex Caruso</t>
  </si>
  <si>
    <t>Reggie Bullock</t>
  </si>
  <si>
    <t>JaMychal Green</t>
  </si>
  <si>
    <t>Rudy Gay</t>
  </si>
  <si>
    <t>Goga Bitadze</t>
  </si>
  <si>
    <t>Payton Pritchard</t>
  </si>
  <si>
    <t>Montrezl Harrell</t>
  </si>
  <si>
    <t>Chimezie Metu</t>
  </si>
  <si>
    <t>Jonathan Kuminga</t>
  </si>
  <si>
    <t>Romeo Langford</t>
  </si>
  <si>
    <t>Serge Ibaka</t>
  </si>
  <si>
    <t>Wenyen Gabriel</t>
  </si>
  <si>
    <t>Danuel House Jr.</t>
  </si>
  <si>
    <t>Dyson Daniels</t>
  </si>
  <si>
    <t>Garrison Mathews</t>
  </si>
  <si>
    <t>JaVale McGee</t>
  </si>
  <si>
    <t>Jalen Johnson</t>
  </si>
  <si>
    <t>Raul Neto</t>
  </si>
  <si>
    <t>Robert Covington</t>
  </si>
  <si>
    <t>Shake Milton</t>
  </si>
  <si>
    <t>Theo Maledon</t>
  </si>
  <si>
    <t>Blake Griffin</t>
  </si>
  <si>
    <t>Marvin Bagley III</t>
  </si>
  <si>
    <t>Richaun Holmes</t>
  </si>
  <si>
    <t>Willy Hernangomez</t>
  </si>
  <si>
    <t>David Duke Jr.</t>
  </si>
  <si>
    <t>Kevon Harris</t>
  </si>
  <si>
    <t>Anthony Gill</t>
  </si>
  <si>
    <t>Donte DiVincenzo</t>
  </si>
  <si>
    <t>Isaiah Joe</t>
  </si>
  <si>
    <t>T.J. McConnell</t>
  </si>
  <si>
    <t>Christian Koloko</t>
  </si>
  <si>
    <t>James Johnson</t>
  </si>
  <si>
    <t>Mark Williams</t>
  </si>
  <si>
    <t>Usman Garuba</t>
  </si>
  <si>
    <t>Wesley Matthews</t>
  </si>
  <si>
    <t>Bismack Biyombo</t>
  </si>
  <si>
    <t>Max Christie</t>
  </si>
  <si>
    <t>Robin Lopez</t>
  </si>
  <si>
    <t>Christian Braun</t>
  </si>
  <si>
    <t>Cory Joseph</t>
  </si>
  <si>
    <t>Daishen Nix</t>
  </si>
  <si>
    <t>Gorgui Dieng</t>
  </si>
  <si>
    <t>Nicolas Batum</t>
  </si>
  <si>
    <t>Xavier Tillman</t>
  </si>
  <si>
    <t>Thaddeus Young</t>
  </si>
  <si>
    <t>Bryn Forbes</t>
  </si>
  <si>
    <t>Jordan McLaughlin</t>
  </si>
  <si>
    <t>Luke Kornet</t>
  </si>
  <si>
    <t>Ochai Agbaji</t>
  </si>
  <si>
    <t>Ousmane Dieng</t>
  </si>
  <si>
    <t>Bryce McGowens</t>
  </si>
  <si>
    <t>Caleb Houstan</t>
  </si>
  <si>
    <t>Damian Jones</t>
  </si>
  <si>
    <t>Garrett Temple</t>
  </si>
  <si>
    <t>Isaiah Mobley</t>
  </si>
  <si>
    <t>Jamal Cain</t>
  </si>
  <si>
    <t>Jaylin Williams</t>
  </si>
  <si>
    <t>Justin Champagnie</t>
  </si>
  <si>
    <t>Kenneth Lofton Jr.</t>
  </si>
  <si>
    <t>Svi Mykhailiuk</t>
  </si>
  <si>
    <t>Trevor Hudgins</t>
  </si>
  <si>
    <t>Jabari Walker</t>
  </si>
  <si>
    <t>Jericho Sims</t>
  </si>
  <si>
    <t>Nickeil Alexander-Walker</t>
  </si>
  <si>
    <t>Furkan Korkmaz</t>
  </si>
  <si>
    <t>Isaiah Roby</t>
  </si>
  <si>
    <t>Nerlens Noel</t>
  </si>
  <si>
    <t>Day'Ron Sharpe</t>
  </si>
  <si>
    <t>JT Thor</t>
  </si>
  <si>
    <t>Josh Christopher</t>
  </si>
  <si>
    <t>Juan Toscano-Anderson</t>
  </si>
  <si>
    <t>Matthew Dellavedova</t>
  </si>
  <si>
    <t>Brandon Boston Jr.</t>
  </si>
  <si>
    <t>Moses Brown</t>
  </si>
  <si>
    <t>Greg Brown III</t>
  </si>
  <si>
    <t>Jaden Springer</t>
  </si>
  <si>
    <t>Taj Gibson</t>
  </si>
  <si>
    <t>Amir Coffey</t>
  </si>
  <si>
    <t>Dario Saric</t>
  </si>
  <si>
    <t>Terry Taylor</t>
  </si>
  <si>
    <t>Khem Birch</t>
  </si>
  <si>
    <t>Nikola Jovic</t>
  </si>
  <si>
    <t>Isaac Okoro</t>
  </si>
  <si>
    <t>Markieff Morris</t>
  </si>
  <si>
    <t>Noah Vonleh</t>
  </si>
  <si>
    <t>Simone Fontecchio</t>
  </si>
  <si>
    <t>Braxton Key</t>
  </si>
  <si>
    <t>Dominick Barlow</t>
  </si>
  <si>
    <t>Dru Smith</t>
  </si>
  <si>
    <t>Frank Kaminsky</t>
  </si>
  <si>
    <t>Jeff Dowtin Jr.</t>
  </si>
  <si>
    <t>John Butler Jr.</t>
  </si>
  <si>
    <t>Juancho Hernangomez</t>
  </si>
  <si>
    <t>Justin Jackson</t>
  </si>
  <si>
    <t>Lamar Stevens</t>
  </si>
  <si>
    <t>McKinley Wright IV</t>
  </si>
  <si>
    <t>Micah Potter</t>
  </si>
  <si>
    <t>Oshae Brissett</t>
  </si>
  <si>
    <t>Quentin Grimes</t>
  </si>
  <si>
    <t>Udoka Azubuike</t>
  </si>
  <si>
    <t>Duane Washington Jr.</t>
  </si>
  <si>
    <t>Kai Jones</t>
  </si>
  <si>
    <t>Kennedy Chandler</t>
  </si>
  <si>
    <t>Kevin Knox II</t>
  </si>
  <si>
    <t>Ryan Rollins</t>
  </si>
  <si>
    <t>Zeke Nnaji</t>
  </si>
  <si>
    <t>Admiral Schofield</t>
  </si>
  <si>
    <t>Vit Krejci</t>
  </si>
  <si>
    <t>Austin Rivers</t>
  </si>
  <si>
    <t>Davon Reed</t>
  </si>
  <si>
    <t>Jordan Schakel</t>
  </si>
  <si>
    <t>Lindy Waters III</t>
  </si>
  <si>
    <t>Matisse Thybulle</t>
  </si>
  <si>
    <t>Moussa Diabate</t>
  </si>
  <si>
    <t>Peyton Watson</t>
  </si>
  <si>
    <t>Scotty Pippen Jr.</t>
  </si>
  <si>
    <t>Udonis Haslem</t>
  </si>
  <si>
    <t>Boban Marjanovic</t>
  </si>
  <si>
    <t>Tyrese Martin</t>
  </si>
  <si>
    <t>Leandro Bolmaro</t>
  </si>
  <si>
    <t>Sandro Mamukelashvili</t>
  </si>
  <si>
    <t>Johnny Davis</t>
  </si>
  <si>
    <t>Josh Okogie</t>
  </si>
  <si>
    <t>Facundo Campazzo</t>
  </si>
  <si>
    <t>Jarrett Culver</t>
  </si>
  <si>
    <t>Jordan Hall</t>
  </si>
  <si>
    <t>Mamadi Diakite</t>
  </si>
  <si>
    <t>Rodney McGruder</t>
  </si>
  <si>
    <t>Theo Pinson</t>
  </si>
  <si>
    <t>Ish Smith</t>
  </si>
  <si>
    <t>Isaiah Todd</t>
  </si>
  <si>
    <t>Vince Williams Jr.</t>
  </si>
  <si>
    <t>Dalen Terry</t>
  </si>
  <si>
    <t>Kessler Edwards</t>
  </si>
  <si>
    <t>Nathan Knight</t>
  </si>
  <si>
    <t>Paul Reed</t>
  </si>
  <si>
    <t>Vlatko Cancar</t>
  </si>
  <si>
    <t>KZ Okpala</t>
  </si>
  <si>
    <t>Jaxson Hayes</t>
  </si>
  <si>
    <t>Alex Len</t>
  </si>
  <si>
    <t>Haywood Highsmith</t>
  </si>
  <si>
    <t>A.J. Green</t>
  </si>
  <si>
    <t>Buddy Boeheim</t>
  </si>
  <si>
    <t>Chima Moneke</t>
  </si>
  <si>
    <t>Cody Martin</t>
  </si>
  <si>
    <t>Cole Swider</t>
  </si>
  <si>
    <t>Dereon Seabron</t>
  </si>
  <si>
    <t>Frank Ntilikina</t>
  </si>
  <si>
    <t>JD Davison</t>
  </si>
  <si>
    <t>Jack White</t>
  </si>
  <si>
    <t>Jaden Hardy</t>
  </si>
  <si>
    <t>Jason Preston</t>
  </si>
  <si>
    <t>Malcolm Hill</t>
  </si>
  <si>
    <t>Marko Simonovic</t>
  </si>
  <si>
    <t>Miles McBride</t>
  </si>
  <si>
    <t>Patrick Baldwin Jr.</t>
  </si>
  <si>
    <t>Ron Harper Jr.</t>
  </si>
  <si>
    <t>Ryan Arcidiacono</t>
  </si>
  <si>
    <t>Thanasis Antetokounmpo</t>
  </si>
  <si>
    <t>Tony Bradley</t>
  </si>
  <si>
    <t>Trent Forrest</t>
  </si>
  <si>
    <t>Trevor Keels</t>
  </si>
  <si>
    <t>Vernon Carey Jr.</t>
  </si>
  <si>
    <t>Wendell Moore Jr.</t>
  </si>
  <si>
    <t>COLLEGE</t>
  </si>
  <si>
    <t>COUNTRY</t>
  </si>
  <si>
    <t>DRAFT YEAR</t>
  </si>
  <si>
    <t>None</t>
  </si>
  <si>
    <t>Slovenia</t>
  </si>
  <si>
    <t>Davidson</t>
  </si>
  <si>
    <t>USA</t>
  </si>
  <si>
    <t>Duke</t>
  </si>
  <si>
    <t>Greece</t>
  </si>
  <si>
    <t>Louisville</t>
  </si>
  <si>
    <t>Kentucky</t>
  </si>
  <si>
    <t>Canada</t>
  </si>
  <si>
    <t>Texas</t>
  </si>
  <si>
    <t>Kansas</t>
  </si>
  <si>
    <t>Cameroon</t>
  </si>
  <si>
    <t>Murray State</t>
  </si>
  <si>
    <t>Weber State</t>
  </si>
  <si>
    <t>Oklahoma</t>
  </si>
  <si>
    <t>Australia</t>
  </si>
  <si>
    <t>California</t>
  </si>
  <si>
    <t>New Mexico State</t>
  </si>
  <si>
    <t>TCU</t>
  </si>
  <si>
    <t>Fresno State</t>
  </si>
  <si>
    <t>Southern California</t>
  </si>
  <si>
    <t>Arizona</t>
  </si>
  <si>
    <t>Finland</t>
  </si>
  <si>
    <t>Marquette</t>
  </si>
  <si>
    <t>Arizona State</t>
  </si>
  <si>
    <t>UCLA</t>
  </si>
  <si>
    <t>Georgia</t>
  </si>
  <si>
    <t>Serbia</t>
  </si>
  <si>
    <t>Washington</t>
  </si>
  <si>
    <t>Florida</t>
  </si>
  <si>
    <t>Florida State</t>
  </si>
  <si>
    <t>Syracuse</t>
  </si>
  <si>
    <t>Iowa State</t>
  </si>
  <si>
    <t>Croatia</t>
  </si>
  <si>
    <t>Latvia</t>
  </si>
  <si>
    <t>Oklahoma State</t>
  </si>
  <si>
    <t>Villanova</t>
  </si>
  <si>
    <t>Utah</t>
  </si>
  <si>
    <t>Bahamas</t>
  </si>
  <si>
    <t>Missouri</t>
  </si>
  <si>
    <t>Colorado</t>
  </si>
  <si>
    <t>Wichita State</t>
  </si>
  <si>
    <t>Undrafted</t>
  </si>
  <si>
    <t>Michigan</t>
  </si>
  <si>
    <t>Germany</t>
  </si>
  <si>
    <t>Lehigh</t>
  </si>
  <si>
    <t>Butler</t>
  </si>
  <si>
    <t>Gonzaga</t>
  </si>
  <si>
    <t>Lithuania</t>
  </si>
  <si>
    <t>Indiana</t>
  </si>
  <si>
    <t>United Kingdom</t>
  </si>
  <si>
    <t>Maryland</t>
  </si>
  <si>
    <t>Montenegro</t>
  </si>
  <si>
    <t>Vanderbilt</t>
  </si>
  <si>
    <t>Turkey</t>
  </si>
  <si>
    <t>UNLV</t>
  </si>
  <si>
    <t>Stanford</t>
  </si>
  <si>
    <t>Purdue</t>
  </si>
  <si>
    <t>Miami</t>
  </si>
  <si>
    <t>North Carolina</t>
  </si>
  <si>
    <t>DePaul</t>
  </si>
  <si>
    <t>Oregon</t>
  </si>
  <si>
    <t>Tennessee</t>
  </si>
  <si>
    <t>Virginia</t>
  </si>
  <si>
    <t>Washington State</t>
  </si>
  <si>
    <t>Virginia Commonwealth</t>
  </si>
  <si>
    <t>Alabama</t>
  </si>
  <si>
    <t>France</t>
  </si>
  <si>
    <t>Arkansas</t>
  </si>
  <si>
    <t>Ohio State</t>
  </si>
  <si>
    <t>Bosnia and Herzegovina</t>
  </si>
  <si>
    <t>Austria</t>
  </si>
  <si>
    <t>San Diego State</t>
  </si>
  <si>
    <t>Wake Forest</t>
  </si>
  <si>
    <t>Illinois</t>
  </si>
  <si>
    <t>Iowa</t>
  </si>
  <si>
    <t>Japan</t>
  </si>
  <si>
    <t>Sudan</t>
  </si>
  <si>
    <t>Saint Lucia</t>
  </si>
  <si>
    <t>Dominican Republic</t>
  </si>
  <si>
    <t>Switzerland</t>
  </si>
  <si>
    <t>Baylor</t>
  </si>
  <si>
    <t>Auburn</t>
  </si>
  <si>
    <t>North Carolina State</t>
  </si>
  <si>
    <t>Jamaica</t>
  </si>
  <si>
    <t>Dayton</t>
  </si>
  <si>
    <t>Boston College</t>
  </si>
  <si>
    <t>Creighton</t>
  </si>
  <si>
    <t>California-Santa Barbara</t>
  </si>
  <si>
    <t>Loyola-Maryland</t>
  </si>
  <si>
    <t>Spain</t>
  </si>
  <si>
    <t>Wyoming</t>
  </si>
  <si>
    <t>West Virginia</t>
  </si>
  <si>
    <t>Memphis</t>
  </si>
  <si>
    <t>Nigeria</t>
  </si>
  <si>
    <t>Louisiana State</t>
  </si>
  <si>
    <t>Michigan State</t>
  </si>
  <si>
    <t>Nevada</t>
  </si>
  <si>
    <t>Connecticut</t>
  </si>
  <si>
    <t>Vermont</t>
  </si>
  <si>
    <t>Notre Dame</t>
  </si>
  <si>
    <t>Georgetown</t>
  </si>
  <si>
    <t>Santa Clara</t>
  </si>
  <si>
    <t>St. Mary's</t>
  </si>
  <si>
    <t>Georgia Tech</t>
  </si>
  <si>
    <t>Xavier</t>
  </si>
  <si>
    <t>Kansas State</t>
  </si>
  <si>
    <t>Poland</t>
  </si>
  <si>
    <t>Bucknell</t>
  </si>
  <si>
    <t>Western Kentucky</t>
  </si>
  <si>
    <t>Indiana-Purdue Fort Wayne</t>
  </si>
  <si>
    <t>Radford</t>
  </si>
  <si>
    <t>Mississippi</t>
  </si>
  <si>
    <t>Drexel</t>
  </si>
  <si>
    <t>St. Louis</t>
  </si>
  <si>
    <t>Pittsburgh</t>
  </si>
  <si>
    <t>New Zealand</t>
  </si>
  <si>
    <t>Israel</t>
  </si>
  <si>
    <t>South Carolina Upstate</t>
  </si>
  <si>
    <t>Texas A&amp;M</t>
  </si>
  <si>
    <t>George Washington</t>
  </si>
  <si>
    <t>Angola</t>
  </si>
  <si>
    <t>Oregon State</t>
  </si>
  <si>
    <t>Indiana-Purdue Indianapolis</t>
  </si>
  <si>
    <t>Colorado State</t>
  </si>
  <si>
    <t>Oakland</t>
  </si>
  <si>
    <t>Nebraska</t>
  </si>
  <si>
    <t>Tennessee-Chattanooga</t>
  </si>
  <si>
    <t>DRC</t>
  </si>
  <si>
    <t>Republic of the Congo</t>
  </si>
  <si>
    <t>South Sudan</t>
  </si>
  <si>
    <t>Lipscomb</t>
  </si>
  <si>
    <t>Brazil</t>
  </si>
  <si>
    <t>Tennessee State</t>
  </si>
  <si>
    <t>Southern Methodist</t>
  </si>
  <si>
    <t>Bowling Green</t>
  </si>
  <si>
    <t>Providence</t>
  </si>
  <si>
    <t>Stephen F. Austin</t>
  </si>
  <si>
    <t>Senegal</t>
  </si>
  <si>
    <t>Louisiana Tech</t>
  </si>
  <si>
    <t>Ukraine</t>
  </si>
  <si>
    <t>Northwest Missouri State</t>
  </si>
  <si>
    <t>Virginia Tech</t>
  </si>
  <si>
    <t>Minnesota</t>
  </si>
  <si>
    <t>Austin Peay</t>
  </si>
  <si>
    <t>Italy</t>
  </si>
  <si>
    <t>Wisconsin</t>
  </si>
  <si>
    <t>Rhode Island</t>
  </si>
  <si>
    <t>Penn State</t>
  </si>
  <si>
    <t>Houston</t>
  </si>
  <si>
    <t>Toledo</t>
  </si>
  <si>
    <t>Czech Republic</t>
  </si>
  <si>
    <t>Argentina</t>
  </si>
  <si>
    <t>Seton Hall</t>
  </si>
  <si>
    <t>Texas Tech</t>
  </si>
  <si>
    <t>St. Joseph's (PA)</t>
  </si>
  <si>
    <t>Guinea</t>
  </si>
  <si>
    <t>Pepperdine</t>
  </si>
  <si>
    <t>William &amp; Mary</t>
  </si>
  <si>
    <t>Wheeling Jesuit</t>
  </si>
  <si>
    <t>Northern Iowa</t>
  </si>
  <si>
    <t>California-Davis</t>
  </si>
  <si>
    <t>Ohio</t>
  </si>
  <si>
    <t>Wisconsin-Milwaukee</t>
  </si>
  <si>
    <t>Rutgers</t>
  </si>
  <si>
    <t>Conference</t>
  </si>
  <si>
    <t>Eastern</t>
  </si>
  <si>
    <t>Western</t>
  </si>
  <si>
    <t>One Sample Test for the Proportion</t>
  </si>
  <si>
    <t>Hypothesis test results</t>
  </si>
  <si>
    <t>Sample Size</t>
  </si>
  <si>
    <t>Lower one-tailed test</t>
  </si>
  <si>
    <t>Sample Proportion</t>
  </si>
  <si>
    <t>Critical z-value</t>
  </si>
  <si>
    <t>Hypothesized value</t>
  </si>
  <si>
    <t>p-value</t>
  </si>
  <si>
    <t>Level of significance</t>
  </si>
  <si>
    <t>Decision</t>
  </si>
  <si>
    <t>z-statistic</t>
  </si>
  <si>
    <t>One-tailed z-value</t>
  </si>
  <si>
    <r>
      <t>H0: pi</t>
    </r>
    <r>
      <rPr>
        <sz val="11"/>
        <color theme="1"/>
        <rFont val="Calibri"/>
        <family val="2"/>
      </rPr>
      <t>≥.2</t>
    </r>
  </si>
  <si>
    <t>H1: pi&lt; .2</t>
  </si>
  <si>
    <t>level of siignificace</t>
  </si>
  <si>
    <t>Sample size</t>
  </si>
  <si>
    <t>Sample proportion</t>
  </si>
  <si>
    <t>Hypotesized value</t>
  </si>
  <si>
    <t>Items of interest</t>
  </si>
  <si>
    <t>Z statistic</t>
  </si>
  <si>
    <t>CV</t>
  </si>
  <si>
    <t>Decision:</t>
  </si>
  <si>
    <t>Fail to reject H0</t>
  </si>
  <si>
    <t>Conclusion</t>
  </si>
  <si>
    <t xml:space="preserve">There Is not nough evidence that the usage rate (USG) if NBA players is less </t>
  </si>
  <si>
    <t>than 20% at a level of significance of 5%</t>
  </si>
  <si>
    <t xml:space="preserve">Two sample hypothesis testing </t>
  </si>
  <si>
    <t>Drafted</t>
  </si>
  <si>
    <t>Drafted (n1)</t>
  </si>
  <si>
    <t>Undrafted (n2)</t>
  </si>
  <si>
    <t xml:space="preserve">Assumption 1   n1+n2&gt;30  </t>
  </si>
  <si>
    <t>359+95=454 (Checked)</t>
  </si>
  <si>
    <t>Assumption 2   n1=n2</t>
  </si>
  <si>
    <r>
      <t>359</t>
    </r>
    <r>
      <rPr>
        <sz val="11"/>
        <color theme="1"/>
        <rFont val="Calibri"/>
        <family val="2"/>
      </rPr>
      <t>≠95  (Not checked)</t>
    </r>
  </si>
  <si>
    <t>Selection:</t>
  </si>
  <si>
    <t>t-Test: Two-Sample Assuming Unequal Variances</t>
  </si>
  <si>
    <t>Mean</t>
  </si>
  <si>
    <t>Variance</t>
  </si>
  <si>
    <t>Observations</t>
  </si>
  <si>
    <t>Hypothesized Mean Difference</t>
  </si>
  <si>
    <t>df</t>
  </si>
  <si>
    <t>t Stat</t>
  </si>
  <si>
    <t>P(T&lt;=t) one-tail</t>
  </si>
  <si>
    <t>t Critical one-tail</t>
  </si>
  <si>
    <t>P(T&lt;=t) two-tail</t>
  </si>
  <si>
    <t>t Critical two-tail</t>
  </si>
  <si>
    <t>Tstat</t>
  </si>
  <si>
    <t>pvalue</t>
  </si>
  <si>
    <t>alpha</t>
  </si>
  <si>
    <r>
      <t xml:space="preserve">H1: </t>
    </r>
    <r>
      <rPr>
        <sz val="16"/>
        <color theme="1"/>
        <rFont val="Calibri"/>
        <family val="2"/>
        <scheme val="minor"/>
      </rPr>
      <t>µ</t>
    </r>
    <r>
      <rPr>
        <sz val="8"/>
        <color theme="1"/>
        <rFont val="Calibri"/>
        <family val="2"/>
        <scheme val="minor"/>
      </rPr>
      <t>D</t>
    </r>
    <r>
      <rPr>
        <sz val="11"/>
        <color theme="1"/>
        <rFont val="Calibri"/>
        <family val="2"/>
        <scheme val="minor"/>
      </rPr>
      <t>-</t>
    </r>
    <r>
      <rPr>
        <sz val="16"/>
        <color theme="1"/>
        <rFont val="Calibri"/>
        <family val="2"/>
        <scheme val="minor"/>
      </rPr>
      <t>µ</t>
    </r>
    <r>
      <rPr>
        <sz val="8"/>
        <color theme="1"/>
        <rFont val="Calibri"/>
        <family val="2"/>
        <scheme val="minor"/>
      </rPr>
      <t xml:space="preserve">U  </t>
    </r>
    <r>
      <rPr>
        <sz val="11"/>
        <color theme="1"/>
        <rFont val="Calibri"/>
        <family val="2"/>
      </rPr>
      <t>≠</t>
    </r>
    <r>
      <rPr>
        <sz val="11"/>
        <color theme="1"/>
        <rFont val="Calibri"/>
        <family val="2"/>
        <scheme val="minor"/>
      </rPr>
      <t xml:space="preserve">  0</t>
    </r>
  </si>
  <si>
    <r>
      <t xml:space="preserve">H0: </t>
    </r>
    <r>
      <rPr>
        <sz val="16"/>
        <color theme="1"/>
        <rFont val="Calibri"/>
        <family val="2"/>
      </rPr>
      <t>µ</t>
    </r>
    <r>
      <rPr>
        <sz val="8"/>
        <color theme="1"/>
        <rFont val="Calibri"/>
        <family val="2"/>
      </rPr>
      <t>D</t>
    </r>
    <r>
      <rPr>
        <sz val="11"/>
        <color theme="1"/>
        <rFont val="Calibri"/>
        <family val="2"/>
      </rPr>
      <t>-</t>
    </r>
    <r>
      <rPr>
        <sz val="16"/>
        <color theme="1"/>
        <rFont val="Calibri"/>
        <family val="2"/>
      </rPr>
      <t>µ</t>
    </r>
    <r>
      <rPr>
        <sz val="8"/>
        <color theme="1"/>
        <rFont val="Calibri"/>
        <family val="2"/>
      </rPr>
      <t>U</t>
    </r>
    <r>
      <rPr>
        <sz val="11"/>
        <color theme="1"/>
        <rFont val="Calibri"/>
        <family val="2"/>
        <scheme val="minor"/>
      </rPr>
      <t xml:space="preserve"> </t>
    </r>
    <r>
      <rPr>
        <sz val="16"/>
        <color theme="1"/>
        <rFont val="Calibri"/>
        <family val="2"/>
        <scheme val="minor"/>
      </rPr>
      <t>=</t>
    </r>
    <r>
      <rPr>
        <sz val="11"/>
        <color theme="1"/>
        <rFont val="Calibri"/>
        <family val="2"/>
        <scheme val="minor"/>
      </rPr>
      <t xml:space="preserve"> 0</t>
    </r>
  </si>
  <si>
    <t>pvalue&lt;alpha</t>
  </si>
  <si>
    <t>Reject H0</t>
  </si>
  <si>
    <t>Conclusion:</t>
  </si>
  <si>
    <t>There is enough evidence of a difference between average number of points scored</t>
  </si>
  <si>
    <t>by Drafted vs Undrafted players at a level of significance of 5%</t>
  </si>
  <si>
    <t>-</t>
  </si>
  <si>
    <t>Weastern</t>
  </si>
  <si>
    <t>Independent Variabes</t>
  </si>
  <si>
    <t>Dependent Variable</t>
  </si>
  <si>
    <t>GP, REB, AST</t>
  </si>
  <si>
    <t>Dummy Variable</t>
  </si>
  <si>
    <t>SUMMARY OUTPUT</t>
  </si>
  <si>
    <t>Regression Statistics</t>
  </si>
  <si>
    <t>Multiple R</t>
  </si>
  <si>
    <t>R Square</t>
  </si>
  <si>
    <t>Adjusted R Square</t>
  </si>
  <si>
    <t>Standard Error</t>
  </si>
  <si>
    <t>ANOVA</t>
  </si>
  <si>
    <t>Regression</t>
  </si>
  <si>
    <t>Residual</t>
  </si>
  <si>
    <t>Total</t>
  </si>
  <si>
    <t>Intercept</t>
  </si>
  <si>
    <t>SS</t>
  </si>
  <si>
    <t>MS</t>
  </si>
  <si>
    <t>F</t>
  </si>
  <si>
    <t>Significance F</t>
  </si>
  <si>
    <t>Coefficients</t>
  </si>
  <si>
    <t>P-value</t>
  </si>
  <si>
    <t>Lower 95%</t>
  </si>
  <si>
    <t>Upper 95%</t>
  </si>
  <si>
    <t>Conference Out</t>
  </si>
  <si>
    <t>Model</t>
  </si>
  <si>
    <t>PTS= -0.626+0.258*(GP)+0.966*(REB)+1.90*(AST)-0.143*(Conference)</t>
  </si>
  <si>
    <t>PTS= -0.703+0.259*(GP)+0.965*(REB)+1.90*(AST)</t>
  </si>
  <si>
    <t>2 Tailed test</t>
  </si>
  <si>
    <t>z</t>
  </si>
  <si>
    <t>67.79% of the variations in points scored by a player can be explined by the variations in games played, number of rebounds, number of assists, and conference they played in.</t>
  </si>
  <si>
    <t>67.78% of the variations in points scored by a player can be explined by the variations in games played, number of rebounds, number of assists, and conference they played in.</t>
  </si>
  <si>
    <t>67.50% of the variations in points scored by a player can be explined by the variations in games played, number of rebounds, number of assists, and conference they played in. After adjusting for the number of explanatory variables and sample size.</t>
  </si>
  <si>
    <t>67.57% of the variations in points scored by a player can be explined by the variations in games played, number of rebounds, number of assists, and conference they played in. After adjusting for the number of explanatory variables and sample size.</t>
  </si>
  <si>
    <t>The average amount in error in predicting number of points scored from games played, number of rebounds, number of assists, and conference is 4.15 points</t>
  </si>
  <si>
    <t>The average amount of error in predicting number points scored from games played, number of rebounds, number of assists, and conference is 4.15</t>
  </si>
  <si>
    <t xml:space="preserve">Test for overall significance </t>
  </si>
  <si>
    <t>There is evidence of a linear relationship between number of points scored and GP, REB, AST and conference taken together</t>
  </si>
  <si>
    <t xml:space="preserve">Test of individual significance </t>
  </si>
  <si>
    <t>pvalue&gt;alpha</t>
  </si>
  <si>
    <t>Model as a whole is significant</t>
  </si>
  <si>
    <t>Test for individual significance</t>
  </si>
  <si>
    <t xml:space="preserve">significant variable </t>
  </si>
  <si>
    <t>Not a significant variable</t>
  </si>
  <si>
    <t>Most significant</t>
  </si>
  <si>
    <t>b0 Interpretation</t>
  </si>
  <si>
    <t>CI interpretation GP</t>
  </si>
  <si>
    <t>CI interpretation REB</t>
  </si>
  <si>
    <t>CI interpretation AST</t>
  </si>
  <si>
    <t xml:space="preserve"> min</t>
  </si>
  <si>
    <t>max</t>
  </si>
  <si>
    <t>Model 2 (Best Model)</t>
  </si>
  <si>
    <t>The average value of Points scored when GP=0 is .70, holding GP and AST constant</t>
  </si>
  <si>
    <t>The average value of Points scored when AST=0 is .70, holding GP and REB constant</t>
  </si>
  <si>
    <t>GP=0 is not part of the range of validity, so no interpretation for GP in this problem</t>
  </si>
  <si>
    <t>b1 Interpretation 0.26</t>
  </si>
  <si>
    <t>b2 Interpretation 0.97</t>
  </si>
  <si>
    <t>b3 Interpretation 1.90</t>
  </si>
  <si>
    <t xml:space="preserve">When GP increases by 1 point, Points scored increases by 0.26 points on average, holding REB and AST constant </t>
  </si>
  <si>
    <t xml:space="preserve">When REB increases by 1 point, Points scored increases by 0.97 points on average, holding GP and AST constant </t>
  </si>
  <si>
    <t xml:space="preserve">When AST increases by 1 point, Points scored increases by 1.90 points on average, holding REB and GP constant </t>
  </si>
  <si>
    <t xml:space="preserve">by a minimum of 0.14 points and a maximum of 0.37 on average, holding REB and AST constant </t>
  </si>
  <si>
    <t xml:space="preserve">We are 95% confident that when GP increases by 1 point on average, Points scored increases  </t>
  </si>
  <si>
    <t xml:space="preserve">We are 95% confident that when REB increases by 1 point on average, Points scored increases  </t>
  </si>
  <si>
    <t xml:space="preserve">by a minimum of 0.77 points and a maximum of 1.14 on average, holding GP and AST constant </t>
  </si>
  <si>
    <t xml:space="preserve">We are 95% confident that when AST increases by 1 point on average, Points scored increases  </t>
  </si>
  <si>
    <t xml:space="preserve">by a minimum of 1.68 points and a maximum of 2.12 on average, holding REB and GP constant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</si>
</sst>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
    <numFmt numFmtId="167" formatCode="0.0\%"/>
    <numFmt numFmtId="168" formatCode="0.000"/>
  </numFmts>
  <fonts count="1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Arial"/>
      <family val="2"/>
    </font>
    <font>
      <sz val="12"/>
      <color theme="1"/>
      <name val="Arial"/>
      <family val="2"/>
    </font>
    <font>
      <sz val="11"/>
      <color theme="1"/>
      <name val="Calibri"/>
      <family val="2"/>
    </font>
    <font>
      <sz val="11"/>
      <name val="Calibri"/>
      <family val="2"/>
      <scheme val="minor"/>
    </font>
    <font>
      <sz val="8"/>
      <color theme="1"/>
      <name val="Calibri"/>
      <family val="2"/>
    </font>
    <font>
      <sz val="16"/>
      <color theme="1"/>
      <name val="Calibri"/>
      <family val="2"/>
    </font>
    <font>
      <sz val="8"/>
      <color theme="1"/>
      <name val="Calibri"/>
      <family val="2"/>
      <scheme val="minor"/>
    </font>
    <font>
      <sz val="16"/>
      <color theme="1"/>
      <name val="Calibri"/>
      <family val="2"/>
      <scheme val="minor"/>
    </font>
    <font>
      <i/>
      <sz val="11"/>
      <color theme="1"/>
      <name val="Calibri"/>
      <family val="2"/>
      <scheme val="minor"/>
    </font>
    <font>
      <sz val="11"/>
      <color rgb="FFFF0000"/>
      <name val="Calibri"/>
      <family val="2"/>
      <scheme val="minor"/>
    </font>
    <font>
      <sz val="14"/>
      <color rgb="FF0070C0"/>
      <name val="Calibri"/>
      <family val="2"/>
      <scheme val="minor"/>
    </font>
    <font>
      <sz val="11"/>
      <color rgb="FF0070C0"/>
      <name val="Calibri"/>
      <family val="2"/>
      <scheme val="minor"/>
    </font>
    <font>
      <sz val="11"/>
      <color theme="5"/>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rgb="FFFF5050"/>
        <bgColor indexed="64"/>
      </patternFill>
    </fill>
    <fill>
      <patternFill patternType="solid">
        <fgColor theme="9" tint="0.59999389629810485"/>
        <bgColor indexed="64"/>
      </patternFill>
    </fill>
  </fills>
  <borders count="31">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top/>
      <bottom style="thin">
        <color auto="1"/>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style="thin">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FF0000"/>
      </left>
      <right/>
      <top style="thin">
        <color rgb="FFFF0000"/>
      </top>
      <bottom/>
      <diagonal/>
    </border>
    <border>
      <left style="thin">
        <color rgb="FFFF0000"/>
      </left>
      <right/>
      <top/>
      <bottom/>
      <diagonal/>
    </border>
    <border>
      <left style="thin">
        <color rgb="FFFF0000"/>
      </left>
      <right/>
      <top/>
      <bottom style="thin">
        <color rgb="FFFF0000"/>
      </bottom>
      <diagonal/>
    </border>
    <border>
      <left/>
      <right style="thick">
        <color rgb="FFFF0000"/>
      </right>
      <top/>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medium">
        <color rgb="FFFF0000"/>
      </left>
      <right/>
      <top style="medium">
        <color rgb="FFFF0000"/>
      </top>
      <bottom/>
      <diagonal/>
    </border>
    <border>
      <left style="thin">
        <color theme="1"/>
      </left>
      <right style="thin">
        <color theme="1"/>
      </right>
      <top style="thin">
        <color theme="1"/>
      </top>
      <bottom style="thin">
        <color theme="1"/>
      </bottom>
      <diagonal/>
    </border>
  </borders>
  <cellStyleXfs count="1">
    <xf numFmtId="0" fontId="0" fillId="0" borderId="0"/>
  </cellStyleXfs>
  <cellXfs count="90">
    <xf numFmtId="0" fontId="0" fillId="0" borderId="0" xfId="0"/>
    <xf numFmtId="0" fontId="1" fillId="0" borderId="0" xfId="0" applyFont="1"/>
    <xf numFmtId="0" fontId="1" fillId="0" borderId="0" xfId="0" applyFont="1" applyAlignment="1">
      <alignment horizontal="center"/>
    </xf>
    <xf numFmtId="0" fontId="5" fillId="0" borderId="0" xfId="0" applyFont="1"/>
    <xf numFmtId="0" fontId="4" fillId="2" borderId="1" xfId="0" applyFont="1" applyFill="1" applyBorder="1" applyAlignment="1">
      <alignment horizontal="left"/>
    </xf>
    <xf numFmtId="0" fontId="5" fillId="2" borderId="2" xfId="0" applyFont="1" applyFill="1" applyBorder="1" applyAlignment="1">
      <alignment horizontal="left"/>
    </xf>
    <xf numFmtId="0" fontId="4" fillId="2" borderId="3" xfId="0" applyFont="1" applyFill="1" applyBorder="1" applyAlignment="1">
      <alignment horizontal="right"/>
    </xf>
    <xf numFmtId="0" fontId="5" fillId="2" borderId="4" xfId="0" applyFont="1" applyFill="1" applyBorder="1" applyAlignment="1">
      <alignment horizontal="right"/>
    </xf>
    <xf numFmtId="0" fontId="4" fillId="2" borderId="5" xfId="0" applyFont="1" applyFill="1" applyBorder="1" applyAlignment="1">
      <alignment horizontal="right"/>
    </xf>
    <xf numFmtId="0" fontId="5" fillId="2" borderId="6" xfId="0" applyFont="1" applyFill="1" applyBorder="1" applyAlignment="1">
      <alignment horizontal="right"/>
    </xf>
    <xf numFmtId="0" fontId="5" fillId="2" borderId="2" xfId="0" applyFont="1" applyFill="1" applyBorder="1" applyAlignment="1">
      <alignment horizontal="right"/>
    </xf>
    <xf numFmtId="0" fontId="4" fillId="2" borderId="7" xfId="0" applyFont="1" applyFill="1" applyBorder="1" applyAlignment="1">
      <alignment horizontal="left"/>
    </xf>
    <xf numFmtId="0" fontId="4" fillId="2" borderId="0" xfId="0" applyFont="1" applyFill="1" applyAlignment="1">
      <alignment horizontal="left"/>
    </xf>
    <xf numFmtId="0" fontId="4" fillId="2" borderId="8" xfId="0" applyFont="1" applyFill="1" applyBorder="1" applyAlignment="1">
      <alignment horizontal="left"/>
    </xf>
    <xf numFmtId="0" fontId="5" fillId="3" borderId="2" xfId="0" applyFont="1" applyFill="1" applyBorder="1" applyAlignment="1">
      <alignment horizontal="right"/>
    </xf>
    <xf numFmtId="0" fontId="5" fillId="3" borderId="4" xfId="0" applyFont="1" applyFill="1" applyBorder="1" applyAlignment="1">
      <alignment horizontal="right"/>
    </xf>
    <xf numFmtId="0" fontId="5" fillId="3" borderId="6" xfId="0" applyFont="1" applyFill="1" applyBorder="1" applyAlignment="1">
      <alignment horizontal="right"/>
    </xf>
    <xf numFmtId="0" fontId="0" fillId="5" borderId="0" xfId="0" applyFill="1"/>
    <xf numFmtId="0" fontId="4" fillId="0" borderId="0" xfId="0" applyFont="1"/>
    <xf numFmtId="0" fontId="5" fillId="0" borderId="0" xfId="0" applyFont="1" applyAlignment="1">
      <alignment horizontal="right"/>
    </xf>
    <xf numFmtId="0" fontId="7" fillId="3" borderId="0" xfId="0" applyFont="1" applyFill="1"/>
    <xf numFmtId="0" fontId="0" fillId="4" borderId="0" xfId="0" applyFill="1"/>
    <xf numFmtId="0" fontId="0" fillId="0" borderId="11" xfId="0" applyBorder="1"/>
    <xf numFmtId="0" fontId="0" fillId="0" borderId="12" xfId="0" applyBorder="1"/>
    <xf numFmtId="0" fontId="0" fillId="0" borderId="13" xfId="0" applyBorder="1"/>
    <xf numFmtId="0" fontId="5" fillId="0" borderId="11" xfId="0" applyFont="1" applyBorder="1"/>
    <xf numFmtId="0" fontId="0" fillId="0" borderId="14" xfId="0" applyBorder="1"/>
    <xf numFmtId="0" fontId="0" fillId="0" borderId="15" xfId="0" applyBorder="1"/>
    <xf numFmtId="0" fontId="0" fillId="0" borderId="16" xfId="0" applyBorder="1"/>
    <xf numFmtId="0" fontId="0" fillId="0" borderId="17" xfId="0" applyBorder="1"/>
    <xf numFmtId="0" fontId="12" fillId="0" borderId="18" xfId="0" applyFont="1" applyBorder="1" applyAlignment="1">
      <alignment horizontal="center"/>
    </xf>
    <xf numFmtId="0" fontId="0" fillId="7" borderId="19" xfId="0" applyFill="1" applyBorder="1"/>
    <xf numFmtId="0" fontId="0" fillId="7" borderId="20" xfId="0" applyFill="1" applyBorder="1"/>
    <xf numFmtId="0" fontId="0" fillId="7" borderId="21" xfId="0" applyFill="1" applyBorder="1"/>
    <xf numFmtId="0" fontId="0" fillId="6" borderId="19" xfId="0" applyFill="1" applyBorder="1"/>
    <xf numFmtId="0" fontId="0" fillId="6" borderId="20" xfId="0" applyFill="1" applyBorder="1"/>
    <xf numFmtId="0" fontId="0" fillId="6" borderId="20" xfId="0" applyFill="1" applyBorder="1" applyAlignment="1">
      <alignment horizontal="center"/>
    </xf>
    <xf numFmtId="0" fontId="0" fillId="6" borderId="21" xfId="0" applyFill="1" applyBorder="1" applyAlignment="1">
      <alignment horizontal="center"/>
    </xf>
    <xf numFmtId="0" fontId="0" fillId="11" borderId="0" xfId="0" applyFill="1"/>
    <xf numFmtId="0" fontId="0" fillId="0" borderId="22" xfId="0" applyBorder="1"/>
    <xf numFmtId="0" fontId="0" fillId="0" borderId="23" xfId="0" applyBorder="1"/>
    <xf numFmtId="0" fontId="1" fillId="0" borderId="23" xfId="0" applyFont="1" applyBorder="1" applyAlignment="1">
      <alignment horizontal="center"/>
    </xf>
    <xf numFmtId="0" fontId="0" fillId="7" borderId="0" xfId="0" applyFill="1"/>
    <xf numFmtId="0" fontId="0" fillId="6" borderId="0" xfId="0" applyFill="1"/>
    <xf numFmtId="0" fontId="0" fillId="8" borderId="0" xfId="0" applyFill="1"/>
    <xf numFmtId="0" fontId="0" fillId="9" borderId="0" xfId="0" applyFill="1" applyAlignment="1">
      <alignment horizontal="right"/>
    </xf>
    <xf numFmtId="0" fontId="0" fillId="9" borderId="0" xfId="0" applyFill="1"/>
    <xf numFmtId="0" fontId="0" fillId="10" borderId="0" xfId="0" applyFill="1"/>
    <xf numFmtId="0" fontId="0" fillId="5" borderId="23" xfId="0" applyFill="1" applyBorder="1"/>
    <xf numFmtId="0" fontId="0" fillId="0" borderId="24" xfId="0" applyBorder="1"/>
    <xf numFmtId="0" fontId="0" fillId="0" borderId="9" xfId="0" applyBorder="1"/>
    <xf numFmtId="0" fontId="0" fillId="0" borderId="10" xfId="0" applyBorder="1"/>
    <xf numFmtId="0" fontId="1" fillId="0" borderId="11" xfId="0" applyFont="1" applyBorder="1" applyAlignment="1">
      <alignment horizontal="center"/>
    </xf>
    <xf numFmtId="0" fontId="0" fillId="5" borderId="11" xfId="0" applyFill="1" applyBorder="1"/>
    <xf numFmtId="0" fontId="1" fillId="12" borderId="0" xfId="0" applyFont="1" applyFill="1" applyAlignment="1">
      <alignment horizontal="center"/>
    </xf>
    <xf numFmtId="0" fontId="0" fillId="12" borderId="0" xfId="0" applyFill="1"/>
    <xf numFmtId="0" fontId="12" fillId="0" borderId="18" xfId="0" applyFont="1" applyBorder="1" applyAlignment="1">
      <alignment horizontal="centerContinuous"/>
    </xf>
    <xf numFmtId="0" fontId="12" fillId="0" borderId="0" xfId="0" applyFont="1" applyAlignment="1">
      <alignment horizontal="center"/>
    </xf>
    <xf numFmtId="0" fontId="0" fillId="13" borderId="0" xfId="0" applyFill="1"/>
    <xf numFmtId="0" fontId="0" fillId="14" borderId="0" xfId="0" applyFill="1"/>
    <xf numFmtId="165" fontId="5" fillId="0" borderId="0" xfId="0" applyNumberFormat="1" applyFont="1"/>
    <xf numFmtId="166" fontId="0" fillId="0" borderId="0" xfId="0" applyNumberFormat="1"/>
    <xf numFmtId="167" fontId="0" fillId="0" borderId="0" xfId="0" applyNumberFormat="1"/>
    <xf numFmtId="0" fontId="13" fillId="14" borderId="17" xfId="0" applyFont="1" applyFill="1" applyBorder="1"/>
    <xf numFmtId="0" fontId="13" fillId="0" borderId="17" xfId="0" applyFont="1" applyBorder="1"/>
    <xf numFmtId="0" fontId="13" fillId="0" borderId="0" xfId="0" applyFont="1"/>
    <xf numFmtId="0" fontId="12" fillId="0" borderId="0" xfId="0" applyFont="1" applyAlignment="1">
      <alignment horizontal="centerContinuous"/>
    </xf>
    <xf numFmtId="164" fontId="0" fillId="7" borderId="0" xfId="0" applyNumberFormat="1" applyFill="1"/>
    <xf numFmtId="0" fontId="0" fillId="7" borderId="17" xfId="0" applyFill="1" applyBorder="1"/>
    <xf numFmtId="0" fontId="0" fillId="5" borderId="17" xfId="0" applyFill="1" applyBorder="1"/>
    <xf numFmtId="0" fontId="13" fillId="5" borderId="17" xfId="0" applyFont="1" applyFill="1" applyBorder="1"/>
    <xf numFmtId="164" fontId="0" fillId="4" borderId="0" xfId="0" applyNumberFormat="1" applyFill="1"/>
    <xf numFmtId="164" fontId="0" fillId="4" borderId="17" xfId="0" applyNumberFormat="1" applyFill="1" applyBorder="1"/>
    <xf numFmtId="164" fontId="13" fillId="4" borderId="17" xfId="0" applyNumberFormat="1" applyFont="1" applyFill="1" applyBorder="1"/>
    <xf numFmtId="0" fontId="14" fillId="0" borderId="0" xfId="0" applyFont="1"/>
    <xf numFmtId="0" fontId="15" fillId="0" borderId="0" xfId="0" applyFont="1"/>
    <xf numFmtId="0" fontId="0" fillId="0" borderId="25" xfId="0" applyBorder="1"/>
    <xf numFmtId="0" fontId="1" fillId="0" borderId="26" xfId="0" applyFont="1" applyBorder="1"/>
    <xf numFmtId="0" fontId="1" fillId="0" borderId="27" xfId="0" applyFont="1" applyBorder="1"/>
    <xf numFmtId="0" fontId="1" fillId="0" borderId="28" xfId="0" applyFont="1" applyBorder="1"/>
    <xf numFmtId="168" fontId="5" fillId="0" borderId="0" xfId="0" applyNumberFormat="1" applyFont="1"/>
    <xf numFmtId="0" fontId="16" fillId="0" borderId="0" xfId="0" applyFont="1"/>
    <xf numFmtId="168" fontId="0" fillId="11" borderId="0" xfId="0" applyNumberFormat="1" applyFill="1"/>
    <xf numFmtId="0" fontId="0" fillId="0" borderId="29" xfId="0" applyBorder="1"/>
    <xf numFmtId="0" fontId="0" fillId="11" borderId="10" xfId="0" applyFill="1" applyBorder="1"/>
    <xf numFmtId="164" fontId="0" fillId="11" borderId="16" xfId="0" applyNumberFormat="1" applyFill="1" applyBorder="1"/>
    <xf numFmtId="0" fontId="0" fillId="15" borderId="0" xfId="0" applyFill="1"/>
    <xf numFmtId="0" fontId="0" fillId="16" borderId="0" xfId="0" applyFill="1"/>
    <xf numFmtId="0" fontId="12" fillId="0" borderId="30" xfId="0" applyFont="1" applyBorder="1" applyAlignment="1">
      <alignment horizontal="center"/>
    </xf>
    <xf numFmtId="0" fontId="0" fillId="0" borderId="30" xfId="0" applyBorder="1"/>
  </cellXfs>
  <cellStyles count="1">
    <cellStyle name="Normal" xfId="0" builtinId="0"/>
  </cellStyles>
  <dxfs count="0"/>
  <tableStyles count="0" defaultTableStyle="TableStyleMedium2" defaultPivotStyle="PivotStyleLight16"/>
  <colors>
    <mruColors>
      <color rgb="FFFF505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A127A-9096-41BC-8DFB-8D7D94173B08}">
  <dimension ref="A1:AH455"/>
  <sheetViews>
    <sheetView tabSelected="1" zoomScaleNormal="100" workbookViewId="0">
      <selection activeCell="J15" sqref="J15"/>
    </sheetView>
  </sheetViews>
  <sheetFormatPr defaultRowHeight="14.5" x14ac:dyDescent="0.35"/>
  <cols>
    <col min="1" max="1" width="22.453125" bestFit="1" customWidth="1"/>
    <col min="2" max="2" width="18" customWidth="1"/>
    <col min="3" max="3" width="14.7265625" customWidth="1"/>
    <col min="4" max="4" width="12.26953125" customWidth="1"/>
    <col min="6" max="6" width="11.54296875" customWidth="1"/>
    <col min="7" max="7" width="17.81640625" customWidth="1"/>
    <col min="12" max="12" width="12.54296875" customWidth="1"/>
    <col min="19" max="19" width="18.26953125" bestFit="1" customWidth="1"/>
    <col min="20" max="20" width="11.7265625" bestFit="1" customWidth="1"/>
    <col min="21" max="21" width="5" bestFit="1" customWidth="1"/>
    <col min="23" max="23" width="11.7265625" bestFit="1" customWidth="1"/>
    <col min="24" max="24" width="18.26953125" bestFit="1" customWidth="1"/>
    <col min="25" max="25" width="40.54296875" bestFit="1" customWidth="1"/>
    <col min="26" max="26" width="46" customWidth="1"/>
    <col min="27" max="27" width="40.54296875" bestFit="1" customWidth="1"/>
    <col min="28" max="28" width="15.54296875" bestFit="1" customWidth="1"/>
    <col min="29" max="29" width="27.1796875" bestFit="1" customWidth="1"/>
    <col min="30" max="30" width="30.7265625" bestFit="1" customWidth="1"/>
    <col min="31" max="31" width="41.26953125" bestFit="1" customWidth="1"/>
    <col min="32" max="32" width="15.26953125" bestFit="1" customWidth="1"/>
    <col min="33" max="33" width="27.26953125" bestFit="1" customWidth="1"/>
    <col min="34" max="34" width="30.7265625" bestFit="1" customWidth="1"/>
  </cols>
  <sheetData>
    <row r="1" spans="1:31" s="1" customFormat="1" ht="15.5" thickTop="1" thickBot="1" x14ac:dyDescent="0.4">
      <c r="A1" s="2" t="s">
        <v>11</v>
      </c>
      <c r="B1" s="2" t="s">
        <v>497</v>
      </c>
      <c r="C1" s="2" t="s">
        <v>498</v>
      </c>
      <c r="D1" s="2" t="s">
        <v>499</v>
      </c>
      <c r="E1" s="2" t="s">
        <v>12</v>
      </c>
      <c r="F1" s="2" t="s">
        <v>665</v>
      </c>
      <c r="G1" s="2" t="s">
        <v>0</v>
      </c>
      <c r="H1" s="2" t="s">
        <v>1</v>
      </c>
      <c r="I1" s="2" t="s">
        <v>2</v>
      </c>
      <c r="J1" s="2" t="s">
        <v>3</v>
      </c>
      <c r="K1" s="2" t="s">
        <v>4</v>
      </c>
      <c r="L1" s="2" t="s">
        <v>5</v>
      </c>
      <c r="M1" s="2" t="s">
        <v>6</v>
      </c>
      <c r="N1" s="2" t="s">
        <v>7</v>
      </c>
      <c r="O1" s="2" t="s">
        <v>8</v>
      </c>
      <c r="P1" s="2" t="s">
        <v>9</v>
      </c>
      <c r="Q1" s="2" t="s">
        <v>10</v>
      </c>
      <c r="S1" s="2"/>
      <c r="X1" s="77"/>
      <c r="Y1" s="78"/>
      <c r="Z1" s="78"/>
      <c r="AA1" s="78"/>
      <c r="AB1" s="78"/>
      <c r="AC1" s="78"/>
      <c r="AD1" s="78"/>
      <c r="AE1" s="79"/>
    </row>
    <row r="2" spans="1:31" ht="15" thickTop="1" x14ac:dyDescent="0.35">
      <c r="A2" t="s">
        <v>13</v>
      </c>
      <c r="B2" t="s">
        <v>500</v>
      </c>
      <c r="C2" t="s">
        <v>501</v>
      </c>
      <c r="D2">
        <v>2018</v>
      </c>
      <c r="E2" t="s">
        <v>14</v>
      </c>
      <c r="F2" t="s">
        <v>667</v>
      </c>
      <c r="G2">
        <v>79</v>
      </c>
      <c r="H2">
        <v>12</v>
      </c>
      <c r="I2">
        <v>34.299999999999997</v>
      </c>
      <c r="J2">
        <v>8.6999999999999993</v>
      </c>
      <c r="K2">
        <v>8.1</v>
      </c>
      <c r="L2">
        <v>3.5</v>
      </c>
      <c r="M2">
        <v>2.8</v>
      </c>
      <c r="N2">
        <v>21.6</v>
      </c>
      <c r="O2" s="62">
        <v>38</v>
      </c>
      <c r="P2">
        <v>60</v>
      </c>
      <c r="Q2">
        <v>44.1</v>
      </c>
      <c r="S2" s="61"/>
      <c r="X2" s="22"/>
      <c r="Y2" s="17">
        <v>1</v>
      </c>
      <c r="AE2" s="23"/>
    </row>
    <row r="3" spans="1:31" x14ac:dyDescent="0.35">
      <c r="A3" t="s">
        <v>15</v>
      </c>
      <c r="B3" t="s">
        <v>502</v>
      </c>
      <c r="C3" t="s">
        <v>503</v>
      </c>
      <c r="D3">
        <v>2009</v>
      </c>
      <c r="E3" t="s">
        <v>16</v>
      </c>
      <c r="F3" t="s">
        <v>667</v>
      </c>
      <c r="G3">
        <v>74</v>
      </c>
      <c r="H3">
        <v>11</v>
      </c>
      <c r="I3">
        <v>33.299999999999997</v>
      </c>
      <c r="J3">
        <v>6.8</v>
      </c>
      <c r="K3">
        <v>6.7</v>
      </c>
      <c r="L3">
        <v>6</v>
      </c>
      <c r="M3">
        <v>2</v>
      </c>
      <c r="N3">
        <v>16.7</v>
      </c>
      <c r="O3" s="62">
        <v>30.1</v>
      </c>
      <c r="P3">
        <v>69.5</v>
      </c>
      <c r="Q3">
        <v>29.6</v>
      </c>
      <c r="X3" s="22"/>
      <c r="AE3" s="23"/>
    </row>
    <row r="4" spans="1:31" ht="15.5" x14ac:dyDescent="0.35">
      <c r="A4" t="s">
        <v>17</v>
      </c>
      <c r="B4" t="s">
        <v>504</v>
      </c>
      <c r="C4" t="s">
        <v>503</v>
      </c>
      <c r="D4">
        <v>2017</v>
      </c>
      <c r="E4" t="s">
        <v>18</v>
      </c>
      <c r="F4" t="s">
        <v>666</v>
      </c>
      <c r="G4">
        <v>80</v>
      </c>
      <c r="H4">
        <v>13</v>
      </c>
      <c r="I4">
        <v>32.299999999999997</v>
      </c>
      <c r="J4">
        <v>7.2</v>
      </c>
      <c r="K4">
        <v>4.0999999999999996</v>
      </c>
      <c r="L4">
        <v>7.1</v>
      </c>
      <c r="M4">
        <v>2.2000000000000002</v>
      </c>
      <c r="N4">
        <v>16.399999999999999</v>
      </c>
      <c r="O4" s="62">
        <v>31.4</v>
      </c>
      <c r="P4">
        <v>65.3</v>
      </c>
      <c r="Q4">
        <v>18.2</v>
      </c>
      <c r="W4" s="76"/>
      <c r="X4" t="s">
        <v>680</v>
      </c>
      <c r="AA4" s="18" t="s">
        <v>668</v>
      </c>
      <c r="AB4" s="3"/>
      <c r="AC4" s="18" t="s">
        <v>669</v>
      </c>
      <c r="AD4" s="3"/>
      <c r="AE4" s="23"/>
    </row>
    <row r="5" spans="1:31" ht="15.5" x14ac:dyDescent="0.35">
      <c r="A5" t="s">
        <v>19</v>
      </c>
      <c r="B5" t="s">
        <v>500</v>
      </c>
      <c r="C5" t="s">
        <v>505</v>
      </c>
      <c r="D5">
        <v>2013</v>
      </c>
      <c r="E5" t="s">
        <v>20</v>
      </c>
      <c r="F5" t="s">
        <v>666</v>
      </c>
      <c r="G5">
        <v>84</v>
      </c>
      <c r="H5">
        <v>9</v>
      </c>
      <c r="I5">
        <v>31.8</v>
      </c>
      <c r="J5">
        <v>12.2</v>
      </c>
      <c r="K5">
        <v>5.3</v>
      </c>
      <c r="L5">
        <v>10.8</v>
      </c>
      <c r="M5">
        <v>5.4</v>
      </c>
      <c r="N5">
        <v>27.8</v>
      </c>
      <c r="O5" s="62">
        <v>36.4</v>
      </c>
      <c r="P5">
        <v>59.9</v>
      </c>
      <c r="Q5">
        <v>31.8</v>
      </c>
      <c r="W5" s="76"/>
      <c r="X5" t="s">
        <v>681</v>
      </c>
      <c r="AA5" s="3"/>
      <c r="AB5" s="3"/>
      <c r="AC5" s="3"/>
      <c r="AD5" s="3"/>
      <c r="AE5" s="23"/>
    </row>
    <row r="6" spans="1:31" ht="15.5" x14ac:dyDescent="0.35">
      <c r="A6" t="s">
        <v>21</v>
      </c>
      <c r="B6" t="s">
        <v>506</v>
      </c>
      <c r="C6" t="s">
        <v>503</v>
      </c>
      <c r="D6">
        <v>2017</v>
      </c>
      <c r="E6" t="s">
        <v>22</v>
      </c>
      <c r="F6" t="s">
        <v>666</v>
      </c>
      <c r="G6">
        <v>73</v>
      </c>
      <c r="H6">
        <v>11</v>
      </c>
      <c r="I6">
        <v>31.6</v>
      </c>
      <c r="J6">
        <v>4.7</v>
      </c>
      <c r="K6">
        <v>6.1</v>
      </c>
      <c r="L6">
        <v>7.3</v>
      </c>
      <c r="M6">
        <v>2.6</v>
      </c>
      <c r="N6">
        <v>10.1</v>
      </c>
      <c r="O6" s="62">
        <v>29.6</v>
      </c>
      <c r="P6">
        <v>64.900000000000006</v>
      </c>
      <c r="Q6">
        <v>27.3</v>
      </c>
      <c r="W6" s="76"/>
      <c r="AA6" s="3" t="s">
        <v>670</v>
      </c>
      <c r="AB6" s="3">
        <f>Y8</f>
        <v>454</v>
      </c>
      <c r="AC6" s="4" t="s">
        <v>671</v>
      </c>
      <c r="AD6" s="5"/>
      <c r="AE6" s="23"/>
    </row>
    <row r="7" spans="1:31" ht="15.5" x14ac:dyDescent="0.35">
      <c r="A7" t="s">
        <v>23</v>
      </c>
      <c r="B7" t="s">
        <v>507</v>
      </c>
      <c r="C7" t="s">
        <v>508</v>
      </c>
      <c r="D7">
        <v>2018</v>
      </c>
      <c r="E7" t="s">
        <v>24</v>
      </c>
      <c r="F7" t="s">
        <v>667</v>
      </c>
      <c r="G7">
        <v>78</v>
      </c>
      <c r="H7">
        <v>12</v>
      </c>
      <c r="I7">
        <v>31.1</v>
      </c>
      <c r="J7">
        <v>4.4000000000000004</v>
      </c>
      <c r="K7">
        <v>5.7</v>
      </c>
      <c r="L7">
        <v>3.8</v>
      </c>
      <c r="M7">
        <v>2.2000000000000002</v>
      </c>
      <c r="N7">
        <v>9.5</v>
      </c>
      <c r="O7" s="62">
        <v>31.1</v>
      </c>
      <c r="P7">
        <v>63.4</v>
      </c>
      <c r="Q7">
        <v>25.8</v>
      </c>
      <c r="W7" s="76"/>
      <c r="X7" t="s">
        <v>682</v>
      </c>
      <c r="Y7">
        <v>0.05</v>
      </c>
      <c r="AA7" s="3" t="s">
        <v>672</v>
      </c>
      <c r="AB7" s="3">
        <f>Y10</f>
        <v>0.64977973568281944</v>
      </c>
      <c r="AC7" s="6" t="s">
        <v>673</v>
      </c>
      <c r="AD7" s="15">
        <f>-AB12</f>
        <v>-1.6448536269514715</v>
      </c>
      <c r="AE7" s="23"/>
    </row>
    <row r="8" spans="1:31" ht="15.5" x14ac:dyDescent="0.35">
      <c r="A8" t="s">
        <v>25</v>
      </c>
      <c r="B8" t="s">
        <v>509</v>
      </c>
      <c r="C8" t="s">
        <v>503</v>
      </c>
      <c r="D8">
        <v>2007</v>
      </c>
      <c r="E8" t="s">
        <v>26</v>
      </c>
      <c r="F8" t="s">
        <v>666</v>
      </c>
      <c r="G8">
        <v>82</v>
      </c>
      <c r="H8">
        <v>13</v>
      </c>
      <c r="I8">
        <v>30.5</v>
      </c>
      <c r="J8">
        <v>6.5</v>
      </c>
      <c r="K8">
        <v>5.2</v>
      </c>
      <c r="L8">
        <v>2.6</v>
      </c>
      <c r="M8">
        <v>1.3</v>
      </c>
      <c r="N8">
        <v>15.3</v>
      </c>
      <c r="O8" s="62">
        <v>32.200000000000003</v>
      </c>
      <c r="P8">
        <v>64.599999999999994</v>
      </c>
      <c r="Q8">
        <v>24.9</v>
      </c>
      <c r="W8" s="76"/>
      <c r="X8" t="s">
        <v>683</v>
      </c>
      <c r="Y8">
        <v>454</v>
      </c>
      <c r="AA8" s="3" t="s">
        <v>674</v>
      </c>
      <c r="AB8" s="60">
        <f>Y11</f>
        <v>0.2</v>
      </c>
      <c r="AC8" s="6" t="s">
        <v>675</v>
      </c>
      <c r="AD8" s="7">
        <f>_xlfn.NORM.S.DIST(AB11,TRUE)</f>
        <v>1</v>
      </c>
      <c r="AE8" s="23"/>
    </row>
    <row r="9" spans="1:31" ht="15.5" x14ac:dyDescent="0.35">
      <c r="A9" t="s">
        <v>27</v>
      </c>
      <c r="B9" t="s">
        <v>510</v>
      </c>
      <c r="C9" t="s">
        <v>511</v>
      </c>
      <c r="D9">
        <v>2014</v>
      </c>
      <c r="E9" t="s">
        <v>28</v>
      </c>
      <c r="F9" t="s">
        <v>666</v>
      </c>
      <c r="G9">
        <v>84</v>
      </c>
      <c r="H9">
        <v>9</v>
      </c>
      <c r="I9">
        <v>29.3</v>
      </c>
      <c r="J9">
        <v>10</v>
      </c>
      <c r="K9">
        <v>3.7</v>
      </c>
      <c r="L9">
        <v>4.8</v>
      </c>
      <c r="M9">
        <v>5.4</v>
      </c>
      <c r="N9">
        <v>23.8</v>
      </c>
      <c r="O9" s="62">
        <v>35.700000000000003</v>
      </c>
      <c r="P9">
        <v>61.6</v>
      </c>
      <c r="Q9">
        <v>20.399999999999999</v>
      </c>
      <c r="W9" s="76"/>
      <c r="X9" t="s">
        <v>686</v>
      </c>
      <c r="Y9">
        <f>COUNTIF(O2:O455, "&lt;20.0")</f>
        <v>295</v>
      </c>
      <c r="AA9" s="3" t="s">
        <v>676</v>
      </c>
      <c r="AB9" s="3">
        <v>0.05</v>
      </c>
      <c r="AC9" s="8" t="s">
        <v>677</v>
      </c>
      <c r="AD9" s="16" t="str">
        <f>IF(AD8&lt;AB9,"Reject Null Hypothesis","Fail to Reject Null Hypothesis")</f>
        <v>Fail to Reject Null Hypothesis</v>
      </c>
      <c r="AE9" s="23"/>
    </row>
    <row r="10" spans="1:31" ht="15.5" x14ac:dyDescent="0.35">
      <c r="A10" t="s">
        <v>29</v>
      </c>
      <c r="B10" t="s">
        <v>512</v>
      </c>
      <c r="C10" t="s">
        <v>503</v>
      </c>
      <c r="D10">
        <v>2019</v>
      </c>
      <c r="E10" t="s">
        <v>30</v>
      </c>
      <c r="F10" t="s">
        <v>667</v>
      </c>
      <c r="G10">
        <v>74</v>
      </c>
      <c r="H10">
        <v>12</v>
      </c>
      <c r="I10">
        <v>28.8</v>
      </c>
      <c r="J10">
        <v>6</v>
      </c>
      <c r="K10">
        <v>7</v>
      </c>
      <c r="L10">
        <v>6.4</v>
      </c>
      <c r="M10">
        <v>3</v>
      </c>
      <c r="N10">
        <v>13.9</v>
      </c>
      <c r="O10" s="62">
        <v>35.4</v>
      </c>
      <c r="P10">
        <v>58.4</v>
      </c>
      <c r="Q10">
        <v>37.299999999999997</v>
      </c>
      <c r="W10" s="76"/>
      <c r="X10" t="s">
        <v>684</v>
      </c>
      <c r="Y10">
        <f>Y9/Y8</f>
        <v>0.64977973568281944</v>
      </c>
      <c r="AA10" s="3"/>
      <c r="AB10" s="3"/>
      <c r="AC10" s="3"/>
      <c r="AD10" s="19"/>
      <c r="AE10" s="23"/>
    </row>
    <row r="11" spans="1:31" ht="15.5" x14ac:dyDescent="0.35">
      <c r="A11" t="s">
        <v>31</v>
      </c>
      <c r="B11" t="s">
        <v>513</v>
      </c>
      <c r="C11" t="s">
        <v>503</v>
      </c>
      <c r="D11">
        <v>2012</v>
      </c>
      <c r="E11" t="s">
        <v>32</v>
      </c>
      <c r="F11" t="s">
        <v>667</v>
      </c>
      <c r="G11">
        <v>74</v>
      </c>
      <c r="H11">
        <v>8</v>
      </c>
      <c r="I11">
        <v>28.6</v>
      </c>
      <c r="J11">
        <v>5</v>
      </c>
      <c r="K11">
        <v>6</v>
      </c>
      <c r="L11">
        <v>3.1</v>
      </c>
      <c r="M11">
        <v>3.5</v>
      </c>
      <c r="N11">
        <v>10.8</v>
      </c>
      <c r="O11" s="62">
        <v>32</v>
      </c>
      <c r="P11">
        <v>65.599999999999994</v>
      </c>
      <c r="Q11">
        <v>30</v>
      </c>
      <c r="W11" s="76"/>
      <c r="X11" t="s">
        <v>685</v>
      </c>
      <c r="Y11">
        <v>0.2</v>
      </c>
      <c r="AA11" s="11" t="s">
        <v>678</v>
      </c>
      <c r="AB11" s="14">
        <f>(AB7-AB8)/SQRT((AB8*(1-AB8)/AB6))</f>
        <v>23.958952140383733</v>
      </c>
      <c r="AC11" s="4"/>
      <c r="AD11" s="10"/>
      <c r="AE11" s="23"/>
    </row>
    <row r="12" spans="1:31" ht="15.5" x14ac:dyDescent="0.35">
      <c r="A12" t="s">
        <v>33</v>
      </c>
      <c r="B12" t="s">
        <v>514</v>
      </c>
      <c r="C12" t="s">
        <v>503</v>
      </c>
      <c r="D12">
        <v>2018</v>
      </c>
      <c r="E12" t="s">
        <v>34</v>
      </c>
      <c r="F12" t="s">
        <v>666</v>
      </c>
      <c r="G12">
        <v>73</v>
      </c>
      <c r="H12">
        <v>12</v>
      </c>
      <c r="I12">
        <v>27.4</v>
      </c>
      <c r="J12">
        <v>3.2</v>
      </c>
      <c r="K12">
        <v>9.3000000000000007</v>
      </c>
      <c r="L12">
        <v>2.2999999999999998</v>
      </c>
      <c r="M12">
        <v>2.4</v>
      </c>
      <c r="N12">
        <v>5.8</v>
      </c>
      <c r="O12" s="62">
        <v>34.6</v>
      </c>
      <c r="P12">
        <v>51.7</v>
      </c>
      <c r="Q12">
        <v>38.200000000000003</v>
      </c>
      <c r="W12" s="76"/>
      <c r="AA12" s="12" t="s">
        <v>679</v>
      </c>
      <c r="AB12" s="15">
        <f>_xlfn.NORM.S.INV(1-AB9)</f>
        <v>1.6448536269514715</v>
      </c>
      <c r="AC12" s="6"/>
      <c r="AD12" s="7"/>
      <c r="AE12" s="23"/>
    </row>
    <row r="13" spans="1:31" ht="15.5" x14ac:dyDescent="0.35">
      <c r="A13" t="s">
        <v>35</v>
      </c>
      <c r="B13" t="s">
        <v>504</v>
      </c>
      <c r="C13" t="s">
        <v>515</v>
      </c>
      <c r="D13">
        <v>2011</v>
      </c>
      <c r="E13" t="s">
        <v>26</v>
      </c>
      <c r="F13" t="s">
        <v>666</v>
      </c>
      <c r="G13">
        <v>74</v>
      </c>
      <c r="H13">
        <v>8</v>
      </c>
      <c r="I13">
        <v>26.9</v>
      </c>
      <c r="J13">
        <v>5.0999999999999996</v>
      </c>
      <c r="K13">
        <v>5.0999999999999996</v>
      </c>
      <c r="L13">
        <v>-2.8</v>
      </c>
      <c r="M13">
        <v>2.1</v>
      </c>
      <c r="N13">
        <v>10.6</v>
      </c>
      <c r="O13" s="62">
        <v>29.5</v>
      </c>
      <c r="P13">
        <v>56.6</v>
      </c>
      <c r="Q13">
        <v>23</v>
      </c>
      <c r="W13" s="76"/>
      <c r="AA13" s="13"/>
      <c r="AB13" s="9"/>
      <c r="AC13" s="6"/>
      <c r="AD13" s="7"/>
      <c r="AE13" s="23"/>
    </row>
    <row r="14" spans="1:31" ht="15.5" x14ac:dyDescent="0.35">
      <c r="A14" t="s">
        <v>36</v>
      </c>
      <c r="B14" t="s">
        <v>507</v>
      </c>
      <c r="C14" t="s">
        <v>503</v>
      </c>
      <c r="D14">
        <v>2015</v>
      </c>
      <c r="E14" t="s">
        <v>37</v>
      </c>
      <c r="F14" t="s">
        <v>667</v>
      </c>
      <c r="G14">
        <v>77</v>
      </c>
      <c r="H14">
        <v>12</v>
      </c>
      <c r="I14">
        <v>26.7</v>
      </c>
      <c r="J14">
        <v>4.5</v>
      </c>
      <c r="K14">
        <v>5.6</v>
      </c>
      <c r="L14">
        <v>10.9</v>
      </c>
      <c r="M14">
        <v>2.6</v>
      </c>
      <c r="N14">
        <v>9.8000000000000007</v>
      </c>
      <c r="O14" s="62">
        <v>29.9</v>
      </c>
      <c r="P14">
        <v>58.9</v>
      </c>
      <c r="Q14">
        <v>24.3</v>
      </c>
      <c r="W14" s="76"/>
      <c r="X14" t="s">
        <v>687</v>
      </c>
      <c r="Y14" s="20">
        <f>AB11</f>
        <v>23.958952140383733</v>
      </c>
      <c r="Z14" s="3"/>
      <c r="AA14" s="3"/>
      <c r="AB14" s="3"/>
      <c r="AC14" s="8"/>
      <c r="AD14" s="9"/>
      <c r="AE14" s="23"/>
    </row>
    <row r="15" spans="1:31" ht="15.5" x14ac:dyDescent="0.35">
      <c r="A15" t="s">
        <v>38</v>
      </c>
      <c r="B15" t="s">
        <v>507</v>
      </c>
      <c r="C15" t="s">
        <v>503</v>
      </c>
      <c r="D15">
        <v>2017</v>
      </c>
      <c r="E15" t="s">
        <v>39</v>
      </c>
      <c r="F15" t="s">
        <v>667</v>
      </c>
      <c r="G15">
        <v>75</v>
      </c>
      <c r="H15">
        <v>10</v>
      </c>
      <c r="I15">
        <v>25.9</v>
      </c>
      <c r="J15">
        <v>5.2</v>
      </c>
      <c r="K15">
        <v>5.8</v>
      </c>
      <c r="L15">
        <v>0.9</v>
      </c>
      <c r="M15">
        <v>2</v>
      </c>
      <c r="N15">
        <v>14.3</v>
      </c>
      <c r="O15" s="62">
        <v>29.9</v>
      </c>
      <c r="P15">
        <v>64.599999999999994</v>
      </c>
      <c r="Q15">
        <v>30.4</v>
      </c>
      <c r="W15" s="76"/>
      <c r="X15" t="s">
        <v>688</v>
      </c>
      <c r="Y15" s="20">
        <f>-AB12</f>
        <v>-1.6448536269514715</v>
      </c>
      <c r="AA15" s="3"/>
      <c r="AB15" s="3"/>
      <c r="AC15" s="3"/>
      <c r="AD15" s="19"/>
      <c r="AE15" s="23"/>
    </row>
    <row r="16" spans="1:31" ht="15.5" x14ac:dyDescent="0.35">
      <c r="A16" t="s">
        <v>40</v>
      </c>
      <c r="B16" t="s">
        <v>516</v>
      </c>
      <c r="C16" t="s">
        <v>503</v>
      </c>
      <c r="D16">
        <v>2016</v>
      </c>
      <c r="E16" t="s">
        <v>18</v>
      </c>
      <c r="F16" t="s">
        <v>666</v>
      </c>
      <c r="G16">
        <v>78</v>
      </c>
      <c r="H16">
        <v>12</v>
      </c>
      <c r="I16">
        <v>25.3</v>
      </c>
      <c r="J16">
        <v>6.8</v>
      </c>
      <c r="K16">
        <v>3.3</v>
      </c>
      <c r="L16">
        <v>2.5</v>
      </c>
      <c r="M16">
        <v>3</v>
      </c>
      <c r="N16">
        <v>15.4</v>
      </c>
      <c r="O16" s="62">
        <v>30.1</v>
      </c>
      <c r="P16">
        <v>58.5</v>
      </c>
      <c r="Q16">
        <v>14.6</v>
      </c>
      <c r="W16" s="76"/>
      <c r="AA16" s="3"/>
      <c r="AB16" s="3"/>
      <c r="AC16" s="4"/>
      <c r="AD16" s="10"/>
      <c r="AE16" s="23"/>
    </row>
    <row r="17" spans="1:31" ht="15.5" x14ac:dyDescent="0.35">
      <c r="A17" t="s">
        <v>41</v>
      </c>
      <c r="B17" t="s">
        <v>500</v>
      </c>
      <c r="C17" t="s">
        <v>503</v>
      </c>
      <c r="D17">
        <v>2003</v>
      </c>
      <c r="E17" t="s">
        <v>42</v>
      </c>
      <c r="F17" t="s">
        <v>667</v>
      </c>
      <c r="G17">
        <v>81</v>
      </c>
      <c r="H17">
        <v>10</v>
      </c>
      <c r="I17">
        <v>24.9</v>
      </c>
      <c r="J17">
        <v>8.8000000000000007</v>
      </c>
      <c r="K17">
        <v>6.9</v>
      </c>
      <c r="L17">
        <v>-8.5</v>
      </c>
      <c r="M17">
        <v>4.4000000000000004</v>
      </c>
      <c r="N17">
        <v>18.899999999999999</v>
      </c>
      <c r="O17" s="62">
        <v>30.4</v>
      </c>
      <c r="P17">
        <v>51.8</v>
      </c>
      <c r="Q17">
        <v>34.200000000000003</v>
      </c>
      <c r="X17" s="22"/>
      <c r="AB17" s="3"/>
      <c r="AC17" s="6"/>
      <c r="AD17" s="7"/>
      <c r="AE17" s="23"/>
    </row>
    <row r="18" spans="1:31" ht="15.5" x14ac:dyDescent="0.35">
      <c r="A18" t="s">
        <v>43</v>
      </c>
      <c r="B18" t="s">
        <v>517</v>
      </c>
      <c r="C18" t="s">
        <v>511</v>
      </c>
      <c r="D18">
        <v>2016</v>
      </c>
      <c r="E18" t="s">
        <v>44</v>
      </c>
      <c r="F18" t="s">
        <v>666</v>
      </c>
      <c r="G18">
        <v>80</v>
      </c>
      <c r="H18">
        <v>9</v>
      </c>
      <c r="I18">
        <v>24.8</v>
      </c>
      <c r="J18">
        <v>9.3000000000000007</v>
      </c>
      <c r="K18">
        <v>7.7</v>
      </c>
      <c r="L18">
        <v>8.9</v>
      </c>
      <c r="M18">
        <v>4.8</v>
      </c>
      <c r="N18">
        <v>22.3</v>
      </c>
      <c r="O18" s="62">
        <v>29.6</v>
      </c>
      <c r="P18">
        <v>56.5</v>
      </c>
      <c r="Q18">
        <v>35</v>
      </c>
      <c r="X18" s="22"/>
      <c r="AB18" s="3"/>
      <c r="AC18" s="6"/>
      <c r="AD18" s="7"/>
      <c r="AE18" s="23"/>
    </row>
    <row r="19" spans="1:31" ht="15.5" x14ac:dyDescent="0.35">
      <c r="A19" t="s">
        <v>45</v>
      </c>
      <c r="B19" t="s">
        <v>518</v>
      </c>
      <c r="C19" t="s">
        <v>503</v>
      </c>
      <c r="D19">
        <v>2020</v>
      </c>
      <c r="E19" t="s">
        <v>30</v>
      </c>
      <c r="F19" t="s">
        <v>667</v>
      </c>
      <c r="G19">
        <v>77</v>
      </c>
      <c r="H19">
        <v>12</v>
      </c>
      <c r="I19">
        <v>24.7</v>
      </c>
      <c r="J19">
        <v>4.9000000000000004</v>
      </c>
      <c r="K19">
        <v>4.8</v>
      </c>
      <c r="L19">
        <v>9.1999999999999993</v>
      </c>
      <c r="M19">
        <v>1.4</v>
      </c>
      <c r="N19">
        <v>12.3</v>
      </c>
      <c r="O19" s="62">
        <v>26.5</v>
      </c>
      <c r="P19">
        <v>62.2</v>
      </c>
      <c r="Q19">
        <v>21.1</v>
      </c>
      <c r="X19" s="22"/>
      <c r="AB19" s="3"/>
      <c r="AC19" s="8"/>
      <c r="AD19" s="9"/>
      <c r="AE19" s="23"/>
    </row>
    <row r="20" spans="1:31" x14ac:dyDescent="0.35">
      <c r="A20" t="s">
        <v>46</v>
      </c>
      <c r="B20" t="s">
        <v>519</v>
      </c>
      <c r="C20" t="s">
        <v>503</v>
      </c>
      <c r="D20">
        <v>2010</v>
      </c>
      <c r="E20" t="s">
        <v>47</v>
      </c>
      <c r="F20" t="s">
        <v>667</v>
      </c>
      <c r="G20">
        <v>80</v>
      </c>
      <c r="H20">
        <v>12</v>
      </c>
      <c r="I20">
        <v>24.7</v>
      </c>
      <c r="J20">
        <v>5.9</v>
      </c>
      <c r="K20">
        <v>4.5</v>
      </c>
      <c r="L20">
        <v>1.4</v>
      </c>
      <c r="M20">
        <v>1.3</v>
      </c>
      <c r="N20">
        <v>15.1</v>
      </c>
      <c r="O20" s="62">
        <v>30.8</v>
      </c>
      <c r="P20">
        <v>58.2</v>
      </c>
      <c r="Q20">
        <v>21.3</v>
      </c>
      <c r="X20" s="24"/>
      <c r="Y20">
        <f>(295/454)/100</f>
        <v>6.4977973568281942E-3</v>
      </c>
      <c r="AE20" s="23"/>
    </row>
    <row r="21" spans="1:31" x14ac:dyDescent="0.35">
      <c r="A21" t="s">
        <v>48</v>
      </c>
      <c r="B21" t="s">
        <v>520</v>
      </c>
      <c r="C21" t="s">
        <v>503</v>
      </c>
      <c r="D21">
        <v>2009</v>
      </c>
      <c r="E21" t="s">
        <v>49</v>
      </c>
      <c r="F21" t="s">
        <v>666</v>
      </c>
      <c r="G21">
        <v>78</v>
      </c>
      <c r="H21">
        <v>13</v>
      </c>
      <c r="I21">
        <v>24.5</v>
      </c>
      <c r="J21">
        <v>4.0999999999999996</v>
      </c>
      <c r="K21">
        <v>4.2</v>
      </c>
      <c r="L21">
        <v>-1.2</v>
      </c>
      <c r="M21">
        <v>1.1000000000000001</v>
      </c>
      <c r="N21">
        <v>11.5</v>
      </c>
      <c r="O21" s="62">
        <v>27.3</v>
      </c>
      <c r="P21">
        <v>60.9</v>
      </c>
      <c r="Q21">
        <v>20.8</v>
      </c>
      <c r="X21" s="22"/>
      <c r="AE21" s="23"/>
    </row>
    <row r="22" spans="1:31" ht="15.5" x14ac:dyDescent="0.35">
      <c r="A22" t="s">
        <v>50</v>
      </c>
      <c r="B22" t="s">
        <v>507</v>
      </c>
      <c r="C22" t="s">
        <v>503</v>
      </c>
      <c r="D22">
        <v>2019</v>
      </c>
      <c r="E22" t="s">
        <v>51</v>
      </c>
      <c r="F22" t="s">
        <v>667</v>
      </c>
      <c r="G22">
        <v>77</v>
      </c>
      <c r="H22">
        <v>12</v>
      </c>
      <c r="I22">
        <v>23.6</v>
      </c>
      <c r="J22">
        <v>5.3</v>
      </c>
      <c r="K22">
        <v>3.7</v>
      </c>
      <c r="L22">
        <v>0</v>
      </c>
      <c r="M22">
        <v>2</v>
      </c>
      <c r="N22">
        <v>13.1</v>
      </c>
      <c r="O22" s="62">
        <v>27.4</v>
      </c>
      <c r="P22">
        <v>60.4</v>
      </c>
      <c r="Q22">
        <v>17</v>
      </c>
      <c r="T22" s="3"/>
      <c r="U22" s="3"/>
      <c r="V22" s="3"/>
      <c r="W22" s="3"/>
      <c r="X22" s="25"/>
      <c r="AE22" s="23"/>
    </row>
    <row r="23" spans="1:31" ht="15.5" x14ac:dyDescent="0.35">
      <c r="A23" t="s">
        <v>52</v>
      </c>
      <c r="B23" t="s">
        <v>504</v>
      </c>
      <c r="C23" t="s">
        <v>503</v>
      </c>
      <c r="D23">
        <v>2022</v>
      </c>
      <c r="E23" t="s">
        <v>53</v>
      </c>
      <c r="F23" t="s">
        <v>666</v>
      </c>
      <c r="G23">
        <v>82</v>
      </c>
      <c r="H23">
        <v>11</v>
      </c>
      <c r="I23">
        <v>23.5</v>
      </c>
      <c r="J23">
        <v>8.3000000000000007</v>
      </c>
      <c r="K23">
        <v>3.6</v>
      </c>
      <c r="L23">
        <v>-3.2</v>
      </c>
      <c r="M23">
        <v>2.5</v>
      </c>
      <c r="N23">
        <v>19.899999999999999</v>
      </c>
      <c r="O23" s="62">
        <v>29.4</v>
      </c>
      <c r="P23">
        <v>55.6</v>
      </c>
      <c r="Q23">
        <v>17.399999999999999</v>
      </c>
      <c r="T23" s="3"/>
      <c r="U23" s="3"/>
      <c r="V23" s="3"/>
      <c r="W23" s="3"/>
      <c r="X23" s="25"/>
      <c r="AE23" s="23"/>
    </row>
    <row r="24" spans="1:31" x14ac:dyDescent="0.35">
      <c r="A24" t="s">
        <v>54</v>
      </c>
      <c r="B24" t="s">
        <v>504</v>
      </c>
      <c r="C24" t="s">
        <v>503</v>
      </c>
      <c r="D24">
        <v>2019</v>
      </c>
      <c r="E24" t="s">
        <v>55</v>
      </c>
      <c r="F24" t="s">
        <v>667</v>
      </c>
      <c r="G24">
        <v>78</v>
      </c>
      <c r="H24">
        <v>11</v>
      </c>
      <c r="I24">
        <v>23.5</v>
      </c>
      <c r="J24">
        <v>6.4</v>
      </c>
      <c r="K24">
        <v>3.9</v>
      </c>
      <c r="L24">
        <v>5.5</v>
      </c>
      <c r="M24">
        <v>6.2</v>
      </c>
      <c r="N24">
        <v>13.4</v>
      </c>
      <c r="O24" s="62">
        <v>27.4</v>
      </c>
      <c r="P24">
        <v>61.5</v>
      </c>
      <c r="Q24">
        <v>19.2</v>
      </c>
      <c r="X24" s="22"/>
      <c r="AE24" s="23"/>
    </row>
    <row r="25" spans="1:31" x14ac:dyDescent="0.35">
      <c r="A25" t="s">
        <v>56</v>
      </c>
      <c r="B25" t="s">
        <v>507</v>
      </c>
      <c r="C25" t="s">
        <v>503</v>
      </c>
      <c r="D25">
        <v>2020</v>
      </c>
      <c r="E25" t="s">
        <v>28</v>
      </c>
      <c r="F25" t="s">
        <v>666</v>
      </c>
      <c r="G25">
        <v>74</v>
      </c>
      <c r="H25">
        <v>13</v>
      </c>
      <c r="I25">
        <v>23.2</v>
      </c>
      <c r="J25">
        <v>3.5</v>
      </c>
      <c r="K25">
        <v>4.5</v>
      </c>
      <c r="L25">
        <v>2.2999999999999998</v>
      </c>
      <c r="M25">
        <v>1.3</v>
      </c>
      <c r="N25">
        <v>8.1999999999999993</v>
      </c>
      <c r="O25" s="62">
        <v>26.5</v>
      </c>
      <c r="P25">
        <v>57.1</v>
      </c>
      <c r="Q25">
        <v>19.899999999999999</v>
      </c>
      <c r="X25" s="22"/>
      <c r="AE25" s="23"/>
    </row>
    <row r="26" spans="1:31" x14ac:dyDescent="0.35">
      <c r="A26" t="s">
        <v>57</v>
      </c>
      <c r="B26" t="s">
        <v>507</v>
      </c>
      <c r="C26" t="s">
        <v>503</v>
      </c>
      <c r="D26">
        <v>2012</v>
      </c>
      <c r="E26" t="s">
        <v>42</v>
      </c>
      <c r="F26" t="s">
        <v>667</v>
      </c>
      <c r="G26">
        <v>82</v>
      </c>
      <c r="H26">
        <v>11</v>
      </c>
      <c r="I26">
        <v>23.1</v>
      </c>
      <c r="J26">
        <v>10.5</v>
      </c>
      <c r="K26">
        <v>2.5</v>
      </c>
      <c r="L26">
        <v>-6.4</v>
      </c>
      <c r="M26">
        <v>8.1999999999999993</v>
      </c>
      <c r="N26">
        <v>21.7</v>
      </c>
      <c r="O26" s="62">
        <v>25.6</v>
      </c>
      <c r="P26">
        <v>58.6</v>
      </c>
      <c r="Q26">
        <v>12.1</v>
      </c>
      <c r="X26" s="22"/>
      <c r="AE26" s="23"/>
    </row>
    <row r="27" spans="1:31" x14ac:dyDescent="0.35">
      <c r="A27" t="s">
        <v>58</v>
      </c>
      <c r="B27" t="s">
        <v>500</v>
      </c>
      <c r="C27" t="s">
        <v>503</v>
      </c>
      <c r="D27">
        <v>2018</v>
      </c>
      <c r="E27" t="s">
        <v>32</v>
      </c>
      <c r="F27" t="s">
        <v>667</v>
      </c>
      <c r="G27">
        <v>75</v>
      </c>
      <c r="H27">
        <v>11</v>
      </c>
      <c r="I27">
        <v>22.3</v>
      </c>
      <c r="J27">
        <v>3</v>
      </c>
      <c r="K27">
        <v>4.0999999999999996</v>
      </c>
      <c r="L27">
        <v>3.6</v>
      </c>
      <c r="M27">
        <v>1</v>
      </c>
      <c r="N27">
        <v>7.3</v>
      </c>
      <c r="O27" s="62">
        <v>26.6</v>
      </c>
      <c r="P27">
        <v>55.9</v>
      </c>
      <c r="Q27">
        <v>18.8</v>
      </c>
      <c r="X27" s="22"/>
      <c r="AE27" s="23"/>
    </row>
    <row r="28" spans="1:31" x14ac:dyDescent="0.35">
      <c r="A28" t="s">
        <v>59</v>
      </c>
      <c r="B28" t="s">
        <v>521</v>
      </c>
      <c r="C28" t="s">
        <v>522</v>
      </c>
      <c r="D28">
        <v>2017</v>
      </c>
      <c r="E28" t="s">
        <v>60</v>
      </c>
      <c r="F28" t="s">
        <v>667</v>
      </c>
      <c r="G28">
        <v>84</v>
      </c>
      <c r="H28">
        <v>14</v>
      </c>
      <c r="I28">
        <v>22.3</v>
      </c>
      <c r="J28">
        <v>8.5</v>
      </c>
      <c r="K28">
        <v>2.4</v>
      </c>
      <c r="L28">
        <v>4</v>
      </c>
      <c r="M28">
        <v>6.1</v>
      </c>
      <c r="N28">
        <v>19.2</v>
      </c>
      <c r="O28" s="62">
        <v>24.2</v>
      </c>
      <c r="P28">
        <v>63.8</v>
      </c>
      <c r="Q28">
        <v>11.1</v>
      </c>
      <c r="X28" s="22"/>
      <c r="AE28" s="23"/>
    </row>
    <row r="29" spans="1:31" x14ac:dyDescent="0.35">
      <c r="A29" t="s">
        <v>61</v>
      </c>
      <c r="B29" t="s">
        <v>523</v>
      </c>
      <c r="C29" t="s">
        <v>503</v>
      </c>
      <c r="D29">
        <v>2011</v>
      </c>
      <c r="E29" t="s">
        <v>62</v>
      </c>
      <c r="F29" t="s">
        <v>666</v>
      </c>
      <c r="G29">
        <v>79</v>
      </c>
      <c r="H29">
        <v>11</v>
      </c>
      <c r="I29">
        <v>22.1</v>
      </c>
      <c r="J29">
        <v>6.5</v>
      </c>
      <c r="K29">
        <v>6.1</v>
      </c>
      <c r="L29">
        <v>3.1</v>
      </c>
      <c r="M29">
        <v>5.7</v>
      </c>
      <c r="N29">
        <v>14.2</v>
      </c>
      <c r="O29" s="62">
        <v>23.3</v>
      </c>
      <c r="P29">
        <v>62</v>
      </c>
      <c r="Q29">
        <v>26.3</v>
      </c>
      <c r="X29" s="22"/>
      <c r="AE29" s="23"/>
    </row>
    <row r="30" spans="1:31" x14ac:dyDescent="0.35">
      <c r="A30" t="s">
        <v>63</v>
      </c>
      <c r="B30" t="s">
        <v>524</v>
      </c>
      <c r="C30" t="s">
        <v>503</v>
      </c>
      <c r="D30">
        <v>2009</v>
      </c>
      <c r="E30" t="s">
        <v>28</v>
      </c>
      <c r="F30" t="s">
        <v>666</v>
      </c>
      <c r="G30">
        <v>77</v>
      </c>
      <c r="H30">
        <v>9</v>
      </c>
      <c r="I30">
        <v>22</v>
      </c>
      <c r="J30">
        <v>7</v>
      </c>
      <c r="K30">
        <v>10</v>
      </c>
      <c r="L30">
        <v>1.8</v>
      </c>
      <c r="M30">
        <v>1.7</v>
      </c>
      <c r="N30">
        <v>18.600000000000001</v>
      </c>
      <c r="O30" s="62">
        <v>26.3</v>
      </c>
      <c r="P30">
        <v>59.1</v>
      </c>
      <c r="Q30">
        <v>43.9</v>
      </c>
      <c r="X30" s="22"/>
      <c r="Y30" t="s">
        <v>689</v>
      </c>
      <c r="Z30" t="s">
        <v>690</v>
      </c>
      <c r="AE30" s="23"/>
    </row>
    <row r="31" spans="1:31" x14ac:dyDescent="0.35">
      <c r="A31" t="s">
        <v>64</v>
      </c>
      <c r="B31" t="s">
        <v>525</v>
      </c>
      <c r="C31" t="s">
        <v>503</v>
      </c>
      <c r="D31">
        <v>2014</v>
      </c>
      <c r="E31" t="s">
        <v>49</v>
      </c>
      <c r="F31" t="s">
        <v>666</v>
      </c>
      <c r="G31">
        <v>77</v>
      </c>
      <c r="H31">
        <v>9</v>
      </c>
      <c r="I31">
        <v>22</v>
      </c>
      <c r="J31">
        <v>3.8</v>
      </c>
      <c r="K31">
        <v>4.0999999999999996</v>
      </c>
      <c r="L31">
        <v>1.2</v>
      </c>
      <c r="M31">
        <v>1.3</v>
      </c>
      <c r="N31">
        <v>9.6999999999999993</v>
      </c>
      <c r="O31" s="62">
        <v>26.5</v>
      </c>
      <c r="P31">
        <v>57.2</v>
      </c>
      <c r="Q31">
        <v>20.100000000000001</v>
      </c>
      <c r="X31" s="22"/>
      <c r="AE31" s="23"/>
    </row>
    <row r="32" spans="1:31" x14ac:dyDescent="0.35">
      <c r="A32" t="s">
        <v>65</v>
      </c>
      <c r="B32" t="s">
        <v>506</v>
      </c>
      <c r="C32" t="s">
        <v>503</v>
      </c>
      <c r="D32">
        <v>2015</v>
      </c>
      <c r="E32" t="s">
        <v>66</v>
      </c>
      <c r="F32" t="s">
        <v>666</v>
      </c>
      <c r="G32">
        <v>73</v>
      </c>
      <c r="H32">
        <v>7</v>
      </c>
      <c r="I32">
        <v>21.9</v>
      </c>
      <c r="J32">
        <v>5.4</v>
      </c>
      <c r="K32">
        <v>5.6</v>
      </c>
      <c r="L32">
        <v>-1.4</v>
      </c>
      <c r="M32">
        <v>4</v>
      </c>
      <c r="N32">
        <v>10.9</v>
      </c>
      <c r="O32" s="62">
        <v>28.4</v>
      </c>
      <c r="P32">
        <v>48</v>
      </c>
      <c r="Q32">
        <v>23.2</v>
      </c>
      <c r="X32" s="22"/>
      <c r="Y32" t="s">
        <v>691</v>
      </c>
      <c r="Z32" s="21" t="s">
        <v>692</v>
      </c>
      <c r="AA32" s="21"/>
      <c r="AB32" s="21"/>
      <c r="AE32" s="23"/>
    </row>
    <row r="33" spans="1:34" x14ac:dyDescent="0.35">
      <c r="A33" t="s">
        <v>67</v>
      </c>
      <c r="B33" t="s">
        <v>526</v>
      </c>
      <c r="C33" t="s">
        <v>503</v>
      </c>
      <c r="D33">
        <v>2020</v>
      </c>
      <c r="E33" t="s">
        <v>68</v>
      </c>
      <c r="F33" t="s">
        <v>667</v>
      </c>
      <c r="G33">
        <v>76</v>
      </c>
      <c r="H33">
        <v>13</v>
      </c>
      <c r="I33">
        <v>21.8</v>
      </c>
      <c r="J33">
        <v>5.5</v>
      </c>
      <c r="K33">
        <v>3.9</v>
      </c>
      <c r="L33">
        <v>1.4</v>
      </c>
      <c r="M33">
        <v>1.4</v>
      </c>
      <c r="N33">
        <v>12.2</v>
      </c>
      <c r="O33" s="62">
        <v>25.5</v>
      </c>
      <c r="P33">
        <v>55.5</v>
      </c>
      <c r="Q33">
        <v>16.5</v>
      </c>
      <c r="X33" s="22"/>
      <c r="Z33" s="21" t="s">
        <v>693</v>
      </c>
      <c r="AA33" s="21"/>
      <c r="AB33" s="21"/>
      <c r="AE33" s="23"/>
    </row>
    <row r="34" spans="1:34" ht="15" thickBot="1" x14ac:dyDescent="0.4">
      <c r="A34" t="s">
        <v>69</v>
      </c>
      <c r="B34" t="s">
        <v>500</v>
      </c>
      <c r="C34" t="s">
        <v>503</v>
      </c>
      <c r="D34">
        <v>2021</v>
      </c>
      <c r="E34" t="s">
        <v>70</v>
      </c>
      <c r="F34" t="s">
        <v>667</v>
      </c>
      <c r="G34">
        <v>76</v>
      </c>
      <c r="H34">
        <v>13</v>
      </c>
      <c r="I34">
        <v>21.8</v>
      </c>
      <c r="J34">
        <v>4</v>
      </c>
      <c r="K34">
        <v>2.8</v>
      </c>
      <c r="L34">
        <v>-12.4</v>
      </c>
      <c r="M34">
        <v>1.6</v>
      </c>
      <c r="N34">
        <v>9.8000000000000007</v>
      </c>
      <c r="O34" s="62">
        <v>26.5</v>
      </c>
      <c r="P34">
        <v>54.5</v>
      </c>
      <c r="Q34">
        <v>14.3</v>
      </c>
      <c r="X34" s="26"/>
      <c r="Y34" s="27"/>
      <c r="Z34" s="27"/>
      <c r="AA34" s="27"/>
      <c r="AB34" s="27"/>
      <c r="AC34" s="27"/>
      <c r="AD34" s="27"/>
      <c r="AE34" s="28"/>
    </row>
    <row r="35" spans="1:34" ht="15" thickBot="1" x14ac:dyDescent="0.4">
      <c r="A35" t="s">
        <v>71</v>
      </c>
      <c r="B35" t="s">
        <v>500</v>
      </c>
      <c r="C35" t="s">
        <v>527</v>
      </c>
      <c r="D35">
        <v>2014</v>
      </c>
      <c r="E35" t="s">
        <v>72</v>
      </c>
      <c r="F35" t="s">
        <v>667</v>
      </c>
      <c r="G35">
        <v>83</v>
      </c>
      <c r="H35">
        <v>12</v>
      </c>
      <c r="I35">
        <v>21.8</v>
      </c>
      <c r="J35">
        <v>9.8000000000000007</v>
      </c>
      <c r="K35">
        <v>8.5</v>
      </c>
      <c r="L35">
        <v>10</v>
      </c>
      <c r="M35">
        <v>5.5</v>
      </c>
      <c r="N35">
        <v>26.5</v>
      </c>
      <c r="O35" s="62">
        <v>26</v>
      </c>
      <c r="P35">
        <v>67.5</v>
      </c>
      <c r="Q35">
        <v>37.799999999999997</v>
      </c>
    </row>
    <row r="36" spans="1:34" x14ac:dyDescent="0.35">
      <c r="A36" t="s">
        <v>73</v>
      </c>
      <c r="B36" t="s">
        <v>528</v>
      </c>
      <c r="C36" t="s">
        <v>503</v>
      </c>
      <c r="D36">
        <v>2016</v>
      </c>
      <c r="E36" t="s">
        <v>34</v>
      </c>
      <c r="F36" t="s">
        <v>666</v>
      </c>
      <c r="G36">
        <v>77</v>
      </c>
      <c r="H36">
        <v>13</v>
      </c>
      <c r="I36">
        <v>21.7</v>
      </c>
      <c r="J36">
        <v>6.3</v>
      </c>
      <c r="K36">
        <v>8</v>
      </c>
      <c r="L36">
        <v>3.5</v>
      </c>
      <c r="M36">
        <v>2.2999999999999998</v>
      </c>
      <c r="N36">
        <v>13.8</v>
      </c>
      <c r="O36" s="62">
        <v>25.1</v>
      </c>
      <c r="P36">
        <v>52.9</v>
      </c>
      <c r="Q36">
        <v>31.8</v>
      </c>
      <c r="T36" s="39"/>
      <c r="U36" s="17">
        <v>2</v>
      </c>
      <c r="V36" s="50"/>
      <c r="W36" s="50"/>
      <c r="X36" s="50"/>
      <c r="Y36" s="50"/>
      <c r="Z36" s="50"/>
      <c r="AA36" s="50"/>
      <c r="AB36" s="50"/>
      <c r="AC36" s="51"/>
    </row>
    <row r="37" spans="1:34" x14ac:dyDescent="0.35">
      <c r="A37" t="s">
        <v>74</v>
      </c>
      <c r="B37" t="s">
        <v>529</v>
      </c>
      <c r="C37" t="s">
        <v>503</v>
      </c>
      <c r="D37">
        <v>2012</v>
      </c>
      <c r="E37" t="s">
        <v>75</v>
      </c>
      <c r="F37" t="s">
        <v>666</v>
      </c>
      <c r="G37">
        <v>76</v>
      </c>
      <c r="H37">
        <v>9</v>
      </c>
      <c r="I37">
        <v>21.6</v>
      </c>
      <c r="J37">
        <v>3.6</v>
      </c>
      <c r="K37">
        <v>5.7</v>
      </c>
      <c r="L37">
        <v>-4.0999999999999996</v>
      </c>
      <c r="M37">
        <v>2</v>
      </c>
      <c r="N37">
        <v>8.1999999999999993</v>
      </c>
      <c r="O37" s="62">
        <v>25.2</v>
      </c>
      <c r="P37">
        <v>61.1</v>
      </c>
      <c r="Q37">
        <v>26.7</v>
      </c>
      <c r="T37" s="40"/>
      <c r="U37" s="22"/>
      <c r="Y37" s="1" t="s">
        <v>694</v>
      </c>
      <c r="Z37" s="1" t="s">
        <v>753</v>
      </c>
      <c r="AC37" s="23"/>
    </row>
    <row r="38" spans="1:34" x14ac:dyDescent="0.35">
      <c r="A38" t="s">
        <v>76</v>
      </c>
      <c r="B38" t="s">
        <v>504</v>
      </c>
      <c r="C38" t="s">
        <v>503</v>
      </c>
      <c r="D38">
        <v>2016</v>
      </c>
      <c r="E38" t="s">
        <v>55</v>
      </c>
      <c r="F38" t="s">
        <v>667</v>
      </c>
      <c r="G38">
        <v>80</v>
      </c>
      <c r="H38">
        <v>9</v>
      </c>
      <c r="I38">
        <v>21.4</v>
      </c>
      <c r="J38">
        <v>5.8</v>
      </c>
      <c r="K38">
        <v>4</v>
      </c>
      <c r="L38">
        <v>11.6</v>
      </c>
      <c r="M38">
        <v>1.8</v>
      </c>
      <c r="N38">
        <v>15.9</v>
      </c>
      <c r="O38" s="62">
        <v>27.6</v>
      </c>
      <c r="P38">
        <v>58</v>
      </c>
      <c r="Q38">
        <v>18.100000000000001</v>
      </c>
      <c r="T38" s="40"/>
      <c r="U38" s="22"/>
      <c r="AC38" s="23"/>
    </row>
    <row r="39" spans="1:34" ht="21" x14ac:dyDescent="0.5">
      <c r="A39" t="s">
        <v>77</v>
      </c>
      <c r="B39" t="s">
        <v>530</v>
      </c>
      <c r="C39" t="s">
        <v>503</v>
      </c>
      <c r="D39">
        <v>2020</v>
      </c>
      <c r="E39" t="s">
        <v>51</v>
      </c>
      <c r="F39" t="s">
        <v>667</v>
      </c>
      <c r="G39">
        <v>77</v>
      </c>
      <c r="H39">
        <v>9</v>
      </c>
      <c r="I39">
        <v>21</v>
      </c>
      <c r="J39">
        <v>4.0999999999999996</v>
      </c>
      <c r="K39">
        <v>3.8</v>
      </c>
      <c r="L39">
        <v>-2.6</v>
      </c>
      <c r="M39">
        <v>0.3</v>
      </c>
      <c r="N39">
        <v>12.6</v>
      </c>
      <c r="O39" s="62">
        <v>24.6</v>
      </c>
      <c r="P39">
        <v>59.1</v>
      </c>
      <c r="Q39">
        <v>18.5</v>
      </c>
      <c r="T39" s="41"/>
      <c r="U39" s="52"/>
      <c r="Y39" t="s">
        <v>718</v>
      </c>
      <c r="Z39" s="42" t="s">
        <v>696</v>
      </c>
      <c r="AA39" s="42">
        <f>COUNT(V43:V401)</f>
        <v>359</v>
      </c>
      <c r="AC39" s="23"/>
    </row>
    <row r="40" spans="1:34" ht="21" x14ac:dyDescent="0.5">
      <c r="A40" t="s">
        <v>78</v>
      </c>
      <c r="B40" t="s">
        <v>507</v>
      </c>
      <c r="C40" t="s">
        <v>503</v>
      </c>
      <c r="D40">
        <v>2014</v>
      </c>
      <c r="E40" t="s">
        <v>79</v>
      </c>
      <c r="F40" t="s">
        <v>666</v>
      </c>
      <c r="G40">
        <v>80</v>
      </c>
      <c r="H40">
        <v>13</v>
      </c>
      <c r="I40">
        <v>20.8</v>
      </c>
      <c r="J40">
        <v>9.1</v>
      </c>
      <c r="K40">
        <v>3.4</v>
      </c>
      <c r="L40">
        <v>-4.8</v>
      </c>
      <c r="M40">
        <v>6.9</v>
      </c>
      <c r="N40">
        <v>18.899999999999999</v>
      </c>
      <c r="O40" s="62">
        <v>25.3</v>
      </c>
      <c r="P40">
        <v>57.8</v>
      </c>
      <c r="Q40">
        <v>15.1</v>
      </c>
      <c r="T40" s="40"/>
      <c r="U40" s="22"/>
      <c r="Y40" t="s">
        <v>717</v>
      </c>
      <c r="Z40" s="43" t="s">
        <v>697</v>
      </c>
      <c r="AA40" s="43">
        <f>COUNT(W43:W137)</f>
        <v>95</v>
      </c>
      <c r="AC40" s="23"/>
    </row>
    <row r="41" spans="1:34" ht="15" thickBot="1" x14ac:dyDescent="0.4">
      <c r="A41" t="s">
        <v>80</v>
      </c>
      <c r="B41" t="s">
        <v>531</v>
      </c>
      <c r="C41" t="s">
        <v>503</v>
      </c>
      <c r="D41">
        <v>2014</v>
      </c>
      <c r="E41" t="s">
        <v>32</v>
      </c>
      <c r="F41" t="s">
        <v>667</v>
      </c>
      <c r="G41">
        <v>80</v>
      </c>
      <c r="H41">
        <v>12</v>
      </c>
      <c r="I41">
        <v>20.7</v>
      </c>
      <c r="J41">
        <v>4.7</v>
      </c>
      <c r="K41">
        <v>2.7</v>
      </c>
      <c r="L41">
        <v>3.7</v>
      </c>
      <c r="M41">
        <v>2.7</v>
      </c>
      <c r="N41">
        <v>10.4</v>
      </c>
      <c r="O41" s="62">
        <v>22.4</v>
      </c>
      <c r="P41">
        <v>63</v>
      </c>
      <c r="Q41">
        <v>11.9</v>
      </c>
      <c r="T41" s="40"/>
      <c r="U41" s="22"/>
      <c r="AC41" s="23"/>
    </row>
    <row r="42" spans="1:34" ht="16" thickBot="1" x14ac:dyDescent="0.4">
      <c r="A42" t="s">
        <v>81</v>
      </c>
      <c r="B42" t="s">
        <v>507</v>
      </c>
      <c r="C42" t="s">
        <v>503</v>
      </c>
      <c r="D42">
        <v>2015</v>
      </c>
      <c r="E42" t="s">
        <v>68</v>
      </c>
      <c r="F42" t="s">
        <v>667</v>
      </c>
      <c r="G42">
        <v>84</v>
      </c>
      <c r="H42">
        <v>13</v>
      </c>
      <c r="I42">
        <v>20.7</v>
      </c>
      <c r="J42">
        <v>9</v>
      </c>
      <c r="K42">
        <v>5.4</v>
      </c>
      <c r="L42">
        <v>-3.8</v>
      </c>
      <c r="M42">
        <v>5.6</v>
      </c>
      <c r="N42">
        <v>18.7</v>
      </c>
      <c r="O42" s="62">
        <v>23.9</v>
      </c>
      <c r="P42">
        <v>62.4</v>
      </c>
      <c r="Q42">
        <v>24.4</v>
      </c>
      <c r="T42" s="40"/>
      <c r="U42" s="22"/>
      <c r="V42" s="31" t="s">
        <v>695</v>
      </c>
      <c r="W42" s="34" t="s">
        <v>542</v>
      </c>
      <c r="Y42" s="42" t="s">
        <v>698</v>
      </c>
      <c r="Z42" s="42" t="s">
        <v>699</v>
      </c>
      <c r="AC42" s="23"/>
      <c r="AE42" s="18" t="s">
        <v>668</v>
      </c>
      <c r="AF42" s="3"/>
      <c r="AG42" s="18" t="s">
        <v>669</v>
      </c>
      <c r="AH42" s="3"/>
    </row>
    <row r="43" spans="1:34" ht="15.5" x14ac:dyDescent="0.35">
      <c r="A43" t="s">
        <v>82</v>
      </c>
      <c r="B43" t="s">
        <v>532</v>
      </c>
      <c r="C43" t="s">
        <v>503</v>
      </c>
      <c r="D43">
        <v>2020</v>
      </c>
      <c r="E43" t="s">
        <v>83</v>
      </c>
      <c r="F43" t="s">
        <v>666</v>
      </c>
      <c r="G43">
        <v>77</v>
      </c>
      <c r="H43">
        <v>12</v>
      </c>
      <c r="I43">
        <v>20.5</v>
      </c>
      <c r="J43">
        <v>4.8</v>
      </c>
      <c r="K43">
        <v>10.3</v>
      </c>
      <c r="L43">
        <v>-1</v>
      </c>
      <c r="M43">
        <v>3</v>
      </c>
      <c r="N43">
        <v>10.5</v>
      </c>
      <c r="O43" s="62">
        <v>22.9</v>
      </c>
      <c r="P43">
        <v>62</v>
      </c>
      <c r="Q43">
        <v>45.3</v>
      </c>
      <c r="T43" s="40"/>
      <c r="U43" s="22"/>
      <c r="V43" s="32">
        <v>24.9</v>
      </c>
      <c r="W43" s="35">
        <v>18.399999999999999</v>
      </c>
      <c r="Y43" s="44" t="s">
        <v>700</v>
      </c>
      <c r="Z43" s="44" t="s">
        <v>701</v>
      </c>
      <c r="AC43" s="23"/>
      <c r="AE43" s="3"/>
      <c r="AF43" s="3"/>
      <c r="AG43" s="3"/>
      <c r="AH43" s="3"/>
    </row>
    <row r="44" spans="1:34" ht="15.5" x14ac:dyDescent="0.35">
      <c r="A44" t="s">
        <v>84</v>
      </c>
      <c r="B44" t="s">
        <v>500</v>
      </c>
      <c r="C44" t="s">
        <v>533</v>
      </c>
      <c r="D44">
        <v>2011</v>
      </c>
      <c r="E44" t="s">
        <v>85</v>
      </c>
      <c r="F44" t="s">
        <v>666</v>
      </c>
      <c r="G44">
        <v>79</v>
      </c>
      <c r="H44">
        <v>14</v>
      </c>
      <c r="I44">
        <v>20.3</v>
      </c>
      <c r="J44">
        <v>3.4</v>
      </c>
      <c r="K44">
        <v>1.9</v>
      </c>
      <c r="L44">
        <v>-8.4</v>
      </c>
      <c r="M44">
        <v>1.3</v>
      </c>
      <c r="N44">
        <v>9.3000000000000007</v>
      </c>
      <c r="O44" s="62">
        <v>22</v>
      </c>
      <c r="P44">
        <v>67.099999999999994</v>
      </c>
      <c r="Q44">
        <v>10.3</v>
      </c>
      <c r="T44" s="40"/>
      <c r="U44" s="22"/>
      <c r="V44" s="32">
        <v>9.5</v>
      </c>
      <c r="W44" s="35">
        <v>15.9</v>
      </c>
      <c r="AC44" s="23"/>
      <c r="AE44" s="3" t="s">
        <v>670</v>
      </c>
      <c r="AF44" s="3">
        <v>454</v>
      </c>
      <c r="AG44" s="4" t="s">
        <v>671</v>
      </c>
      <c r="AH44" s="5"/>
    </row>
    <row r="45" spans="1:34" ht="15.5" x14ac:dyDescent="0.35">
      <c r="A45" t="s">
        <v>86</v>
      </c>
      <c r="B45" t="s">
        <v>500</v>
      </c>
      <c r="C45" t="s">
        <v>534</v>
      </c>
      <c r="D45">
        <v>2015</v>
      </c>
      <c r="E45" t="s">
        <v>75</v>
      </c>
      <c r="F45" t="s">
        <v>666</v>
      </c>
      <c r="G45">
        <v>87</v>
      </c>
      <c r="H45">
        <v>12</v>
      </c>
      <c r="I45">
        <v>20.2</v>
      </c>
      <c r="J45">
        <v>8.3000000000000007</v>
      </c>
      <c r="K45">
        <v>2.4</v>
      </c>
      <c r="L45">
        <v>5.2</v>
      </c>
      <c r="M45">
        <v>7.4</v>
      </c>
      <c r="N45">
        <v>18.7</v>
      </c>
      <c r="O45" s="62">
        <v>26.6</v>
      </c>
      <c r="P45">
        <v>60.5</v>
      </c>
      <c r="Q45">
        <v>12.1</v>
      </c>
      <c r="T45" s="40"/>
      <c r="U45" s="22"/>
      <c r="V45" s="32">
        <v>13</v>
      </c>
      <c r="W45" s="35">
        <v>15.5</v>
      </c>
      <c r="Y45" s="45" t="s">
        <v>702</v>
      </c>
      <c r="Z45" s="46" t="s">
        <v>703</v>
      </c>
      <c r="AC45" s="23"/>
      <c r="AE45" s="3" t="s">
        <v>672</v>
      </c>
      <c r="AF45" s="80">
        <f>AVERAGE(O2:O455)/100</f>
        <v>0.17867841409691632</v>
      </c>
      <c r="AG45" s="6" t="s">
        <v>673</v>
      </c>
      <c r="AH45" s="15">
        <f>-AF50</f>
        <v>-1.6448536269514715</v>
      </c>
    </row>
    <row r="46" spans="1:34" ht="15.5" x14ac:dyDescent="0.35">
      <c r="A46" t="s">
        <v>87</v>
      </c>
      <c r="B46" t="s">
        <v>521</v>
      </c>
      <c r="C46" t="s">
        <v>503</v>
      </c>
      <c r="D46">
        <v>2022</v>
      </c>
      <c r="E46" t="s">
        <v>83</v>
      </c>
      <c r="F46" t="s">
        <v>666</v>
      </c>
      <c r="G46">
        <v>77</v>
      </c>
      <c r="H46">
        <v>12</v>
      </c>
      <c r="I46">
        <v>19.899999999999999</v>
      </c>
      <c r="J46">
        <v>3.9</v>
      </c>
      <c r="K46">
        <v>2.2999999999999998</v>
      </c>
      <c r="L46">
        <v>0.3</v>
      </c>
      <c r="M46">
        <v>3.8</v>
      </c>
      <c r="N46">
        <v>9.5</v>
      </c>
      <c r="O46" s="62">
        <v>25.3</v>
      </c>
      <c r="P46">
        <v>62.5</v>
      </c>
      <c r="Q46">
        <v>12.6</v>
      </c>
      <c r="T46" s="40"/>
      <c r="U46" s="22"/>
      <c r="V46" s="32">
        <v>5.2</v>
      </c>
      <c r="W46" s="35">
        <v>13.5</v>
      </c>
      <c r="AC46" s="23"/>
      <c r="AE46" s="3" t="s">
        <v>674</v>
      </c>
      <c r="AF46" s="60">
        <v>0.2</v>
      </c>
      <c r="AG46" s="6" t="s">
        <v>675</v>
      </c>
      <c r="AH46" s="7">
        <f>_xlfn.NORM.S.DIST(AF49,TRUE)</f>
        <v>0.12802803459872378</v>
      </c>
    </row>
    <row r="47" spans="1:34" ht="15.5" x14ac:dyDescent="0.35">
      <c r="A47" t="s">
        <v>88</v>
      </c>
      <c r="B47" t="s">
        <v>535</v>
      </c>
      <c r="C47" t="s">
        <v>503</v>
      </c>
      <c r="D47">
        <v>2021</v>
      </c>
      <c r="E47" t="s">
        <v>85</v>
      </c>
      <c r="F47" t="s">
        <v>666</v>
      </c>
      <c r="G47">
        <v>79</v>
      </c>
      <c r="H47">
        <v>12</v>
      </c>
      <c r="I47">
        <v>19.899999999999999</v>
      </c>
      <c r="J47">
        <v>6.2</v>
      </c>
      <c r="K47">
        <v>6</v>
      </c>
      <c r="L47">
        <v>-6.1</v>
      </c>
      <c r="M47">
        <v>2.7</v>
      </c>
      <c r="N47">
        <v>14.8</v>
      </c>
      <c r="O47" s="62">
        <v>28.7</v>
      </c>
      <c r="P47">
        <v>49.2</v>
      </c>
      <c r="Q47">
        <v>30.6</v>
      </c>
      <c r="T47" s="40"/>
      <c r="U47" s="22"/>
      <c r="V47" s="32">
        <v>4.5999999999999996</v>
      </c>
      <c r="W47" s="35">
        <v>11.4</v>
      </c>
      <c r="Y47" t="s">
        <v>703</v>
      </c>
      <c r="AC47" s="23"/>
      <c r="AE47" s="3" t="s">
        <v>676</v>
      </c>
      <c r="AF47" s="3">
        <v>0.05</v>
      </c>
      <c r="AG47" s="8" t="s">
        <v>677</v>
      </c>
      <c r="AH47" s="16" t="str">
        <f>IF(AH46&lt;AF47,"Reject Null Hypothesis","Fail to Reject Null Hypothesis")</f>
        <v>Fail to Reject Null Hypothesis</v>
      </c>
    </row>
    <row r="48" spans="1:34" ht="16" thickBot="1" x14ac:dyDescent="0.4">
      <c r="A48" t="s">
        <v>89</v>
      </c>
      <c r="B48" t="s">
        <v>525</v>
      </c>
      <c r="C48" t="s">
        <v>503</v>
      </c>
      <c r="D48">
        <v>2009</v>
      </c>
      <c r="E48" t="s">
        <v>20</v>
      </c>
      <c r="F48" t="s">
        <v>666</v>
      </c>
      <c r="G48">
        <v>77</v>
      </c>
      <c r="H48">
        <v>10</v>
      </c>
      <c r="I48">
        <v>19.600000000000001</v>
      </c>
      <c r="J48">
        <v>5.7</v>
      </c>
      <c r="K48">
        <v>7.9</v>
      </c>
      <c r="L48">
        <v>12.9</v>
      </c>
      <c r="M48">
        <v>3.5</v>
      </c>
      <c r="N48">
        <v>11.5</v>
      </c>
      <c r="O48" s="62">
        <v>25.1</v>
      </c>
      <c r="P48">
        <v>54.3</v>
      </c>
      <c r="Q48">
        <v>36.4</v>
      </c>
      <c r="T48" s="40"/>
      <c r="U48" s="22"/>
      <c r="V48" s="32">
        <v>30.5</v>
      </c>
      <c r="W48" s="35">
        <v>10.6</v>
      </c>
      <c r="AC48" s="23"/>
      <c r="AE48" s="3"/>
      <c r="AF48" s="3"/>
      <c r="AG48" s="3"/>
      <c r="AH48" s="19"/>
    </row>
    <row r="49" spans="1:34" ht="15.5" x14ac:dyDescent="0.35">
      <c r="A49" t="s">
        <v>90</v>
      </c>
      <c r="B49" t="s">
        <v>507</v>
      </c>
      <c r="C49" t="s">
        <v>503</v>
      </c>
      <c r="D49">
        <v>2019</v>
      </c>
      <c r="E49" t="s">
        <v>62</v>
      </c>
      <c r="F49" t="s">
        <v>666</v>
      </c>
      <c r="G49">
        <v>77</v>
      </c>
      <c r="H49">
        <v>10</v>
      </c>
      <c r="I49">
        <v>19.600000000000001</v>
      </c>
      <c r="J49">
        <v>6.4</v>
      </c>
      <c r="K49">
        <v>2.6</v>
      </c>
      <c r="L49">
        <v>-4.0999999999999996</v>
      </c>
      <c r="M49">
        <v>1.9</v>
      </c>
      <c r="N49">
        <v>20</v>
      </c>
      <c r="O49" s="62">
        <v>25.7</v>
      </c>
      <c r="P49">
        <v>58.5</v>
      </c>
      <c r="Q49">
        <v>14.2</v>
      </c>
      <c r="T49" s="40"/>
      <c r="U49" s="22"/>
      <c r="V49" s="32">
        <v>11.4</v>
      </c>
      <c r="W49" s="35">
        <v>9.8000000000000007</v>
      </c>
      <c r="Y49" s="30"/>
      <c r="Z49" s="30" t="s">
        <v>695</v>
      </c>
      <c r="AA49" s="30" t="s">
        <v>542</v>
      </c>
      <c r="AC49" s="23"/>
      <c r="AE49" s="11" t="s">
        <v>678</v>
      </c>
      <c r="AF49" s="14">
        <f>(AF45-AF46)/SQRT((AF46*(1-AF46)/AF44))</f>
        <v>-1.1357622758027153</v>
      </c>
    </row>
    <row r="50" spans="1:34" ht="15.5" x14ac:dyDescent="0.35">
      <c r="A50" t="s">
        <v>91</v>
      </c>
      <c r="B50" t="s">
        <v>536</v>
      </c>
      <c r="C50" t="s">
        <v>503</v>
      </c>
      <c r="D50">
        <v>2018</v>
      </c>
      <c r="E50" t="s">
        <v>79</v>
      </c>
      <c r="F50" t="s">
        <v>666</v>
      </c>
      <c r="G50">
        <v>74</v>
      </c>
      <c r="H50">
        <v>13</v>
      </c>
      <c r="I50">
        <v>19.5</v>
      </c>
      <c r="J50">
        <v>3.5</v>
      </c>
      <c r="K50">
        <v>6.8</v>
      </c>
      <c r="L50">
        <v>-2.2000000000000002</v>
      </c>
      <c r="M50">
        <v>1.1000000000000001</v>
      </c>
      <c r="N50">
        <v>9.3000000000000007</v>
      </c>
      <c r="O50" s="62">
        <v>22.5</v>
      </c>
      <c r="P50">
        <v>58.8</v>
      </c>
      <c r="Q50">
        <v>32</v>
      </c>
      <c r="T50" s="40"/>
      <c r="U50" s="22"/>
      <c r="V50" s="32">
        <v>11.2</v>
      </c>
      <c r="W50" s="35">
        <v>9.8000000000000007</v>
      </c>
      <c r="Y50" t="s">
        <v>704</v>
      </c>
      <c r="Z50" s="81">
        <v>9.9841225626741004</v>
      </c>
      <c r="AA50" s="81">
        <v>4.4052631578947379</v>
      </c>
      <c r="AC50" s="23"/>
      <c r="AE50" s="12" t="s">
        <v>679</v>
      </c>
      <c r="AF50" s="15">
        <f>_xlfn.NORM.S.INV(1-AF47)</f>
        <v>1.6448536269514715</v>
      </c>
    </row>
    <row r="51" spans="1:34" ht="15.5" x14ac:dyDescent="0.35">
      <c r="A51" t="s">
        <v>92</v>
      </c>
      <c r="B51" t="s">
        <v>520</v>
      </c>
      <c r="C51" t="s">
        <v>503</v>
      </c>
      <c r="D51">
        <v>2019</v>
      </c>
      <c r="E51" t="s">
        <v>70</v>
      </c>
      <c r="F51" t="s">
        <v>667</v>
      </c>
      <c r="G51">
        <v>76</v>
      </c>
      <c r="H51">
        <v>13</v>
      </c>
      <c r="I51">
        <v>19.2</v>
      </c>
      <c r="J51">
        <v>5.7</v>
      </c>
      <c r="K51">
        <v>5.8</v>
      </c>
      <c r="L51">
        <v>-10.9</v>
      </c>
      <c r="M51">
        <v>3.7</v>
      </c>
      <c r="N51">
        <v>12</v>
      </c>
      <c r="O51" s="62">
        <v>25.3</v>
      </c>
      <c r="P51">
        <v>52.6</v>
      </c>
      <c r="Q51">
        <v>27.1</v>
      </c>
      <c r="T51" s="40"/>
      <c r="U51" s="22"/>
      <c r="V51" s="32">
        <v>7.9</v>
      </c>
      <c r="W51" s="35">
        <v>8.4</v>
      </c>
      <c r="Y51" t="s">
        <v>705</v>
      </c>
      <c r="Z51">
        <v>57.104523739126186</v>
      </c>
      <c r="AA51">
        <v>13.670078387457993</v>
      </c>
      <c r="AC51" s="23"/>
      <c r="AE51" s="13"/>
      <c r="AF51" s="9"/>
    </row>
    <row r="52" spans="1:34" ht="15.5" x14ac:dyDescent="0.35">
      <c r="A52" t="s">
        <v>93</v>
      </c>
      <c r="B52" t="s">
        <v>537</v>
      </c>
      <c r="C52" t="s">
        <v>503</v>
      </c>
      <c r="D52">
        <v>2017</v>
      </c>
      <c r="E52" t="s">
        <v>75</v>
      </c>
      <c r="F52" t="s">
        <v>666</v>
      </c>
      <c r="G52">
        <v>81</v>
      </c>
      <c r="H52">
        <v>13</v>
      </c>
      <c r="I52">
        <v>19.100000000000001</v>
      </c>
      <c r="J52">
        <v>7.7</v>
      </c>
      <c r="K52">
        <v>2.7</v>
      </c>
      <c r="L52">
        <v>2.2000000000000002</v>
      </c>
      <c r="M52">
        <v>2.7</v>
      </c>
      <c r="N52">
        <v>19.3</v>
      </c>
      <c r="O52" s="62">
        <v>25.2</v>
      </c>
      <c r="P52">
        <v>56.7</v>
      </c>
      <c r="Q52">
        <v>12.6</v>
      </c>
      <c r="T52" s="40"/>
      <c r="U52" s="22"/>
      <c r="V52" s="32">
        <v>3.4</v>
      </c>
      <c r="W52" s="35">
        <v>8.3000000000000007</v>
      </c>
      <c r="Y52" t="s">
        <v>706</v>
      </c>
      <c r="Z52">
        <v>359</v>
      </c>
      <c r="AA52">
        <v>95</v>
      </c>
      <c r="AC52" s="23"/>
      <c r="AE52" s="3"/>
      <c r="AF52" s="3"/>
    </row>
    <row r="53" spans="1:34" ht="15.5" x14ac:dyDescent="0.35">
      <c r="A53" t="s">
        <v>94</v>
      </c>
      <c r="B53" t="s">
        <v>504</v>
      </c>
      <c r="C53" t="s">
        <v>508</v>
      </c>
      <c r="D53">
        <v>2019</v>
      </c>
      <c r="E53" t="s">
        <v>79</v>
      </c>
      <c r="F53" t="s">
        <v>666</v>
      </c>
      <c r="G53">
        <v>78</v>
      </c>
      <c r="H53">
        <v>13</v>
      </c>
      <c r="I53">
        <v>18.899999999999999</v>
      </c>
      <c r="J53">
        <v>5.4</v>
      </c>
      <c r="K53">
        <v>2.8</v>
      </c>
      <c r="L53">
        <v>-2.5</v>
      </c>
      <c r="M53">
        <v>2.7</v>
      </c>
      <c r="N53">
        <v>12.1</v>
      </c>
      <c r="O53" s="62">
        <v>23.9</v>
      </c>
      <c r="P53">
        <v>52.6</v>
      </c>
      <c r="Q53">
        <v>12.3</v>
      </c>
      <c r="T53" s="40"/>
      <c r="U53" s="22"/>
      <c r="V53" s="32">
        <v>16.5</v>
      </c>
      <c r="W53" s="35">
        <v>8.3000000000000007</v>
      </c>
      <c r="Y53" t="s">
        <v>707</v>
      </c>
      <c r="Z53">
        <v>0</v>
      </c>
      <c r="AC53" s="23"/>
      <c r="AE53" s="3"/>
      <c r="AF53" s="3"/>
      <c r="AG53" s="3"/>
      <c r="AH53" s="19"/>
    </row>
    <row r="54" spans="1:34" ht="15.5" x14ac:dyDescent="0.35">
      <c r="A54" t="s">
        <v>95</v>
      </c>
      <c r="B54" t="s">
        <v>514</v>
      </c>
      <c r="C54" t="s">
        <v>538</v>
      </c>
      <c r="D54">
        <v>2016</v>
      </c>
      <c r="E54" t="s">
        <v>83</v>
      </c>
      <c r="F54" t="s">
        <v>666</v>
      </c>
      <c r="G54">
        <v>76</v>
      </c>
      <c r="H54">
        <v>12</v>
      </c>
      <c r="I54">
        <v>18.8</v>
      </c>
      <c r="J54">
        <v>5.5</v>
      </c>
      <c r="K54">
        <v>3.2</v>
      </c>
      <c r="L54">
        <v>0.1</v>
      </c>
      <c r="M54">
        <v>3.8</v>
      </c>
      <c r="N54">
        <v>12.9</v>
      </c>
      <c r="O54" s="62">
        <v>21.7</v>
      </c>
      <c r="P54">
        <v>62.2</v>
      </c>
      <c r="Q54">
        <v>15.1</v>
      </c>
      <c r="T54" s="40"/>
      <c r="U54" s="22"/>
      <c r="V54" s="32">
        <v>15.8</v>
      </c>
      <c r="W54" s="35">
        <v>8.1</v>
      </c>
      <c r="Y54" t="s">
        <v>708</v>
      </c>
      <c r="Z54">
        <v>315</v>
      </c>
      <c r="AC54" s="23"/>
      <c r="AE54" s="3"/>
    </row>
    <row r="55" spans="1:34" x14ac:dyDescent="0.35">
      <c r="A55" t="s">
        <v>96</v>
      </c>
      <c r="B55" t="s">
        <v>539</v>
      </c>
      <c r="C55" t="s">
        <v>503</v>
      </c>
      <c r="D55">
        <v>2014</v>
      </c>
      <c r="E55" t="s">
        <v>60</v>
      </c>
      <c r="F55" t="s">
        <v>667</v>
      </c>
      <c r="G55">
        <v>77</v>
      </c>
      <c r="H55">
        <v>14</v>
      </c>
      <c r="I55">
        <v>18.600000000000001</v>
      </c>
      <c r="J55">
        <v>4.2</v>
      </c>
      <c r="K55">
        <v>4.9000000000000004</v>
      </c>
      <c r="L55">
        <v>8.5</v>
      </c>
      <c r="M55">
        <v>4.2</v>
      </c>
      <c r="N55">
        <v>9</v>
      </c>
      <c r="O55" s="62">
        <v>25.1</v>
      </c>
      <c r="P55">
        <v>56.4</v>
      </c>
      <c r="Q55">
        <v>22.9</v>
      </c>
      <c r="T55" s="40"/>
      <c r="U55" s="22"/>
      <c r="V55" s="32">
        <v>12.9</v>
      </c>
      <c r="W55" s="35">
        <v>8</v>
      </c>
      <c r="Y55" t="s">
        <v>709</v>
      </c>
      <c r="Z55">
        <v>10.13565900328717</v>
      </c>
      <c r="AC55" s="23"/>
    </row>
    <row r="56" spans="1:34" x14ac:dyDescent="0.35">
      <c r="A56" t="s">
        <v>97</v>
      </c>
      <c r="B56" t="s">
        <v>510</v>
      </c>
      <c r="C56" t="s">
        <v>503</v>
      </c>
      <c r="D56">
        <v>2015</v>
      </c>
      <c r="E56" t="s">
        <v>66</v>
      </c>
      <c r="F56" t="s">
        <v>666</v>
      </c>
      <c r="G56">
        <v>78</v>
      </c>
      <c r="H56">
        <v>14</v>
      </c>
      <c r="I56">
        <v>18.5</v>
      </c>
      <c r="J56">
        <v>4.8</v>
      </c>
      <c r="K56">
        <v>1.3</v>
      </c>
      <c r="L56">
        <v>-9.8000000000000007</v>
      </c>
      <c r="M56">
        <v>2.7</v>
      </c>
      <c r="N56">
        <v>13.1</v>
      </c>
      <c r="O56" s="62">
        <v>25.6</v>
      </c>
      <c r="P56">
        <v>52.7</v>
      </c>
      <c r="Q56">
        <v>6.9</v>
      </c>
      <c r="T56" s="40"/>
      <c r="U56" s="22"/>
      <c r="V56" s="32">
        <v>12</v>
      </c>
      <c r="W56" s="35">
        <v>7.9</v>
      </c>
      <c r="Y56" t="s">
        <v>710</v>
      </c>
      <c r="Z56">
        <v>2.210486664200766E-21</v>
      </c>
      <c r="AC56" s="23"/>
    </row>
    <row r="57" spans="1:34" x14ac:dyDescent="0.35">
      <c r="A57" t="s">
        <v>98</v>
      </c>
      <c r="B57" t="s">
        <v>540</v>
      </c>
      <c r="C57" t="s">
        <v>503</v>
      </c>
      <c r="D57">
        <v>2014</v>
      </c>
      <c r="E57" t="s">
        <v>14</v>
      </c>
      <c r="F57" t="s">
        <v>667</v>
      </c>
      <c r="G57">
        <v>77</v>
      </c>
      <c r="H57">
        <v>12</v>
      </c>
      <c r="I57">
        <v>18.5</v>
      </c>
      <c r="J57">
        <v>3.5</v>
      </c>
      <c r="K57">
        <v>4.7</v>
      </c>
      <c r="L57">
        <v>-1.8</v>
      </c>
      <c r="M57">
        <v>0.8</v>
      </c>
      <c r="N57">
        <v>11</v>
      </c>
      <c r="O57" s="62">
        <v>22.7</v>
      </c>
      <c r="P57">
        <v>62.9</v>
      </c>
      <c r="Q57">
        <v>25</v>
      </c>
      <c r="T57" s="40"/>
      <c r="U57" s="22"/>
      <c r="V57" s="32">
        <v>10</v>
      </c>
      <c r="W57" s="35">
        <v>7.8</v>
      </c>
      <c r="Y57" t="s">
        <v>711</v>
      </c>
      <c r="Z57">
        <v>1.6497053337742198</v>
      </c>
      <c r="AC57" s="23"/>
    </row>
    <row r="58" spans="1:34" x14ac:dyDescent="0.35">
      <c r="A58" t="s">
        <v>99</v>
      </c>
      <c r="B58" t="s">
        <v>510</v>
      </c>
      <c r="C58" t="s">
        <v>508</v>
      </c>
      <c r="D58">
        <v>2014</v>
      </c>
      <c r="E58" t="s">
        <v>16</v>
      </c>
      <c r="F58" t="s">
        <v>667</v>
      </c>
      <c r="G58">
        <v>79</v>
      </c>
      <c r="H58">
        <v>11</v>
      </c>
      <c r="I58">
        <v>18.399999999999999</v>
      </c>
      <c r="J58">
        <v>6.1</v>
      </c>
      <c r="K58">
        <v>2.5</v>
      </c>
      <c r="L58">
        <v>5</v>
      </c>
      <c r="M58">
        <v>4.5999999999999996</v>
      </c>
      <c r="N58">
        <v>12.5</v>
      </c>
      <c r="O58" s="62">
        <v>20.399999999999999</v>
      </c>
      <c r="P58">
        <v>59.1</v>
      </c>
      <c r="Q58">
        <v>10.199999999999999</v>
      </c>
      <c r="T58" s="40"/>
      <c r="U58" s="22"/>
      <c r="V58" s="32">
        <v>6.2</v>
      </c>
      <c r="W58" s="35">
        <v>7.7</v>
      </c>
      <c r="Y58" t="s">
        <v>712</v>
      </c>
      <c r="Z58" s="82">
        <v>4.4209733284015319E-21</v>
      </c>
      <c r="AC58" s="23"/>
    </row>
    <row r="59" spans="1:34" ht="15" thickBot="1" x14ac:dyDescent="0.4">
      <c r="A59" t="s">
        <v>100</v>
      </c>
      <c r="B59" t="s">
        <v>541</v>
      </c>
      <c r="C59" t="s">
        <v>503</v>
      </c>
      <c r="D59" t="s">
        <v>542</v>
      </c>
      <c r="E59" t="s">
        <v>44</v>
      </c>
      <c r="F59" t="s">
        <v>666</v>
      </c>
      <c r="G59">
        <v>72</v>
      </c>
      <c r="H59">
        <v>10</v>
      </c>
      <c r="I59">
        <v>18.399999999999999</v>
      </c>
      <c r="J59">
        <v>3.7</v>
      </c>
      <c r="K59">
        <v>6.8</v>
      </c>
      <c r="L59">
        <v>1.6</v>
      </c>
      <c r="M59">
        <v>1.5</v>
      </c>
      <c r="N59">
        <v>9.4</v>
      </c>
      <c r="O59" s="62">
        <v>20.100000000000001</v>
      </c>
      <c r="P59">
        <v>56.7</v>
      </c>
      <c r="Q59">
        <v>28.1</v>
      </c>
      <c r="T59" s="40"/>
      <c r="U59" s="22"/>
      <c r="V59" s="32">
        <v>5.6</v>
      </c>
      <c r="W59" s="35">
        <v>7.5</v>
      </c>
      <c r="Y59" s="29" t="s">
        <v>713</v>
      </c>
      <c r="Z59" s="29">
        <v>1.9675235316905744</v>
      </c>
      <c r="AA59" s="29"/>
      <c r="AC59" s="23"/>
    </row>
    <row r="60" spans="1:34" x14ac:dyDescent="0.35">
      <c r="A60" t="s">
        <v>101</v>
      </c>
      <c r="B60" t="s">
        <v>543</v>
      </c>
      <c r="C60" t="s">
        <v>544</v>
      </c>
      <c r="D60">
        <v>2021</v>
      </c>
      <c r="E60" t="s">
        <v>53</v>
      </c>
      <c r="F60" t="s">
        <v>666</v>
      </c>
      <c r="G60">
        <v>82</v>
      </c>
      <c r="H60">
        <v>13</v>
      </c>
      <c r="I60">
        <v>18.3</v>
      </c>
      <c r="J60">
        <v>4</v>
      </c>
      <c r="K60">
        <v>4.5</v>
      </c>
      <c r="L60">
        <v>2.8</v>
      </c>
      <c r="M60">
        <v>3.3</v>
      </c>
      <c r="N60">
        <v>8.1</v>
      </c>
      <c r="O60" s="62">
        <v>23.7</v>
      </c>
      <c r="P60">
        <v>55.7</v>
      </c>
      <c r="Q60">
        <v>20.3</v>
      </c>
      <c r="T60" s="40"/>
      <c r="U60" s="22"/>
      <c r="V60" s="32">
        <v>5.5</v>
      </c>
      <c r="W60" s="35">
        <v>7.3</v>
      </c>
      <c r="AC60" s="23"/>
    </row>
    <row r="61" spans="1:34" x14ac:dyDescent="0.35">
      <c r="A61" t="s">
        <v>102</v>
      </c>
      <c r="B61" t="s">
        <v>507</v>
      </c>
      <c r="C61" t="s">
        <v>503</v>
      </c>
      <c r="D61">
        <v>2017</v>
      </c>
      <c r="E61" t="s">
        <v>62</v>
      </c>
      <c r="F61" t="s">
        <v>666</v>
      </c>
      <c r="G61">
        <v>81</v>
      </c>
      <c r="H61">
        <v>13</v>
      </c>
      <c r="I61">
        <v>18.2</v>
      </c>
      <c r="J61">
        <v>9.1</v>
      </c>
      <c r="K61">
        <v>3.5</v>
      </c>
      <c r="L61">
        <v>6.1</v>
      </c>
      <c r="M61">
        <v>6.3</v>
      </c>
      <c r="N61">
        <v>20.100000000000001</v>
      </c>
      <c r="O61" s="62">
        <v>23.9</v>
      </c>
      <c r="P61">
        <v>58.6</v>
      </c>
      <c r="Q61">
        <v>16</v>
      </c>
      <c r="T61" s="40"/>
      <c r="U61" s="22"/>
      <c r="V61" s="32">
        <v>4.3</v>
      </c>
      <c r="W61" s="35">
        <v>7.2</v>
      </c>
      <c r="AC61" s="23"/>
    </row>
    <row r="62" spans="1:34" x14ac:dyDescent="0.35">
      <c r="A62" t="s">
        <v>103</v>
      </c>
      <c r="B62" t="s">
        <v>509</v>
      </c>
      <c r="C62" t="s">
        <v>503</v>
      </c>
      <c r="D62">
        <v>2015</v>
      </c>
      <c r="E62" t="s">
        <v>83</v>
      </c>
      <c r="F62" t="s">
        <v>666</v>
      </c>
      <c r="G62">
        <v>83</v>
      </c>
      <c r="H62">
        <v>7</v>
      </c>
      <c r="I62">
        <v>17.899999999999999</v>
      </c>
      <c r="J62">
        <v>8.6999999999999993</v>
      </c>
      <c r="K62">
        <v>1.4</v>
      </c>
      <c r="L62">
        <v>0.1</v>
      </c>
      <c r="M62">
        <v>5.8</v>
      </c>
      <c r="N62">
        <v>24.3</v>
      </c>
      <c r="O62" s="62">
        <v>23</v>
      </c>
      <c r="P62">
        <v>65.599999999999994</v>
      </c>
      <c r="Q62">
        <v>7.9</v>
      </c>
      <c r="T62" s="40"/>
      <c r="U62" s="22"/>
      <c r="V62" s="32">
        <v>4.2</v>
      </c>
      <c r="W62" s="35">
        <v>6.9</v>
      </c>
      <c r="Y62" t="s">
        <v>714</v>
      </c>
      <c r="Z62" s="38">
        <f>Z55</f>
        <v>10.13565900328717</v>
      </c>
      <c r="AC62" s="23"/>
    </row>
    <row r="63" spans="1:34" ht="15" thickBot="1" x14ac:dyDescent="0.4">
      <c r="A63" t="s">
        <v>104</v>
      </c>
      <c r="B63" t="s">
        <v>545</v>
      </c>
      <c r="C63" t="s">
        <v>503</v>
      </c>
      <c r="D63">
        <v>2013</v>
      </c>
      <c r="E63" t="s">
        <v>55</v>
      </c>
      <c r="F63" t="s">
        <v>667</v>
      </c>
      <c r="G63">
        <v>75</v>
      </c>
      <c r="H63">
        <v>13</v>
      </c>
      <c r="I63">
        <v>17.8</v>
      </c>
      <c r="J63">
        <v>5.5</v>
      </c>
      <c r="K63">
        <v>6.3</v>
      </c>
      <c r="L63">
        <v>7.2</v>
      </c>
      <c r="M63">
        <v>2.7</v>
      </c>
      <c r="N63">
        <v>12</v>
      </c>
      <c r="O63" s="62">
        <v>24.4</v>
      </c>
      <c r="P63">
        <v>46.3</v>
      </c>
      <c r="Q63">
        <v>24.7</v>
      </c>
      <c r="T63" s="40"/>
      <c r="U63" s="22"/>
      <c r="V63" s="32">
        <v>3.6</v>
      </c>
      <c r="W63" s="35">
        <v>6.8</v>
      </c>
      <c r="Y63" t="s">
        <v>688</v>
      </c>
      <c r="Z63" s="38">
        <f>Z59</f>
        <v>1.9675235316905744</v>
      </c>
      <c r="AC63" s="23"/>
    </row>
    <row r="64" spans="1:34" x14ac:dyDescent="0.35">
      <c r="A64" t="s">
        <v>105</v>
      </c>
      <c r="B64" t="s">
        <v>546</v>
      </c>
      <c r="C64" t="s">
        <v>503</v>
      </c>
      <c r="D64">
        <v>2010</v>
      </c>
      <c r="E64" t="s">
        <v>66</v>
      </c>
      <c r="F64" t="s">
        <v>666</v>
      </c>
      <c r="G64">
        <v>79</v>
      </c>
      <c r="H64">
        <v>8</v>
      </c>
      <c r="I64">
        <v>17.399999999999999</v>
      </c>
      <c r="J64">
        <v>4.3</v>
      </c>
      <c r="K64">
        <v>4.0999999999999996</v>
      </c>
      <c r="L64">
        <v>-7.5</v>
      </c>
      <c r="M64">
        <v>1.5</v>
      </c>
      <c r="N64">
        <v>11.9</v>
      </c>
      <c r="O64" s="62">
        <v>23.8</v>
      </c>
      <c r="P64">
        <v>56.8</v>
      </c>
      <c r="Q64">
        <v>19.899999999999999</v>
      </c>
      <c r="T64" s="40"/>
      <c r="U64" s="22"/>
      <c r="V64" s="32">
        <v>3.5</v>
      </c>
      <c r="W64" s="35">
        <v>6.5</v>
      </c>
      <c r="Y64" s="83" t="s">
        <v>716</v>
      </c>
      <c r="Z64" s="84">
        <f>0.05</f>
        <v>0.05</v>
      </c>
      <c r="AA64" s="47" t="s">
        <v>719</v>
      </c>
      <c r="AC64" s="23"/>
    </row>
    <row r="65" spans="1:29" ht="15" thickBot="1" x14ac:dyDescent="0.4">
      <c r="A65" t="s">
        <v>106</v>
      </c>
      <c r="B65" t="s">
        <v>547</v>
      </c>
      <c r="C65" t="s">
        <v>548</v>
      </c>
      <c r="D65">
        <v>2016</v>
      </c>
      <c r="E65" t="s">
        <v>39</v>
      </c>
      <c r="F65" t="s">
        <v>667</v>
      </c>
      <c r="G65">
        <v>85</v>
      </c>
      <c r="H65">
        <v>11</v>
      </c>
      <c r="I65">
        <v>17.2</v>
      </c>
      <c r="J65">
        <v>10.4</v>
      </c>
      <c r="K65">
        <v>6.1</v>
      </c>
      <c r="L65">
        <v>3.4</v>
      </c>
      <c r="M65">
        <v>7.5</v>
      </c>
      <c r="N65">
        <v>26.6</v>
      </c>
      <c r="O65" s="62">
        <v>22.2</v>
      </c>
      <c r="P65">
        <v>60.9</v>
      </c>
      <c r="Q65">
        <v>27.5</v>
      </c>
      <c r="T65" s="40"/>
      <c r="U65" s="22"/>
      <c r="V65" s="32">
        <v>33.299999999999997</v>
      </c>
      <c r="W65" s="35">
        <v>6.5</v>
      </c>
      <c r="Y65" s="26" t="s">
        <v>715</v>
      </c>
      <c r="Z65" s="85">
        <f>Z58</f>
        <v>4.4209733284015319E-21</v>
      </c>
      <c r="AC65" s="23"/>
    </row>
    <row r="66" spans="1:29" x14ac:dyDescent="0.35">
      <c r="A66" t="s">
        <v>107</v>
      </c>
      <c r="B66" t="s">
        <v>549</v>
      </c>
      <c r="C66" t="s">
        <v>550</v>
      </c>
      <c r="D66">
        <v>2017</v>
      </c>
      <c r="E66" t="s">
        <v>44</v>
      </c>
      <c r="F66" t="s">
        <v>666</v>
      </c>
      <c r="G66">
        <v>79</v>
      </c>
      <c r="H66">
        <v>14</v>
      </c>
      <c r="I66">
        <v>17.2</v>
      </c>
      <c r="J66">
        <v>6.1</v>
      </c>
      <c r="K66">
        <v>1.8</v>
      </c>
      <c r="L66">
        <v>5.5</v>
      </c>
      <c r="M66">
        <v>3.6</v>
      </c>
      <c r="N66">
        <v>14</v>
      </c>
      <c r="O66" s="62">
        <v>20.2</v>
      </c>
      <c r="P66">
        <v>57.7</v>
      </c>
      <c r="Q66">
        <v>7.5</v>
      </c>
      <c r="T66" s="40"/>
      <c r="U66" s="22"/>
      <c r="V66" s="32">
        <v>24.5</v>
      </c>
      <c r="W66" s="35">
        <v>6.5</v>
      </c>
      <c r="AC66" s="23"/>
    </row>
    <row r="67" spans="1:29" x14ac:dyDescent="0.35">
      <c r="A67" t="s">
        <v>108</v>
      </c>
      <c r="B67" t="s">
        <v>540</v>
      </c>
      <c r="C67" t="s">
        <v>503</v>
      </c>
      <c r="D67">
        <v>2011</v>
      </c>
      <c r="E67" t="s">
        <v>85</v>
      </c>
      <c r="F67" t="s">
        <v>666</v>
      </c>
      <c r="G67">
        <v>78</v>
      </c>
      <c r="H67">
        <v>1</v>
      </c>
      <c r="I67">
        <v>17</v>
      </c>
      <c r="J67">
        <v>2</v>
      </c>
      <c r="K67">
        <v>1</v>
      </c>
      <c r="L67">
        <v>-2.2000000000000002</v>
      </c>
      <c r="M67">
        <v>0</v>
      </c>
      <c r="N67">
        <v>6.3</v>
      </c>
      <c r="O67" s="62">
        <v>23.8</v>
      </c>
      <c r="P67">
        <v>54.8</v>
      </c>
      <c r="Q67">
        <v>5.9</v>
      </c>
      <c r="T67" s="40"/>
      <c r="U67" s="22"/>
      <c r="V67" s="32">
        <v>22</v>
      </c>
      <c r="W67" s="35">
        <v>6.4</v>
      </c>
      <c r="Y67" t="s">
        <v>689</v>
      </c>
      <c r="Z67" s="21" t="s">
        <v>720</v>
      </c>
      <c r="AC67" s="23"/>
    </row>
    <row r="68" spans="1:29" x14ac:dyDescent="0.35">
      <c r="A68" t="s">
        <v>109</v>
      </c>
      <c r="B68" t="s">
        <v>539</v>
      </c>
      <c r="C68" t="s">
        <v>503</v>
      </c>
      <c r="D68">
        <v>2018</v>
      </c>
      <c r="E68" t="s">
        <v>72</v>
      </c>
      <c r="F68" t="s">
        <v>667</v>
      </c>
      <c r="G68">
        <v>82</v>
      </c>
      <c r="H68">
        <v>11</v>
      </c>
      <c r="I68">
        <v>16.8</v>
      </c>
      <c r="J68">
        <v>6.9</v>
      </c>
      <c r="K68">
        <v>1.2</v>
      </c>
      <c r="L68">
        <v>5.6</v>
      </c>
      <c r="M68">
        <v>5</v>
      </c>
      <c r="N68">
        <v>16.899999999999999</v>
      </c>
      <c r="O68" s="62">
        <v>20.2</v>
      </c>
      <c r="P68">
        <v>62.3</v>
      </c>
      <c r="Q68">
        <v>5.4</v>
      </c>
      <c r="T68" s="40"/>
      <c r="U68" s="22"/>
      <c r="V68" s="32">
        <v>19.600000000000001</v>
      </c>
      <c r="W68" s="35">
        <v>6.4</v>
      </c>
      <c r="AC68" s="23"/>
    </row>
    <row r="69" spans="1:29" x14ac:dyDescent="0.35">
      <c r="A69" t="s">
        <v>110</v>
      </c>
      <c r="B69" t="s">
        <v>504</v>
      </c>
      <c r="C69" t="s">
        <v>503</v>
      </c>
      <c r="D69">
        <v>2018</v>
      </c>
      <c r="E69" t="s">
        <v>44</v>
      </c>
      <c r="F69" t="s">
        <v>666</v>
      </c>
      <c r="G69">
        <v>77</v>
      </c>
      <c r="H69">
        <v>14</v>
      </c>
      <c r="I69">
        <v>16.600000000000001</v>
      </c>
      <c r="J69">
        <v>1.9</v>
      </c>
      <c r="K69">
        <v>1.4</v>
      </c>
      <c r="L69">
        <v>-3.1</v>
      </c>
      <c r="M69">
        <v>2</v>
      </c>
      <c r="N69">
        <v>3.9</v>
      </c>
      <c r="O69" s="62">
        <v>21</v>
      </c>
      <c r="P69">
        <v>53.5</v>
      </c>
      <c r="Q69">
        <v>7.1</v>
      </c>
      <c r="T69" s="40"/>
      <c r="U69" s="22"/>
      <c r="V69" s="32">
        <v>5.7</v>
      </c>
      <c r="W69" s="35">
        <v>6.2</v>
      </c>
      <c r="Y69" t="s">
        <v>721</v>
      </c>
      <c r="Z69" s="21" t="s">
        <v>722</v>
      </c>
      <c r="AA69" s="21"/>
      <c r="AB69" s="21"/>
      <c r="AC69" s="23"/>
    </row>
    <row r="70" spans="1:29" x14ac:dyDescent="0.35">
      <c r="A70" t="s">
        <v>111</v>
      </c>
      <c r="B70" t="s">
        <v>551</v>
      </c>
      <c r="C70" t="s">
        <v>503</v>
      </c>
      <c r="D70">
        <v>2018</v>
      </c>
      <c r="E70" t="s">
        <v>39</v>
      </c>
      <c r="F70" t="s">
        <v>667</v>
      </c>
      <c r="G70">
        <v>79</v>
      </c>
      <c r="H70">
        <v>11</v>
      </c>
      <c r="I70">
        <v>16.5</v>
      </c>
      <c r="J70">
        <v>2.7</v>
      </c>
      <c r="K70">
        <v>3.1</v>
      </c>
      <c r="L70">
        <v>3.7</v>
      </c>
      <c r="M70">
        <v>0.3</v>
      </c>
      <c r="N70">
        <v>8.6999999999999993</v>
      </c>
      <c r="O70" s="62">
        <v>17.899999999999999</v>
      </c>
      <c r="P70">
        <v>67</v>
      </c>
      <c r="Q70">
        <v>13.7</v>
      </c>
      <c r="T70" s="40"/>
      <c r="U70" s="22"/>
      <c r="V70" s="32">
        <v>4.9000000000000004</v>
      </c>
      <c r="W70" s="35">
        <v>5.9</v>
      </c>
      <c r="Z70" s="21" t="s">
        <v>723</v>
      </c>
      <c r="AA70" s="21"/>
      <c r="AB70" s="21"/>
      <c r="AC70" s="23"/>
    </row>
    <row r="71" spans="1:29" x14ac:dyDescent="0.35">
      <c r="A71" t="s">
        <v>112</v>
      </c>
      <c r="B71" t="s">
        <v>520</v>
      </c>
      <c r="C71" t="s">
        <v>552</v>
      </c>
      <c r="D71">
        <v>2011</v>
      </c>
      <c r="E71" t="s">
        <v>49</v>
      </c>
      <c r="F71" t="s">
        <v>666</v>
      </c>
      <c r="G71">
        <v>82</v>
      </c>
      <c r="H71">
        <v>13</v>
      </c>
      <c r="I71">
        <v>16.5</v>
      </c>
      <c r="J71">
        <v>11.9</v>
      </c>
      <c r="K71">
        <v>3.1</v>
      </c>
      <c r="L71">
        <v>-3</v>
      </c>
      <c r="M71">
        <v>9</v>
      </c>
      <c r="N71">
        <v>30.6</v>
      </c>
      <c r="O71" s="62">
        <v>22.1</v>
      </c>
      <c r="P71">
        <v>58.3</v>
      </c>
      <c r="Q71">
        <v>15.3</v>
      </c>
      <c r="T71" s="40"/>
      <c r="U71" s="22"/>
      <c r="V71" s="32">
        <v>4</v>
      </c>
      <c r="W71" s="35">
        <v>5.8</v>
      </c>
      <c r="AC71" s="23"/>
    </row>
    <row r="72" spans="1:29" x14ac:dyDescent="0.35">
      <c r="A72" t="s">
        <v>113</v>
      </c>
      <c r="B72" t="s">
        <v>525</v>
      </c>
      <c r="C72" t="s">
        <v>503</v>
      </c>
      <c r="D72">
        <v>2008</v>
      </c>
      <c r="E72" t="s">
        <v>42</v>
      </c>
      <c r="F72" t="s">
        <v>667</v>
      </c>
      <c r="G72">
        <v>75</v>
      </c>
      <c r="H72">
        <v>11</v>
      </c>
      <c r="I72">
        <v>16.5</v>
      </c>
      <c r="J72">
        <v>5.5</v>
      </c>
      <c r="K72">
        <v>6.7</v>
      </c>
      <c r="L72">
        <v>-6.5</v>
      </c>
      <c r="M72">
        <v>3.8</v>
      </c>
      <c r="N72">
        <v>14.4</v>
      </c>
      <c r="O72" s="62">
        <v>26.5</v>
      </c>
      <c r="P72">
        <v>53.5</v>
      </c>
      <c r="Q72">
        <v>34.299999999999997</v>
      </c>
      <c r="T72" s="40"/>
      <c r="U72" s="22"/>
      <c r="V72" s="32">
        <v>3.7</v>
      </c>
      <c r="W72" s="35">
        <v>5.8</v>
      </c>
      <c r="X72" t="s">
        <v>754</v>
      </c>
      <c r="AC72" s="23"/>
    </row>
    <row r="73" spans="1:29" x14ac:dyDescent="0.35">
      <c r="A73" t="s">
        <v>114</v>
      </c>
      <c r="B73" t="s">
        <v>553</v>
      </c>
      <c r="C73" t="s">
        <v>503</v>
      </c>
      <c r="D73">
        <v>2019</v>
      </c>
      <c r="E73" t="s">
        <v>22</v>
      </c>
      <c r="F73" t="s">
        <v>666</v>
      </c>
      <c r="G73">
        <v>73</v>
      </c>
      <c r="H73">
        <v>6</v>
      </c>
      <c r="I73">
        <v>16.2</v>
      </c>
      <c r="J73">
        <v>2.2999999999999998</v>
      </c>
      <c r="K73">
        <v>8.3000000000000007</v>
      </c>
      <c r="L73">
        <v>-2.4</v>
      </c>
      <c r="M73">
        <v>1.4</v>
      </c>
      <c r="N73">
        <v>5.5</v>
      </c>
      <c r="O73" s="62">
        <v>25</v>
      </c>
      <c r="P73">
        <v>47.5</v>
      </c>
      <c r="Q73">
        <v>38.200000000000003</v>
      </c>
      <c r="T73" s="40"/>
      <c r="U73" s="22"/>
      <c r="V73" s="32">
        <v>2.5</v>
      </c>
      <c r="W73" s="35">
        <v>5.8</v>
      </c>
      <c r="AC73" s="23"/>
    </row>
    <row r="74" spans="1:29" x14ac:dyDescent="0.35">
      <c r="A74" t="s">
        <v>115</v>
      </c>
      <c r="B74" t="s">
        <v>500</v>
      </c>
      <c r="C74" t="s">
        <v>554</v>
      </c>
      <c r="D74">
        <v>2021</v>
      </c>
      <c r="E74" t="s">
        <v>70</v>
      </c>
      <c r="F74" t="s">
        <v>667</v>
      </c>
      <c r="G74">
        <v>83</v>
      </c>
      <c r="H74">
        <v>11</v>
      </c>
      <c r="I74">
        <v>16.100000000000001</v>
      </c>
      <c r="J74">
        <v>9.1</v>
      </c>
      <c r="K74">
        <v>2</v>
      </c>
      <c r="L74">
        <v>-8.6</v>
      </c>
      <c r="M74">
        <v>13.3</v>
      </c>
      <c r="N74">
        <v>21.4</v>
      </c>
      <c r="O74" s="62">
        <v>22.4</v>
      </c>
      <c r="P74">
        <v>64.8</v>
      </c>
      <c r="Q74">
        <v>12.5</v>
      </c>
      <c r="T74" s="40"/>
      <c r="U74" s="22"/>
      <c r="V74" s="32">
        <v>24.7</v>
      </c>
      <c r="W74" s="35">
        <v>5.6</v>
      </c>
      <c r="AC74" s="23"/>
    </row>
    <row r="75" spans="1:29" x14ac:dyDescent="0.35">
      <c r="A75" t="s">
        <v>116</v>
      </c>
      <c r="B75" t="s">
        <v>536</v>
      </c>
      <c r="C75" t="s">
        <v>503</v>
      </c>
      <c r="D75">
        <v>2020</v>
      </c>
      <c r="E75" t="s">
        <v>85</v>
      </c>
      <c r="F75" t="s">
        <v>666</v>
      </c>
      <c r="G75">
        <v>79</v>
      </c>
      <c r="H75">
        <v>14</v>
      </c>
      <c r="I75">
        <v>16.100000000000001</v>
      </c>
      <c r="J75">
        <v>4.5999999999999996</v>
      </c>
      <c r="K75">
        <v>1.4</v>
      </c>
      <c r="L75">
        <v>-8.1999999999999993</v>
      </c>
      <c r="M75">
        <v>3.2</v>
      </c>
      <c r="N75">
        <v>10.5</v>
      </c>
      <c r="O75" s="62">
        <v>19.600000000000001</v>
      </c>
      <c r="P75">
        <v>58.3</v>
      </c>
      <c r="Q75">
        <v>6.8</v>
      </c>
      <c r="T75" s="40"/>
      <c r="U75" s="22"/>
      <c r="V75" s="32">
        <v>17.399999999999999</v>
      </c>
      <c r="W75" s="35">
        <v>5.5</v>
      </c>
      <c r="AC75" s="23"/>
    </row>
    <row r="76" spans="1:29" x14ac:dyDescent="0.35">
      <c r="A76" t="s">
        <v>117</v>
      </c>
      <c r="B76" t="s">
        <v>504</v>
      </c>
      <c r="C76" t="s">
        <v>503</v>
      </c>
      <c r="D76">
        <v>2018</v>
      </c>
      <c r="E76" t="s">
        <v>53</v>
      </c>
      <c r="F76" t="s">
        <v>666</v>
      </c>
      <c r="G76">
        <v>82</v>
      </c>
      <c r="H76">
        <v>13</v>
      </c>
      <c r="I76">
        <v>16</v>
      </c>
      <c r="J76">
        <v>9.5</v>
      </c>
      <c r="K76">
        <v>3.1</v>
      </c>
      <c r="L76">
        <v>0.7</v>
      </c>
      <c r="M76">
        <v>7.2</v>
      </c>
      <c r="N76">
        <v>20.3</v>
      </c>
      <c r="O76" s="62">
        <v>20.5</v>
      </c>
      <c r="P76">
        <v>61.1</v>
      </c>
      <c r="Q76">
        <v>14.2</v>
      </c>
      <c r="T76" s="40"/>
      <c r="U76" s="22"/>
      <c r="V76" s="32">
        <v>12.6</v>
      </c>
      <c r="W76" s="35">
        <v>5.2</v>
      </c>
      <c r="AC76" s="23"/>
    </row>
    <row r="77" spans="1:29" x14ac:dyDescent="0.35">
      <c r="A77" t="s">
        <v>118</v>
      </c>
      <c r="B77" t="s">
        <v>555</v>
      </c>
      <c r="C77" t="s">
        <v>503</v>
      </c>
      <c r="D77" t="s">
        <v>542</v>
      </c>
      <c r="E77" t="s">
        <v>14</v>
      </c>
      <c r="F77" t="s">
        <v>667</v>
      </c>
      <c r="G77">
        <v>81</v>
      </c>
      <c r="H77">
        <v>10</v>
      </c>
      <c r="I77">
        <v>15.9</v>
      </c>
      <c r="J77">
        <v>7.5</v>
      </c>
      <c r="K77">
        <v>0.8</v>
      </c>
      <c r="L77">
        <v>9.5</v>
      </c>
      <c r="M77">
        <v>6</v>
      </c>
      <c r="N77">
        <v>26.2</v>
      </c>
      <c r="O77" s="62">
        <v>26.5</v>
      </c>
      <c r="P77">
        <v>66.099999999999994</v>
      </c>
      <c r="Q77">
        <v>5.7</v>
      </c>
      <c r="T77" s="40"/>
      <c r="U77" s="22"/>
      <c r="V77" s="32">
        <v>26.9</v>
      </c>
      <c r="W77" s="35">
        <v>5</v>
      </c>
      <c r="AC77" s="23"/>
    </row>
    <row r="78" spans="1:29" x14ac:dyDescent="0.35">
      <c r="A78" t="s">
        <v>119</v>
      </c>
      <c r="B78" t="s">
        <v>556</v>
      </c>
      <c r="C78" t="s">
        <v>503</v>
      </c>
      <c r="D78">
        <v>2008</v>
      </c>
      <c r="E78" t="s">
        <v>20</v>
      </c>
      <c r="F78" t="s">
        <v>666</v>
      </c>
      <c r="G78">
        <v>85</v>
      </c>
      <c r="H78">
        <v>12</v>
      </c>
      <c r="I78">
        <v>15.8</v>
      </c>
      <c r="J78">
        <v>6.4</v>
      </c>
      <c r="K78">
        <v>1</v>
      </c>
      <c r="L78">
        <v>9</v>
      </c>
      <c r="M78">
        <v>6.1</v>
      </c>
      <c r="N78">
        <v>11.8</v>
      </c>
      <c r="O78" s="62">
        <v>19.2</v>
      </c>
      <c r="P78">
        <v>59.7</v>
      </c>
      <c r="Q78">
        <v>4.9000000000000004</v>
      </c>
      <c r="T78" s="40"/>
      <c r="U78" s="22"/>
      <c r="V78" s="32">
        <v>22.1</v>
      </c>
      <c r="W78" s="35">
        <v>4.9000000000000004</v>
      </c>
      <c r="AC78" s="23"/>
    </row>
    <row r="79" spans="1:29" x14ac:dyDescent="0.35">
      <c r="A79" t="s">
        <v>120</v>
      </c>
      <c r="B79" t="s">
        <v>557</v>
      </c>
      <c r="C79" t="s">
        <v>503</v>
      </c>
      <c r="D79">
        <v>2022</v>
      </c>
      <c r="E79" t="s">
        <v>85</v>
      </c>
      <c r="F79" t="s">
        <v>666</v>
      </c>
      <c r="G79">
        <v>76</v>
      </c>
      <c r="H79">
        <v>13</v>
      </c>
      <c r="I79">
        <v>15.8</v>
      </c>
      <c r="J79">
        <v>5.0999999999999996</v>
      </c>
      <c r="K79">
        <v>3.8</v>
      </c>
      <c r="L79">
        <v>-12.1</v>
      </c>
      <c r="M79">
        <v>4</v>
      </c>
      <c r="N79">
        <v>11.5</v>
      </c>
      <c r="O79" s="62">
        <v>21.8</v>
      </c>
      <c r="P79">
        <v>54.4</v>
      </c>
      <c r="Q79">
        <v>20</v>
      </c>
      <c r="T79" s="40"/>
      <c r="U79" s="22"/>
      <c r="V79" s="32">
        <v>20.3</v>
      </c>
      <c r="W79" s="35">
        <v>4.8</v>
      </c>
      <c r="AC79" s="23"/>
    </row>
    <row r="80" spans="1:29" x14ac:dyDescent="0.35">
      <c r="A80" t="s">
        <v>121</v>
      </c>
      <c r="B80" t="s">
        <v>520</v>
      </c>
      <c r="C80" t="s">
        <v>503</v>
      </c>
      <c r="D80">
        <v>2021</v>
      </c>
      <c r="E80" t="s">
        <v>22</v>
      </c>
      <c r="F80" t="s">
        <v>666</v>
      </c>
      <c r="G80">
        <v>83</v>
      </c>
      <c r="H80">
        <v>12</v>
      </c>
      <c r="I80">
        <v>15.7</v>
      </c>
      <c r="J80">
        <v>7.1</v>
      </c>
      <c r="K80">
        <v>2.1</v>
      </c>
      <c r="L80">
        <v>1.4</v>
      </c>
      <c r="M80">
        <v>6.6</v>
      </c>
      <c r="N80">
        <v>15.4</v>
      </c>
      <c r="O80" s="62">
        <v>19.399999999999999</v>
      </c>
      <c r="P80">
        <v>60.5</v>
      </c>
      <c r="Q80">
        <v>9.6999999999999993</v>
      </c>
      <c r="T80" s="40"/>
      <c r="U80" s="22"/>
      <c r="V80" s="32">
        <v>17</v>
      </c>
      <c r="W80" s="35">
        <v>4.7</v>
      </c>
      <c r="AC80" s="23"/>
    </row>
    <row r="81" spans="1:29" x14ac:dyDescent="0.35">
      <c r="A81" t="s">
        <v>122</v>
      </c>
      <c r="B81" t="s">
        <v>558</v>
      </c>
      <c r="C81" t="s">
        <v>503</v>
      </c>
      <c r="D81">
        <v>2018</v>
      </c>
      <c r="E81" t="s">
        <v>42</v>
      </c>
      <c r="F81" t="s">
        <v>667</v>
      </c>
      <c r="G81">
        <v>76</v>
      </c>
      <c r="H81">
        <v>10</v>
      </c>
      <c r="I81">
        <v>15.7</v>
      </c>
      <c r="J81">
        <v>2.6</v>
      </c>
      <c r="K81">
        <v>1.9</v>
      </c>
      <c r="L81">
        <v>-8.6</v>
      </c>
      <c r="M81">
        <v>1.5</v>
      </c>
      <c r="N81">
        <v>6.4</v>
      </c>
      <c r="O81" s="62">
        <v>20.100000000000001</v>
      </c>
      <c r="P81">
        <v>55.4</v>
      </c>
      <c r="Q81">
        <v>8.9</v>
      </c>
      <c r="T81" s="40"/>
      <c r="U81" s="22"/>
      <c r="V81" s="32">
        <v>16.5</v>
      </c>
      <c r="W81" s="35">
        <v>4.5999999999999996</v>
      </c>
      <c r="AC81" s="23"/>
    </row>
    <row r="82" spans="1:29" x14ac:dyDescent="0.35">
      <c r="A82" t="s">
        <v>123</v>
      </c>
      <c r="B82" t="s">
        <v>536</v>
      </c>
      <c r="C82" t="s">
        <v>503</v>
      </c>
      <c r="D82">
        <v>2018</v>
      </c>
      <c r="E82" t="s">
        <v>37</v>
      </c>
      <c r="F82" t="s">
        <v>667</v>
      </c>
      <c r="G82">
        <v>78</v>
      </c>
      <c r="H82">
        <v>12</v>
      </c>
      <c r="I82">
        <v>15.7</v>
      </c>
      <c r="J82">
        <v>5.2</v>
      </c>
      <c r="K82">
        <v>3.2</v>
      </c>
      <c r="L82">
        <v>9.5</v>
      </c>
      <c r="M82">
        <v>3.6</v>
      </c>
      <c r="N82">
        <v>10.6</v>
      </c>
      <c r="O82" s="62">
        <v>15.6</v>
      </c>
      <c r="P82">
        <v>65.599999999999994</v>
      </c>
      <c r="Q82">
        <v>11.8</v>
      </c>
      <c r="T82" s="40"/>
      <c r="U82" s="22"/>
      <c r="V82" s="32">
        <v>15.2</v>
      </c>
      <c r="W82" s="35">
        <v>4.3</v>
      </c>
      <c r="AC82" s="23"/>
    </row>
    <row r="83" spans="1:29" x14ac:dyDescent="0.35">
      <c r="A83" t="s">
        <v>124</v>
      </c>
      <c r="B83" t="s">
        <v>559</v>
      </c>
      <c r="C83" t="s">
        <v>503</v>
      </c>
      <c r="D83">
        <v>2020</v>
      </c>
      <c r="E83" t="s">
        <v>53</v>
      </c>
      <c r="F83" t="s">
        <v>666</v>
      </c>
      <c r="G83">
        <v>75</v>
      </c>
      <c r="H83">
        <v>4</v>
      </c>
      <c r="I83">
        <v>15.5</v>
      </c>
      <c r="J83">
        <v>4.8</v>
      </c>
      <c r="K83">
        <v>4.3</v>
      </c>
      <c r="L83">
        <v>-8.6</v>
      </c>
      <c r="M83">
        <v>2.5</v>
      </c>
      <c r="N83">
        <v>11.7</v>
      </c>
      <c r="O83" s="62">
        <v>23.8</v>
      </c>
      <c r="P83">
        <v>52</v>
      </c>
      <c r="Q83">
        <v>24.3</v>
      </c>
      <c r="T83" s="40"/>
      <c r="U83" s="22"/>
      <c r="V83" s="32">
        <v>14.7</v>
      </c>
      <c r="W83" s="35">
        <v>4.2</v>
      </c>
      <c r="AC83" s="23"/>
    </row>
    <row r="84" spans="1:29" x14ac:dyDescent="0.35">
      <c r="A84" t="s">
        <v>125</v>
      </c>
      <c r="B84" t="s">
        <v>507</v>
      </c>
      <c r="C84" t="s">
        <v>508</v>
      </c>
      <c r="D84">
        <v>2016</v>
      </c>
      <c r="E84" t="s">
        <v>72</v>
      </c>
      <c r="F84" t="s">
        <v>667</v>
      </c>
      <c r="G84">
        <v>76</v>
      </c>
      <c r="H84">
        <v>11</v>
      </c>
      <c r="I84">
        <v>15.5</v>
      </c>
      <c r="J84">
        <v>3.6</v>
      </c>
      <c r="K84">
        <v>4.5</v>
      </c>
      <c r="L84">
        <v>3.7</v>
      </c>
      <c r="M84">
        <v>2.2999999999999998</v>
      </c>
      <c r="N84">
        <v>10.8</v>
      </c>
      <c r="O84" s="62">
        <v>26</v>
      </c>
      <c r="P84">
        <v>50.3</v>
      </c>
      <c r="Q84">
        <v>22</v>
      </c>
      <c r="T84" s="40"/>
      <c r="U84" s="22"/>
      <c r="V84" s="32">
        <v>14.5</v>
      </c>
      <c r="W84" s="35">
        <v>4.2</v>
      </c>
      <c r="AC84" s="23"/>
    </row>
    <row r="85" spans="1:29" x14ac:dyDescent="0.35">
      <c r="A85" t="s">
        <v>126</v>
      </c>
      <c r="B85" t="s">
        <v>560</v>
      </c>
      <c r="C85" t="s">
        <v>503</v>
      </c>
      <c r="D85" t="s">
        <v>542</v>
      </c>
      <c r="E85" t="s">
        <v>62</v>
      </c>
      <c r="F85" t="s">
        <v>666</v>
      </c>
      <c r="G85">
        <v>77</v>
      </c>
      <c r="H85">
        <v>13</v>
      </c>
      <c r="I85">
        <v>15.5</v>
      </c>
      <c r="J85">
        <v>3.9</v>
      </c>
      <c r="K85">
        <v>1.9</v>
      </c>
      <c r="L85">
        <v>0.6</v>
      </c>
      <c r="M85">
        <v>2.2000000000000002</v>
      </c>
      <c r="N85">
        <v>10</v>
      </c>
      <c r="O85" s="62">
        <v>17.7</v>
      </c>
      <c r="P85">
        <v>61.1</v>
      </c>
      <c r="Q85">
        <v>9</v>
      </c>
      <c r="T85" s="40"/>
      <c r="U85" s="22"/>
      <c r="V85" s="32">
        <v>13.8</v>
      </c>
      <c r="W85" s="35">
        <v>4.0999999999999996</v>
      </c>
      <c r="AC85" s="23"/>
    </row>
    <row r="86" spans="1:29" x14ac:dyDescent="0.35">
      <c r="A86" t="s">
        <v>127</v>
      </c>
      <c r="B86" t="s">
        <v>543</v>
      </c>
      <c r="C86" t="s">
        <v>503</v>
      </c>
      <c r="D86">
        <v>2019</v>
      </c>
      <c r="E86" t="s">
        <v>16</v>
      </c>
      <c r="F86" t="s">
        <v>667</v>
      </c>
      <c r="G86">
        <v>76</v>
      </c>
      <c r="H86">
        <v>12</v>
      </c>
      <c r="I86">
        <v>15.4</v>
      </c>
      <c r="J86">
        <v>1.7</v>
      </c>
      <c r="K86">
        <v>4.8</v>
      </c>
      <c r="L86">
        <v>-14.1</v>
      </c>
      <c r="M86">
        <v>0.8</v>
      </c>
      <c r="N86">
        <v>4.7</v>
      </c>
      <c r="O86" s="62">
        <v>23.7</v>
      </c>
      <c r="P86">
        <v>54.4</v>
      </c>
      <c r="Q86">
        <v>25.7</v>
      </c>
      <c r="T86" s="40"/>
      <c r="U86" s="22"/>
      <c r="V86" s="32">
        <v>12.5</v>
      </c>
      <c r="W86" s="35">
        <v>3.9</v>
      </c>
      <c r="AC86" s="23"/>
    </row>
    <row r="87" spans="1:29" x14ac:dyDescent="0.35">
      <c r="A87" t="s">
        <v>128</v>
      </c>
      <c r="B87" t="s">
        <v>561</v>
      </c>
      <c r="C87" t="s">
        <v>508</v>
      </c>
      <c r="D87">
        <v>2017</v>
      </c>
      <c r="E87" t="s">
        <v>30</v>
      </c>
      <c r="F87" t="s">
        <v>667</v>
      </c>
      <c r="G87">
        <v>78</v>
      </c>
      <c r="H87">
        <v>10</v>
      </c>
      <c r="I87">
        <v>15.2</v>
      </c>
      <c r="J87">
        <v>3.5</v>
      </c>
      <c r="K87">
        <v>2.1</v>
      </c>
      <c r="L87">
        <v>10.4</v>
      </c>
      <c r="M87">
        <v>1.3</v>
      </c>
      <c r="N87">
        <v>10.3</v>
      </c>
      <c r="O87" s="62">
        <v>22.4</v>
      </c>
      <c r="P87">
        <v>50.9</v>
      </c>
      <c r="Q87">
        <v>10.1</v>
      </c>
      <c r="T87" s="40"/>
      <c r="U87" s="22"/>
      <c r="V87" s="32">
        <v>10.1</v>
      </c>
      <c r="W87" s="35">
        <v>3.9</v>
      </c>
      <c r="AC87" s="23"/>
    </row>
    <row r="88" spans="1:29" x14ac:dyDescent="0.35">
      <c r="A88" t="s">
        <v>129</v>
      </c>
      <c r="B88" t="s">
        <v>562</v>
      </c>
      <c r="C88" t="s">
        <v>503</v>
      </c>
      <c r="D88">
        <v>2011</v>
      </c>
      <c r="E88" t="s">
        <v>28</v>
      </c>
      <c r="F88" t="s">
        <v>666</v>
      </c>
      <c r="G88">
        <v>79</v>
      </c>
      <c r="H88">
        <v>13</v>
      </c>
      <c r="I88">
        <v>15.2</v>
      </c>
      <c r="J88">
        <v>6.2</v>
      </c>
      <c r="K88">
        <v>2.9</v>
      </c>
      <c r="L88">
        <v>0.4</v>
      </c>
      <c r="M88">
        <v>3.2</v>
      </c>
      <c r="N88">
        <v>16</v>
      </c>
      <c r="O88" s="62">
        <v>18.2</v>
      </c>
      <c r="P88">
        <v>58.6</v>
      </c>
      <c r="Q88">
        <v>13.6</v>
      </c>
      <c r="T88" s="40"/>
      <c r="U88" s="22"/>
      <c r="V88" s="32">
        <v>3.6</v>
      </c>
      <c r="W88" s="35">
        <v>3.8</v>
      </c>
      <c r="AC88" s="23"/>
    </row>
    <row r="89" spans="1:29" x14ac:dyDescent="0.35">
      <c r="A89" t="s">
        <v>130</v>
      </c>
      <c r="B89" t="s">
        <v>563</v>
      </c>
      <c r="C89" t="s">
        <v>503</v>
      </c>
      <c r="D89">
        <v>2019</v>
      </c>
      <c r="E89" t="s">
        <v>34</v>
      </c>
      <c r="F89" t="s">
        <v>666</v>
      </c>
      <c r="G89">
        <v>80</v>
      </c>
      <c r="H89">
        <v>13</v>
      </c>
      <c r="I89">
        <v>15</v>
      </c>
      <c r="J89">
        <v>3.9</v>
      </c>
      <c r="K89">
        <v>0.9</v>
      </c>
      <c r="L89">
        <v>2.4</v>
      </c>
      <c r="M89">
        <v>2.4</v>
      </c>
      <c r="N89">
        <v>9.8000000000000007</v>
      </c>
      <c r="O89" s="62">
        <v>20.2</v>
      </c>
      <c r="P89">
        <v>55.3</v>
      </c>
      <c r="Q89">
        <v>4.2</v>
      </c>
      <c r="T89" s="40"/>
      <c r="U89" s="22"/>
      <c r="V89" s="32">
        <v>3.5</v>
      </c>
      <c r="W89" s="35">
        <v>3.7</v>
      </c>
      <c r="AC89" s="23"/>
    </row>
    <row r="90" spans="1:29" x14ac:dyDescent="0.35">
      <c r="A90" t="s">
        <v>131</v>
      </c>
      <c r="B90" t="s">
        <v>500</v>
      </c>
      <c r="C90" t="s">
        <v>503</v>
      </c>
      <c r="D90">
        <v>2020</v>
      </c>
      <c r="E90" t="s">
        <v>66</v>
      </c>
      <c r="F90" t="s">
        <v>666</v>
      </c>
      <c r="G90">
        <v>79</v>
      </c>
      <c r="H90">
        <v>1</v>
      </c>
      <c r="I90">
        <v>15</v>
      </c>
      <c r="J90">
        <v>6</v>
      </c>
      <c r="K90">
        <v>6</v>
      </c>
      <c r="L90">
        <v>-21.9</v>
      </c>
      <c r="M90">
        <v>0</v>
      </c>
      <c r="N90">
        <v>23.1</v>
      </c>
      <c r="O90" s="62">
        <v>31.7</v>
      </c>
      <c r="P90">
        <v>41.9</v>
      </c>
      <c r="Q90">
        <v>30</v>
      </c>
      <c r="T90" s="40"/>
      <c r="U90" s="22"/>
      <c r="V90" s="32">
        <v>2.1</v>
      </c>
      <c r="W90" s="35">
        <v>3.5</v>
      </c>
      <c r="AC90" s="23"/>
    </row>
    <row r="91" spans="1:29" x14ac:dyDescent="0.35">
      <c r="A91" t="s">
        <v>132</v>
      </c>
      <c r="B91" t="s">
        <v>500</v>
      </c>
      <c r="C91" t="s">
        <v>515</v>
      </c>
      <c r="D91">
        <v>2021</v>
      </c>
      <c r="E91" t="s">
        <v>24</v>
      </c>
      <c r="F91" t="s">
        <v>667</v>
      </c>
      <c r="G91">
        <v>80</v>
      </c>
      <c r="H91">
        <v>10</v>
      </c>
      <c r="I91">
        <v>14.7</v>
      </c>
      <c r="J91">
        <v>7.3</v>
      </c>
      <c r="K91">
        <v>5.7</v>
      </c>
      <c r="L91">
        <v>-7.4</v>
      </c>
      <c r="M91">
        <v>4.7</v>
      </c>
      <c r="N91">
        <v>18</v>
      </c>
      <c r="O91" s="62">
        <v>22.8</v>
      </c>
      <c r="P91">
        <v>52</v>
      </c>
      <c r="Q91">
        <v>27.9</v>
      </c>
      <c r="T91" s="40"/>
      <c r="U91" s="22"/>
      <c r="V91" s="32">
        <v>28.6</v>
      </c>
      <c r="W91" s="35">
        <v>3.3</v>
      </c>
      <c r="AC91" s="23"/>
    </row>
    <row r="92" spans="1:29" x14ac:dyDescent="0.35">
      <c r="A92" t="s">
        <v>133</v>
      </c>
      <c r="B92" t="s">
        <v>510</v>
      </c>
      <c r="C92" t="s">
        <v>503</v>
      </c>
      <c r="D92">
        <v>2011</v>
      </c>
      <c r="E92" t="s">
        <v>47</v>
      </c>
      <c r="F92" t="s">
        <v>667</v>
      </c>
      <c r="G92">
        <v>80</v>
      </c>
      <c r="H92">
        <v>11</v>
      </c>
      <c r="I92">
        <v>14.7</v>
      </c>
      <c r="J92">
        <v>6</v>
      </c>
      <c r="K92">
        <v>2.2000000000000002</v>
      </c>
      <c r="L92">
        <v>3.9</v>
      </c>
      <c r="M92">
        <v>1.9</v>
      </c>
      <c r="N92">
        <v>17.399999999999999</v>
      </c>
      <c r="O92" s="62">
        <v>18.8</v>
      </c>
      <c r="P92">
        <v>60</v>
      </c>
      <c r="Q92">
        <v>10.5</v>
      </c>
      <c r="T92" s="40"/>
      <c r="U92" s="22"/>
      <c r="V92" s="32">
        <v>23.1</v>
      </c>
      <c r="W92" s="35">
        <v>3.3</v>
      </c>
      <c r="AC92" s="23"/>
    </row>
    <row r="93" spans="1:29" x14ac:dyDescent="0.35">
      <c r="A93" t="s">
        <v>134</v>
      </c>
      <c r="B93" t="s">
        <v>521</v>
      </c>
      <c r="C93" t="s">
        <v>503</v>
      </c>
      <c r="D93">
        <v>2014</v>
      </c>
      <c r="E93" t="s">
        <v>72</v>
      </c>
      <c r="F93" t="s">
        <v>667</v>
      </c>
      <c r="G93">
        <v>80</v>
      </c>
      <c r="H93">
        <v>12</v>
      </c>
      <c r="I93">
        <v>14.6</v>
      </c>
      <c r="J93">
        <v>7</v>
      </c>
      <c r="K93">
        <v>2.6</v>
      </c>
      <c r="L93">
        <v>5.7</v>
      </c>
      <c r="M93">
        <v>8.6999999999999993</v>
      </c>
      <c r="N93">
        <v>16.2</v>
      </c>
      <c r="O93" s="62">
        <v>18.399999999999999</v>
      </c>
      <c r="P93">
        <v>62.6</v>
      </c>
      <c r="Q93">
        <v>11.4</v>
      </c>
      <c r="T93" s="40"/>
      <c r="U93" s="22"/>
      <c r="V93" s="32">
        <v>21.6</v>
      </c>
      <c r="W93" s="35">
        <v>3.3</v>
      </c>
      <c r="AC93" s="23"/>
    </row>
    <row r="94" spans="1:29" x14ac:dyDescent="0.35">
      <c r="A94" t="s">
        <v>135</v>
      </c>
      <c r="B94" t="s">
        <v>507</v>
      </c>
      <c r="C94" t="s">
        <v>503</v>
      </c>
      <c r="D94">
        <v>2019</v>
      </c>
      <c r="E94" t="s">
        <v>66</v>
      </c>
      <c r="F94" t="s">
        <v>666</v>
      </c>
      <c r="G94">
        <v>79</v>
      </c>
      <c r="H94">
        <v>14</v>
      </c>
      <c r="I94">
        <v>14.6</v>
      </c>
      <c r="J94">
        <v>4.4000000000000004</v>
      </c>
      <c r="K94">
        <v>1.5</v>
      </c>
      <c r="L94">
        <v>-10</v>
      </c>
      <c r="M94">
        <v>3.2</v>
      </c>
      <c r="N94">
        <v>10.5</v>
      </c>
      <c r="O94" s="62">
        <v>20.8</v>
      </c>
      <c r="P94">
        <v>51.8</v>
      </c>
      <c r="Q94">
        <v>7.5</v>
      </c>
      <c r="T94" s="40"/>
      <c r="U94" s="22"/>
      <c r="V94" s="32">
        <v>11.1</v>
      </c>
      <c r="W94" s="35">
        <v>3</v>
      </c>
      <c r="AC94" s="23"/>
    </row>
    <row r="95" spans="1:29" x14ac:dyDescent="0.35">
      <c r="A95" t="s">
        <v>136</v>
      </c>
      <c r="B95" t="s">
        <v>521</v>
      </c>
      <c r="C95" t="s">
        <v>538</v>
      </c>
      <c r="D95">
        <v>2018</v>
      </c>
      <c r="E95" t="s">
        <v>37</v>
      </c>
      <c r="F95" t="s">
        <v>667</v>
      </c>
      <c r="G95">
        <v>84</v>
      </c>
      <c r="H95">
        <v>10</v>
      </c>
      <c r="I95">
        <v>14.5</v>
      </c>
      <c r="J95">
        <v>7.3</v>
      </c>
      <c r="K95">
        <v>1.5</v>
      </c>
      <c r="L95">
        <v>1.5</v>
      </c>
      <c r="M95">
        <v>8.1999999999999993</v>
      </c>
      <c r="N95">
        <v>21.1</v>
      </c>
      <c r="O95" s="62">
        <v>23.6</v>
      </c>
      <c r="P95">
        <v>58.8</v>
      </c>
      <c r="Q95">
        <v>9.4</v>
      </c>
      <c r="T95" s="40"/>
      <c r="U95" s="22"/>
      <c r="V95" s="32">
        <v>10.199999999999999</v>
      </c>
      <c r="W95" s="35">
        <v>3</v>
      </c>
      <c r="AC95" s="23"/>
    </row>
    <row r="96" spans="1:29" x14ac:dyDescent="0.35">
      <c r="A96" t="s">
        <v>137</v>
      </c>
      <c r="B96" t="s">
        <v>564</v>
      </c>
      <c r="C96" t="s">
        <v>503</v>
      </c>
      <c r="D96">
        <v>2011</v>
      </c>
      <c r="E96" t="s">
        <v>16</v>
      </c>
      <c r="F96" t="s">
        <v>667</v>
      </c>
      <c r="G96">
        <v>78</v>
      </c>
      <c r="H96">
        <v>10</v>
      </c>
      <c r="I96">
        <v>14.5</v>
      </c>
      <c r="J96">
        <v>3</v>
      </c>
      <c r="K96">
        <v>2.4</v>
      </c>
      <c r="L96">
        <v>6.5</v>
      </c>
      <c r="M96">
        <v>1</v>
      </c>
      <c r="N96">
        <v>8.6999999999999993</v>
      </c>
      <c r="O96" s="62">
        <v>25</v>
      </c>
      <c r="P96">
        <v>46.1</v>
      </c>
      <c r="Q96">
        <v>11</v>
      </c>
      <c r="T96" s="40"/>
      <c r="U96" s="22"/>
      <c r="V96" s="32">
        <v>9.1999999999999993</v>
      </c>
      <c r="W96" s="35">
        <v>3</v>
      </c>
      <c r="AC96" s="23"/>
    </row>
    <row r="97" spans="1:29" x14ac:dyDescent="0.35">
      <c r="A97" t="s">
        <v>138</v>
      </c>
      <c r="B97" t="s">
        <v>565</v>
      </c>
      <c r="C97" t="s">
        <v>503</v>
      </c>
      <c r="D97">
        <v>2021</v>
      </c>
      <c r="E97" t="s">
        <v>72</v>
      </c>
      <c r="F97" t="s">
        <v>667</v>
      </c>
      <c r="G97">
        <v>74</v>
      </c>
      <c r="H97">
        <v>9</v>
      </c>
      <c r="I97">
        <v>14</v>
      </c>
      <c r="J97">
        <v>1.7</v>
      </c>
      <c r="K97">
        <v>3.7</v>
      </c>
      <c r="L97">
        <v>-2.9</v>
      </c>
      <c r="M97">
        <v>0.5</v>
      </c>
      <c r="N97">
        <v>6.9</v>
      </c>
      <c r="O97" s="62">
        <v>29.2</v>
      </c>
      <c r="P97">
        <v>55.1</v>
      </c>
      <c r="Q97">
        <v>27.3</v>
      </c>
      <c r="T97" s="40"/>
      <c r="U97" s="22"/>
      <c r="V97" s="32">
        <v>8.5</v>
      </c>
      <c r="W97" s="35">
        <v>3</v>
      </c>
      <c r="AC97" s="23"/>
    </row>
    <row r="98" spans="1:29" x14ac:dyDescent="0.35">
      <c r="A98" t="s">
        <v>139</v>
      </c>
      <c r="B98" t="s">
        <v>509</v>
      </c>
      <c r="C98" t="s">
        <v>503</v>
      </c>
      <c r="D98">
        <v>2017</v>
      </c>
      <c r="E98" t="s">
        <v>22</v>
      </c>
      <c r="F98" t="s">
        <v>666</v>
      </c>
      <c r="G98">
        <v>81</v>
      </c>
      <c r="H98">
        <v>12</v>
      </c>
      <c r="I98">
        <v>14</v>
      </c>
      <c r="J98">
        <v>11.5</v>
      </c>
      <c r="K98">
        <v>1.2</v>
      </c>
      <c r="L98">
        <v>6.1</v>
      </c>
      <c r="M98">
        <v>11.3</v>
      </c>
      <c r="N98">
        <v>24.9</v>
      </c>
      <c r="O98" s="62">
        <v>17.7</v>
      </c>
      <c r="P98">
        <v>59.5</v>
      </c>
      <c r="Q98">
        <v>5.7</v>
      </c>
      <c r="T98" s="40"/>
      <c r="U98" s="22"/>
      <c r="V98" s="32">
        <v>8</v>
      </c>
      <c r="W98" s="35">
        <v>3</v>
      </c>
      <c r="AC98" s="23"/>
    </row>
    <row r="99" spans="1:29" x14ac:dyDescent="0.35">
      <c r="A99" t="s">
        <v>140</v>
      </c>
      <c r="B99" t="s">
        <v>566</v>
      </c>
      <c r="C99" t="s">
        <v>503</v>
      </c>
      <c r="D99">
        <v>2018</v>
      </c>
      <c r="E99" t="s">
        <v>60</v>
      </c>
      <c r="F99" t="s">
        <v>667</v>
      </c>
      <c r="G99">
        <v>74</v>
      </c>
      <c r="H99">
        <v>14</v>
      </c>
      <c r="I99">
        <v>13.9</v>
      </c>
      <c r="J99">
        <v>2.9</v>
      </c>
      <c r="K99">
        <v>1.9</v>
      </c>
      <c r="L99">
        <v>4.7</v>
      </c>
      <c r="M99">
        <v>4.0999999999999996</v>
      </c>
      <c r="N99">
        <v>8.4</v>
      </c>
      <c r="O99" s="62">
        <v>24.2</v>
      </c>
      <c r="P99">
        <v>60.6</v>
      </c>
      <c r="Q99">
        <v>12.1</v>
      </c>
      <c r="T99" s="40"/>
      <c r="U99" s="22"/>
      <c r="V99" s="32">
        <v>6.9</v>
      </c>
      <c r="W99" s="35">
        <v>2.7</v>
      </c>
      <c r="AC99" s="23"/>
    </row>
    <row r="100" spans="1:29" x14ac:dyDescent="0.35">
      <c r="A100" t="s">
        <v>141</v>
      </c>
      <c r="B100" t="s">
        <v>500</v>
      </c>
      <c r="C100" t="s">
        <v>567</v>
      </c>
      <c r="D100">
        <v>2013</v>
      </c>
      <c r="E100" t="s">
        <v>68</v>
      </c>
      <c r="F100" t="s">
        <v>667</v>
      </c>
      <c r="G100">
        <v>85</v>
      </c>
      <c r="H100">
        <v>11</v>
      </c>
      <c r="I100">
        <v>13.9</v>
      </c>
      <c r="J100">
        <v>12.9</v>
      </c>
      <c r="K100">
        <v>1</v>
      </c>
      <c r="L100">
        <v>-4.2</v>
      </c>
      <c r="M100">
        <v>11.9</v>
      </c>
      <c r="N100">
        <v>24.1</v>
      </c>
      <c r="O100" s="62">
        <v>15.1</v>
      </c>
      <c r="P100">
        <v>66.5</v>
      </c>
      <c r="Q100">
        <v>4.7</v>
      </c>
      <c r="T100" s="40"/>
      <c r="U100" s="22"/>
      <c r="V100" s="32">
        <v>1.5</v>
      </c>
      <c r="W100" s="35">
        <v>2.7</v>
      </c>
      <c r="AC100" s="23"/>
    </row>
    <row r="101" spans="1:29" x14ac:dyDescent="0.35">
      <c r="A101" t="s">
        <v>142</v>
      </c>
      <c r="B101" t="s">
        <v>543</v>
      </c>
      <c r="C101" t="s">
        <v>503</v>
      </c>
      <c r="D101">
        <v>2016</v>
      </c>
      <c r="E101" t="s">
        <v>22</v>
      </c>
      <c r="F101" t="s">
        <v>666</v>
      </c>
      <c r="G101">
        <v>78</v>
      </c>
      <c r="H101">
        <v>12</v>
      </c>
      <c r="I101">
        <v>13.8</v>
      </c>
      <c r="J101">
        <v>4.8</v>
      </c>
      <c r="K101">
        <v>5.3</v>
      </c>
      <c r="L101">
        <v>9.3000000000000007</v>
      </c>
      <c r="M101">
        <v>3.2</v>
      </c>
      <c r="N101">
        <v>10.4</v>
      </c>
      <c r="O101" s="62">
        <v>19.100000000000001</v>
      </c>
      <c r="P101">
        <v>51.2</v>
      </c>
      <c r="Q101">
        <v>21</v>
      </c>
      <c r="T101" s="40"/>
      <c r="U101" s="22"/>
      <c r="V101" s="32">
        <v>31.8</v>
      </c>
      <c r="W101" s="35">
        <v>2.6</v>
      </c>
      <c r="AC101" s="23"/>
    </row>
    <row r="102" spans="1:29" x14ac:dyDescent="0.35">
      <c r="A102" t="s">
        <v>143</v>
      </c>
      <c r="B102" t="s">
        <v>500</v>
      </c>
      <c r="C102" t="s">
        <v>548</v>
      </c>
      <c r="D102">
        <v>2011</v>
      </c>
      <c r="E102" t="s">
        <v>55</v>
      </c>
      <c r="F102" t="s">
        <v>667</v>
      </c>
      <c r="G102">
        <v>83</v>
      </c>
      <c r="H102">
        <v>13</v>
      </c>
      <c r="I102">
        <v>13.8</v>
      </c>
      <c r="J102">
        <v>10.1</v>
      </c>
      <c r="K102">
        <v>2.1</v>
      </c>
      <c r="L102">
        <v>-2.4</v>
      </c>
      <c r="M102">
        <v>12.6</v>
      </c>
      <c r="N102">
        <v>27.3</v>
      </c>
      <c r="O102" s="62">
        <v>21.9</v>
      </c>
      <c r="P102">
        <v>59.3</v>
      </c>
      <c r="Q102">
        <v>12.4</v>
      </c>
      <c r="T102" s="40"/>
      <c r="U102" s="22"/>
      <c r="V102" s="32">
        <v>17.8</v>
      </c>
      <c r="W102" s="35">
        <v>2.4</v>
      </c>
      <c r="AC102" s="23"/>
    </row>
    <row r="103" spans="1:29" x14ac:dyDescent="0.35">
      <c r="A103" t="s">
        <v>144</v>
      </c>
      <c r="B103" t="s">
        <v>530</v>
      </c>
      <c r="C103" t="s">
        <v>503</v>
      </c>
      <c r="D103">
        <v>2021</v>
      </c>
      <c r="E103" t="s">
        <v>44</v>
      </c>
      <c r="F103" t="s">
        <v>666</v>
      </c>
      <c r="G103">
        <v>80</v>
      </c>
      <c r="H103">
        <v>13</v>
      </c>
      <c r="I103">
        <v>13.8</v>
      </c>
      <c r="J103">
        <v>6.6</v>
      </c>
      <c r="K103">
        <v>4.9000000000000004</v>
      </c>
      <c r="L103">
        <v>5.4</v>
      </c>
      <c r="M103">
        <v>5.4</v>
      </c>
      <c r="N103">
        <v>15.8</v>
      </c>
      <c r="O103" s="62">
        <v>20</v>
      </c>
      <c r="P103">
        <v>50.3</v>
      </c>
      <c r="Q103">
        <v>21.8</v>
      </c>
      <c r="T103" s="40"/>
      <c r="U103" s="22"/>
      <c r="V103" s="32">
        <v>13.9</v>
      </c>
      <c r="W103" s="35">
        <v>2.4</v>
      </c>
      <c r="AC103" s="23"/>
    </row>
    <row r="104" spans="1:29" x14ac:dyDescent="0.35">
      <c r="A104" t="s">
        <v>145</v>
      </c>
      <c r="B104" t="s">
        <v>563</v>
      </c>
      <c r="C104" t="s">
        <v>503</v>
      </c>
      <c r="D104">
        <v>2016</v>
      </c>
      <c r="E104" t="s">
        <v>18</v>
      </c>
      <c r="F104" t="s">
        <v>666</v>
      </c>
      <c r="G104">
        <v>76</v>
      </c>
      <c r="H104">
        <v>11</v>
      </c>
      <c r="I104">
        <v>13.7</v>
      </c>
      <c r="J104">
        <v>3.8</v>
      </c>
      <c r="K104">
        <v>3.5</v>
      </c>
      <c r="L104">
        <v>6.3</v>
      </c>
      <c r="M104">
        <v>4.3</v>
      </c>
      <c r="N104">
        <v>12.7</v>
      </c>
      <c r="O104" s="62">
        <v>25.3</v>
      </c>
      <c r="P104">
        <v>59.5</v>
      </c>
      <c r="Q104">
        <v>24.4</v>
      </c>
      <c r="T104" s="40"/>
      <c r="U104" s="22"/>
      <c r="V104" s="32">
        <v>12.1</v>
      </c>
      <c r="W104" s="35">
        <v>2.2999999999999998</v>
      </c>
      <c r="AC104" s="23"/>
    </row>
    <row r="105" spans="1:29" x14ac:dyDescent="0.35">
      <c r="A105" t="s">
        <v>146</v>
      </c>
      <c r="B105" t="s">
        <v>524</v>
      </c>
      <c r="C105" t="s">
        <v>508</v>
      </c>
      <c r="D105" t="s">
        <v>542</v>
      </c>
      <c r="E105" t="s">
        <v>24</v>
      </c>
      <c r="F105" t="s">
        <v>667</v>
      </c>
      <c r="G105">
        <v>76</v>
      </c>
      <c r="H105">
        <v>13</v>
      </c>
      <c r="I105">
        <v>13.5</v>
      </c>
      <c r="J105">
        <v>4.3</v>
      </c>
      <c r="K105">
        <v>2.4</v>
      </c>
      <c r="L105">
        <v>0.4</v>
      </c>
      <c r="M105">
        <v>4.0999999999999996</v>
      </c>
      <c r="N105">
        <v>9.1</v>
      </c>
      <c r="O105" s="62">
        <v>19.399999999999999</v>
      </c>
      <c r="P105">
        <v>49.6</v>
      </c>
      <c r="Q105">
        <v>10.6</v>
      </c>
      <c r="T105" s="40"/>
      <c r="U105" s="22"/>
      <c r="V105" s="32">
        <v>12</v>
      </c>
      <c r="W105" s="35">
        <v>2.1</v>
      </c>
      <c r="AC105" s="23"/>
    </row>
    <row r="106" spans="1:29" x14ac:dyDescent="0.35">
      <c r="A106" t="s">
        <v>147</v>
      </c>
      <c r="B106" t="s">
        <v>568</v>
      </c>
      <c r="C106" t="s">
        <v>503</v>
      </c>
      <c r="D106">
        <v>2015</v>
      </c>
      <c r="E106" t="s">
        <v>20</v>
      </c>
      <c r="F106" t="s">
        <v>666</v>
      </c>
      <c r="G106">
        <v>83</v>
      </c>
      <c r="H106">
        <v>12</v>
      </c>
      <c r="I106">
        <v>13.3</v>
      </c>
      <c r="J106">
        <v>11</v>
      </c>
      <c r="K106">
        <v>2</v>
      </c>
      <c r="L106">
        <v>3.4</v>
      </c>
      <c r="M106">
        <v>9.1</v>
      </c>
      <c r="N106">
        <v>28.7</v>
      </c>
      <c r="O106" s="62">
        <v>20.399999999999999</v>
      </c>
      <c r="P106">
        <v>52.7</v>
      </c>
      <c r="Q106">
        <v>11.6</v>
      </c>
      <c r="T106" s="40"/>
      <c r="U106" s="22"/>
      <c r="V106" s="32">
        <v>11.7</v>
      </c>
      <c r="W106" s="35">
        <v>2</v>
      </c>
      <c r="AC106" s="23"/>
    </row>
    <row r="107" spans="1:29" x14ac:dyDescent="0.35">
      <c r="A107" t="s">
        <v>148</v>
      </c>
      <c r="B107" t="s">
        <v>569</v>
      </c>
      <c r="C107" t="s">
        <v>503</v>
      </c>
      <c r="D107">
        <v>2015</v>
      </c>
      <c r="E107" t="s">
        <v>68</v>
      </c>
      <c r="F107" t="s">
        <v>667</v>
      </c>
      <c r="G107">
        <v>76</v>
      </c>
      <c r="H107">
        <v>13</v>
      </c>
      <c r="I107">
        <v>13.2</v>
      </c>
      <c r="J107">
        <v>3.5</v>
      </c>
      <c r="K107">
        <v>5.8</v>
      </c>
      <c r="L107">
        <v>-6.8</v>
      </c>
      <c r="M107">
        <v>2.8</v>
      </c>
      <c r="N107">
        <v>8.3000000000000007</v>
      </c>
      <c r="O107" s="62">
        <v>23.7</v>
      </c>
      <c r="P107">
        <v>48.4</v>
      </c>
      <c r="Q107">
        <v>28.5</v>
      </c>
      <c r="T107" s="40"/>
      <c r="U107" s="22"/>
      <c r="V107" s="32">
        <v>9.1</v>
      </c>
      <c r="W107" s="35">
        <v>2</v>
      </c>
      <c r="AC107" s="23"/>
    </row>
    <row r="108" spans="1:29" x14ac:dyDescent="0.35">
      <c r="A108" t="s">
        <v>149</v>
      </c>
      <c r="B108" t="s">
        <v>559</v>
      </c>
      <c r="C108" t="s">
        <v>503</v>
      </c>
      <c r="D108">
        <v>2019</v>
      </c>
      <c r="E108" t="s">
        <v>37</v>
      </c>
      <c r="F108" t="s">
        <v>667</v>
      </c>
      <c r="G108">
        <v>80</v>
      </c>
      <c r="H108">
        <v>8</v>
      </c>
      <c r="I108">
        <v>13</v>
      </c>
      <c r="J108">
        <v>3.4</v>
      </c>
      <c r="K108">
        <v>1.8</v>
      </c>
      <c r="L108">
        <v>18.8</v>
      </c>
      <c r="M108">
        <v>2.7</v>
      </c>
      <c r="N108">
        <v>10.1</v>
      </c>
      <c r="O108" s="62">
        <v>19.5</v>
      </c>
      <c r="P108">
        <v>59.2</v>
      </c>
      <c r="Q108">
        <v>9.4</v>
      </c>
      <c r="T108" s="40"/>
      <c r="U108" s="22"/>
      <c r="V108" s="32">
        <v>7.1</v>
      </c>
      <c r="W108" s="35">
        <v>2</v>
      </c>
      <c r="AC108" s="23"/>
    </row>
    <row r="109" spans="1:29" x14ac:dyDescent="0.35">
      <c r="A109" t="s">
        <v>150</v>
      </c>
      <c r="B109" t="s">
        <v>547</v>
      </c>
      <c r="C109" t="s">
        <v>503</v>
      </c>
      <c r="D109">
        <v>2021</v>
      </c>
      <c r="E109" t="s">
        <v>53</v>
      </c>
      <c r="F109" t="s">
        <v>666</v>
      </c>
      <c r="G109">
        <v>77</v>
      </c>
      <c r="H109">
        <v>8</v>
      </c>
      <c r="I109">
        <v>13</v>
      </c>
      <c r="J109">
        <v>2.8</v>
      </c>
      <c r="K109">
        <v>4.9000000000000004</v>
      </c>
      <c r="L109">
        <v>1.2</v>
      </c>
      <c r="M109">
        <v>2.4</v>
      </c>
      <c r="N109">
        <v>7.2</v>
      </c>
      <c r="O109" s="62">
        <v>22</v>
      </c>
      <c r="P109">
        <v>53.9</v>
      </c>
      <c r="Q109">
        <v>23.1</v>
      </c>
      <c r="T109" s="40"/>
      <c r="U109" s="22"/>
      <c r="V109" s="32">
        <v>6.4</v>
      </c>
      <c r="W109" s="35">
        <v>2</v>
      </c>
      <c r="AC109" s="23"/>
    </row>
    <row r="110" spans="1:29" x14ac:dyDescent="0.35">
      <c r="A110" t="s">
        <v>151</v>
      </c>
      <c r="B110" t="s">
        <v>500</v>
      </c>
      <c r="C110" t="s">
        <v>570</v>
      </c>
      <c r="D110">
        <v>2014</v>
      </c>
      <c r="E110" t="s">
        <v>32</v>
      </c>
      <c r="F110" t="s">
        <v>667</v>
      </c>
      <c r="G110">
        <v>84</v>
      </c>
      <c r="H110">
        <v>10</v>
      </c>
      <c r="I110">
        <v>13</v>
      </c>
      <c r="J110">
        <v>11.2</v>
      </c>
      <c r="K110">
        <v>2.5</v>
      </c>
      <c r="L110">
        <v>2.6</v>
      </c>
      <c r="M110">
        <v>11</v>
      </c>
      <c r="N110">
        <v>25.3</v>
      </c>
      <c r="O110" s="62">
        <v>19.899999999999999</v>
      </c>
      <c r="P110">
        <v>58.5</v>
      </c>
      <c r="Q110">
        <v>12.8</v>
      </c>
      <c r="T110" s="40"/>
      <c r="U110" s="22"/>
      <c r="V110" s="32">
        <v>6.3</v>
      </c>
      <c r="W110" s="35">
        <v>2</v>
      </c>
      <c r="AC110" s="23"/>
    </row>
    <row r="111" spans="1:29" x14ac:dyDescent="0.35">
      <c r="A111" t="s">
        <v>152</v>
      </c>
      <c r="B111" t="s">
        <v>536</v>
      </c>
      <c r="C111" t="s">
        <v>503</v>
      </c>
      <c r="D111">
        <v>2006</v>
      </c>
      <c r="E111" t="s">
        <v>62</v>
      </c>
      <c r="F111" t="s">
        <v>666</v>
      </c>
      <c r="G111">
        <v>72</v>
      </c>
      <c r="H111">
        <v>13</v>
      </c>
      <c r="I111">
        <v>13</v>
      </c>
      <c r="J111">
        <v>4.8</v>
      </c>
      <c r="K111">
        <v>5.8</v>
      </c>
      <c r="L111">
        <v>-2.6</v>
      </c>
      <c r="M111">
        <v>1.7</v>
      </c>
      <c r="N111">
        <v>12.8</v>
      </c>
      <c r="O111" s="62">
        <v>16.2</v>
      </c>
      <c r="P111">
        <v>58.8</v>
      </c>
      <c r="Q111">
        <v>23.7</v>
      </c>
      <c r="T111" s="40"/>
      <c r="U111" s="22"/>
      <c r="V111" s="32">
        <v>4.7</v>
      </c>
      <c r="W111" s="35">
        <v>2</v>
      </c>
      <c r="AC111" s="23"/>
    </row>
    <row r="112" spans="1:29" x14ac:dyDescent="0.35">
      <c r="A112" t="s">
        <v>153</v>
      </c>
      <c r="B112" t="s">
        <v>549</v>
      </c>
      <c r="C112" t="s">
        <v>503</v>
      </c>
      <c r="D112">
        <v>2008</v>
      </c>
      <c r="E112" t="s">
        <v>70</v>
      </c>
      <c r="F112" t="s">
        <v>667</v>
      </c>
      <c r="G112">
        <v>75</v>
      </c>
      <c r="H112">
        <v>11</v>
      </c>
      <c r="I112">
        <v>12.9</v>
      </c>
      <c r="J112">
        <v>2</v>
      </c>
      <c r="K112">
        <v>3.4</v>
      </c>
      <c r="L112">
        <v>-9.9</v>
      </c>
      <c r="M112">
        <v>0.6</v>
      </c>
      <c r="N112">
        <v>6</v>
      </c>
      <c r="O112" s="62">
        <v>16.8</v>
      </c>
      <c r="P112">
        <v>59.2</v>
      </c>
      <c r="Q112">
        <v>16</v>
      </c>
      <c r="T112" s="40"/>
      <c r="U112" s="22"/>
      <c r="V112" s="32">
        <v>4.0999999999999996</v>
      </c>
      <c r="W112" s="35">
        <v>2</v>
      </c>
      <c r="AC112" s="23"/>
    </row>
    <row r="113" spans="1:29" x14ac:dyDescent="0.35">
      <c r="A113" t="s">
        <v>154</v>
      </c>
      <c r="B113" t="s">
        <v>537</v>
      </c>
      <c r="C113" t="s">
        <v>571</v>
      </c>
      <c r="D113">
        <v>2016</v>
      </c>
      <c r="E113" t="s">
        <v>51</v>
      </c>
      <c r="F113" t="s">
        <v>667</v>
      </c>
      <c r="G113">
        <v>85</v>
      </c>
      <c r="H113">
        <v>13</v>
      </c>
      <c r="I113">
        <v>12.6</v>
      </c>
      <c r="J113">
        <v>9.8000000000000007</v>
      </c>
      <c r="K113">
        <v>3.8</v>
      </c>
      <c r="L113">
        <v>-8.6999999999999993</v>
      </c>
      <c r="M113">
        <v>12.4</v>
      </c>
      <c r="N113">
        <v>20.9</v>
      </c>
      <c r="O113" s="62">
        <v>17.5</v>
      </c>
      <c r="P113">
        <v>62.6</v>
      </c>
      <c r="Q113">
        <v>19.100000000000001</v>
      </c>
      <c r="T113" s="40"/>
      <c r="U113" s="22"/>
      <c r="V113" s="32">
        <v>3.5</v>
      </c>
      <c r="W113" s="35">
        <v>2</v>
      </c>
      <c r="AC113" s="23"/>
    </row>
    <row r="114" spans="1:29" x14ac:dyDescent="0.35">
      <c r="A114" t="s">
        <v>155</v>
      </c>
      <c r="B114" t="s">
        <v>507</v>
      </c>
      <c r="C114" t="s">
        <v>503</v>
      </c>
      <c r="D114">
        <v>2010</v>
      </c>
      <c r="E114" t="s">
        <v>47</v>
      </c>
      <c r="F114" t="s">
        <v>667</v>
      </c>
      <c r="G114">
        <v>75</v>
      </c>
      <c r="H114">
        <v>10</v>
      </c>
      <c r="I114">
        <v>12.6</v>
      </c>
      <c r="J114">
        <v>2.2999999999999998</v>
      </c>
      <c r="K114">
        <v>5.0999999999999996</v>
      </c>
      <c r="L114">
        <v>-4.5</v>
      </c>
      <c r="M114">
        <v>1.7</v>
      </c>
      <c r="N114">
        <v>7.7</v>
      </c>
      <c r="O114" s="62">
        <v>26.5</v>
      </c>
      <c r="P114">
        <v>49.4</v>
      </c>
      <c r="Q114">
        <v>37.200000000000003</v>
      </c>
      <c r="T114" s="40"/>
      <c r="U114" s="22"/>
      <c r="V114" s="32">
        <v>2.8</v>
      </c>
      <c r="W114" s="35">
        <v>2</v>
      </c>
      <c r="AC114" s="23"/>
    </row>
    <row r="115" spans="1:29" x14ac:dyDescent="0.35">
      <c r="A115" t="s">
        <v>156</v>
      </c>
      <c r="B115" t="s">
        <v>572</v>
      </c>
      <c r="C115" t="s">
        <v>503</v>
      </c>
      <c r="D115">
        <v>2011</v>
      </c>
      <c r="E115" t="s">
        <v>47</v>
      </c>
      <c r="F115" t="s">
        <v>667</v>
      </c>
      <c r="G115">
        <v>79</v>
      </c>
      <c r="H115">
        <v>2</v>
      </c>
      <c r="I115">
        <v>12.5</v>
      </c>
      <c r="J115">
        <v>6.5</v>
      </c>
      <c r="K115">
        <v>2</v>
      </c>
      <c r="L115">
        <v>8.1</v>
      </c>
      <c r="M115">
        <v>11.8</v>
      </c>
      <c r="N115">
        <v>18</v>
      </c>
      <c r="O115" s="62">
        <v>26.3</v>
      </c>
      <c r="P115">
        <v>56.9</v>
      </c>
      <c r="Q115">
        <v>16</v>
      </c>
      <c r="T115" s="40"/>
      <c r="U115" s="22"/>
      <c r="V115" s="32">
        <v>0.3</v>
      </c>
      <c r="W115" s="35">
        <v>1.8</v>
      </c>
      <c r="AC115" s="23"/>
    </row>
    <row r="116" spans="1:29" x14ac:dyDescent="0.35">
      <c r="A116" t="s">
        <v>157</v>
      </c>
      <c r="B116" t="s">
        <v>573</v>
      </c>
      <c r="C116" t="s">
        <v>503</v>
      </c>
      <c r="D116">
        <v>2017</v>
      </c>
      <c r="E116" t="s">
        <v>34</v>
      </c>
      <c r="F116" t="s">
        <v>666</v>
      </c>
      <c r="G116">
        <v>81</v>
      </c>
      <c r="H116">
        <v>13</v>
      </c>
      <c r="I116">
        <v>12.4</v>
      </c>
      <c r="J116">
        <v>7.9</v>
      </c>
      <c r="K116">
        <v>1.1000000000000001</v>
      </c>
      <c r="L116">
        <v>2.8</v>
      </c>
      <c r="M116">
        <v>4.3</v>
      </c>
      <c r="N116">
        <v>19.3</v>
      </c>
      <c r="O116" s="62">
        <v>15.2</v>
      </c>
      <c r="P116">
        <v>59.1</v>
      </c>
      <c r="Q116">
        <v>4.4000000000000004</v>
      </c>
      <c r="T116" s="40"/>
      <c r="U116" s="22"/>
      <c r="V116" s="32">
        <v>29.3</v>
      </c>
      <c r="W116" s="35">
        <v>1.5</v>
      </c>
      <c r="AC116" s="23"/>
    </row>
    <row r="117" spans="1:29" x14ac:dyDescent="0.35">
      <c r="A117" t="s">
        <v>158</v>
      </c>
      <c r="B117" t="s">
        <v>504</v>
      </c>
      <c r="C117" t="s">
        <v>503</v>
      </c>
      <c r="D117">
        <v>2020</v>
      </c>
      <c r="E117" t="s">
        <v>51</v>
      </c>
      <c r="F117" t="s">
        <v>667</v>
      </c>
      <c r="G117">
        <v>73</v>
      </c>
      <c r="H117">
        <v>13</v>
      </c>
      <c r="I117">
        <v>12.3</v>
      </c>
      <c r="J117">
        <v>3.8</v>
      </c>
      <c r="K117">
        <v>6.6</v>
      </c>
      <c r="L117">
        <v>-4.0999999999999996</v>
      </c>
      <c r="M117">
        <v>2.2000000000000002</v>
      </c>
      <c r="N117">
        <v>10.3</v>
      </c>
      <c r="O117" s="62">
        <v>18.5</v>
      </c>
      <c r="P117">
        <v>52</v>
      </c>
      <c r="Q117">
        <v>29.6</v>
      </c>
      <c r="T117" s="40"/>
      <c r="U117" s="22"/>
      <c r="V117" s="32">
        <v>22</v>
      </c>
      <c r="W117" s="35">
        <v>1.5</v>
      </c>
      <c r="AC117" s="23"/>
    </row>
    <row r="118" spans="1:29" x14ac:dyDescent="0.35">
      <c r="A118" t="s">
        <v>159</v>
      </c>
      <c r="B118" t="s">
        <v>528</v>
      </c>
      <c r="C118" t="s">
        <v>503</v>
      </c>
      <c r="D118">
        <v>2020</v>
      </c>
      <c r="E118" t="s">
        <v>85</v>
      </c>
      <c r="F118" t="s">
        <v>666</v>
      </c>
      <c r="G118">
        <v>80</v>
      </c>
      <c r="H118">
        <v>14</v>
      </c>
      <c r="I118">
        <v>12.2</v>
      </c>
      <c r="J118">
        <v>9.6999999999999993</v>
      </c>
      <c r="K118">
        <v>1.4</v>
      </c>
      <c r="L118">
        <v>-5.9</v>
      </c>
      <c r="M118">
        <v>10</v>
      </c>
      <c r="N118">
        <v>22.8</v>
      </c>
      <c r="O118" s="62">
        <v>16.399999999999999</v>
      </c>
      <c r="P118">
        <v>60.1</v>
      </c>
      <c r="Q118">
        <v>7</v>
      </c>
      <c r="T118" s="40"/>
      <c r="U118" s="22"/>
      <c r="V118" s="32">
        <v>21.8</v>
      </c>
      <c r="W118" s="35">
        <v>1.5</v>
      </c>
      <c r="AC118" s="23"/>
    </row>
    <row r="119" spans="1:29" x14ac:dyDescent="0.35">
      <c r="A119" t="s">
        <v>160</v>
      </c>
      <c r="B119" t="s">
        <v>526</v>
      </c>
      <c r="C119" t="s">
        <v>503</v>
      </c>
      <c r="D119">
        <v>2019</v>
      </c>
      <c r="E119" t="s">
        <v>26</v>
      </c>
      <c r="F119" t="s">
        <v>666</v>
      </c>
      <c r="G119">
        <v>83</v>
      </c>
      <c r="H119">
        <v>13</v>
      </c>
      <c r="I119">
        <v>12.2</v>
      </c>
      <c r="J119">
        <v>9.4</v>
      </c>
      <c r="K119">
        <v>1.3</v>
      </c>
      <c r="L119">
        <v>7</v>
      </c>
      <c r="M119">
        <v>11.3</v>
      </c>
      <c r="N119">
        <v>21</v>
      </c>
      <c r="O119" s="62">
        <v>16.5</v>
      </c>
      <c r="P119">
        <v>67.5</v>
      </c>
      <c r="Q119">
        <v>6.9</v>
      </c>
      <c r="T119" s="40"/>
      <c r="U119" s="22"/>
      <c r="V119" s="32">
        <v>20.8</v>
      </c>
      <c r="W119" s="35">
        <v>1.5</v>
      </c>
      <c r="AC119" s="23"/>
    </row>
    <row r="120" spans="1:29" x14ac:dyDescent="0.35">
      <c r="A120" t="s">
        <v>161</v>
      </c>
      <c r="B120" t="s">
        <v>574</v>
      </c>
      <c r="C120" t="s">
        <v>503</v>
      </c>
      <c r="D120">
        <v>2021</v>
      </c>
      <c r="E120" t="s">
        <v>49</v>
      </c>
      <c r="F120" t="s">
        <v>666</v>
      </c>
      <c r="G120">
        <v>77</v>
      </c>
      <c r="H120">
        <v>12</v>
      </c>
      <c r="I120">
        <v>12.1</v>
      </c>
      <c r="J120">
        <v>4</v>
      </c>
      <c r="K120">
        <v>3.2</v>
      </c>
      <c r="L120">
        <v>-6.7</v>
      </c>
      <c r="M120">
        <v>1.4</v>
      </c>
      <c r="N120">
        <v>11.7</v>
      </c>
      <c r="O120" s="62">
        <v>16.5</v>
      </c>
      <c r="P120">
        <v>60</v>
      </c>
      <c r="Q120">
        <v>16.2</v>
      </c>
      <c r="T120" s="40"/>
      <c r="U120" s="22"/>
      <c r="V120" s="32">
        <v>20.7</v>
      </c>
      <c r="W120" s="35">
        <v>1.4</v>
      </c>
      <c r="AC120" s="23"/>
    </row>
    <row r="121" spans="1:29" x14ac:dyDescent="0.35">
      <c r="A121" t="s">
        <v>162</v>
      </c>
      <c r="B121" t="s">
        <v>512</v>
      </c>
      <c r="C121" t="s">
        <v>503</v>
      </c>
      <c r="D121">
        <v>2015</v>
      </c>
      <c r="E121" t="s">
        <v>37</v>
      </c>
      <c r="F121" t="s">
        <v>667</v>
      </c>
      <c r="G121">
        <v>73</v>
      </c>
      <c r="H121">
        <v>10</v>
      </c>
      <c r="I121">
        <v>12.1</v>
      </c>
      <c r="J121">
        <v>2.5</v>
      </c>
      <c r="K121">
        <v>3.7</v>
      </c>
      <c r="L121">
        <v>-0.1</v>
      </c>
      <c r="M121">
        <v>1.3</v>
      </c>
      <c r="N121">
        <v>11.3</v>
      </c>
      <c r="O121" s="62">
        <v>25</v>
      </c>
      <c r="P121">
        <v>55.9</v>
      </c>
      <c r="Q121">
        <v>27.6</v>
      </c>
      <c r="T121" s="40"/>
      <c r="U121" s="22"/>
      <c r="V121" s="32">
        <v>18.600000000000001</v>
      </c>
      <c r="W121" s="35">
        <v>1</v>
      </c>
      <c r="AC121" s="23"/>
    </row>
    <row r="122" spans="1:29" x14ac:dyDescent="0.35">
      <c r="A122" t="s">
        <v>163</v>
      </c>
      <c r="B122" t="s">
        <v>547</v>
      </c>
      <c r="C122" t="s">
        <v>508</v>
      </c>
      <c r="D122">
        <v>2013</v>
      </c>
      <c r="E122" t="s">
        <v>60</v>
      </c>
      <c r="F122" t="s">
        <v>667</v>
      </c>
      <c r="G122">
        <v>83</v>
      </c>
      <c r="H122">
        <v>14</v>
      </c>
      <c r="I122">
        <v>12.1</v>
      </c>
      <c r="J122">
        <v>4.2</v>
      </c>
      <c r="K122">
        <v>3.3</v>
      </c>
      <c r="L122">
        <v>3.9</v>
      </c>
      <c r="M122">
        <v>4.5999999999999996</v>
      </c>
      <c r="N122">
        <v>11.4</v>
      </c>
      <c r="O122" s="62">
        <v>18</v>
      </c>
      <c r="P122">
        <v>68</v>
      </c>
      <c r="Q122">
        <v>16.899999999999999</v>
      </c>
      <c r="T122" s="40"/>
      <c r="U122" s="22"/>
      <c r="V122" s="32">
        <v>18.5</v>
      </c>
      <c r="W122" s="35">
        <v>1</v>
      </c>
      <c r="AC122" s="23"/>
    </row>
    <row r="123" spans="1:29" x14ac:dyDescent="0.35">
      <c r="A123" t="s">
        <v>164</v>
      </c>
      <c r="B123" t="s">
        <v>526</v>
      </c>
      <c r="C123" t="s">
        <v>503</v>
      </c>
      <c r="D123">
        <v>2013</v>
      </c>
      <c r="E123" t="s">
        <v>72</v>
      </c>
      <c r="F123" t="s">
        <v>667</v>
      </c>
      <c r="G123">
        <v>77</v>
      </c>
      <c r="H123">
        <v>11</v>
      </c>
      <c r="I123">
        <v>12</v>
      </c>
      <c r="J123">
        <v>3.6</v>
      </c>
      <c r="K123">
        <v>2.7</v>
      </c>
      <c r="L123">
        <v>8.3000000000000007</v>
      </c>
      <c r="M123">
        <v>1.2</v>
      </c>
      <c r="N123">
        <v>10.7</v>
      </c>
      <c r="O123" s="62">
        <v>13.2</v>
      </c>
      <c r="P123">
        <v>68.2</v>
      </c>
      <c r="Q123">
        <v>10.199999999999999</v>
      </c>
      <c r="T123" s="40"/>
      <c r="U123" s="22"/>
      <c r="V123" s="32">
        <v>18.399999999999999</v>
      </c>
      <c r="W123" s="35">
        <v>1</v>
      </c>
      <c r="AC123" s="23"/>
    </row>
    <row r="124" spans="1:29" x14ac:dyDescent="0.35">
      <c r="A124" t="s">
        <v>165</v>
      </c>
      <c r="B124" t="s">
        <v>525</v>
      </c>
      <c r="C124" t="s">
        <v>503</v>
      </c>
      <c r="D124">
        <v>2008</v>
      </c>
      <c r="E124" t="s">
        <v>22</v>
      </c>
      <c r="F124" t="s">
        <v>666</v>
      </c>
      <c r="G124">
        <v>80</v>
      </c>
      <c r="H124">
        <v>12</v>
      </c>
      <c r="I124">
        <v>12</v>
      </c>
      <c r="J124">
        <v>7.7</v>
      </c>
      <c r="K124">
        <v>2.5</v>
      </c>
      <c r="L124">
        <v>17.100000000000001</v>
      </c>
      <c r="M124">
        <v>4.5999999999999996</v>
      </c>
      <c r="N124">
        <v>33.6</v>
      </c>
      <c r="O124" s="62">
        <v>21.4</v>
      </c>
      <c r="P124">
        <v>62.7</v>
      </c>
      <c r="Q124">
        <v>16.600000000000001</v>
      </c>
      <c r="T124" s="40"/>
      <c r="U124" s="22"/>
      <c r="V124" s="32">
        <v>14.6</v>
      </c>
      <c r="W124" s="35">
        <v>1</v>
      </c>
      <c r="AC124" s="23"/>
    </row>
    <row r="125" spans="1:29" x14ac:dyDescent="0.35">
      <c r="A125" t="s">
        <v>166</v>
      </c>
      <c r="B125" t="s">
        <v>575</v>
      </c>
      <c r="C125" t="s">
        <v>503</v>
      </c>
      <c r="D125">
        <v>2022</v>
      </c>
      <c r="E125" t="s">
        <v>39</v>
      </c>
      <c r="F125" t="s">
        <v>667</v>
      </c>
      <c r="G125">
        <v>80</v>
      </c>
      <c r="H125">
        <v>10</v>
      </c>
      <c r="I125">
        <v>11.9</v>
      </c>
      <c r="J125">
        <v>3.7</v>
      </c>
      <c r="K125">
        <v>1.3</v>
      </c>
      <c r="L125">
        <v>0.1</v>
      </c>
      <c r="M125">
        <v>2.6</v>
      </c>
      <c r="N125">
        <v>9.8000000000000007</v>
      </c>
      <c r="O125" s="62">
        <v>16.399999999999999</v>
      </c>
      <c r="P125">
        <v>56.7</v>
      </c>
      <c r="Q125">
        <v>5.6</v>
      </c>
      <c r="T125" s="40"/>
      <c r="U125" s="22"/>
      <c r="V125" s="32">
        <v>13</v>
      </c>
      <c r="W125" s="35">
        <v>1</v>
      </c>
      <c r="AC125" s="23"/>
    </row>
    <row r="126" spans="1:29" x14ac:dyDescent="0.35">
      <c r="A126" t="s">
        <v>167</v>
      </c>
      <c r="B126" t="s">
        <v>525</v>
      </c>
      <c r="C126" t="s">
        <v>503</v>
      </c>
      <c r="D126">
        <v>2015</v>
      </c>
      <c r="E126" t="s">
        <v>47</v>
      </c>
      <c r="F126" t="s">
        <v>667</v>
      </c>
      <c r="G126">
        <v>76</v>
      </c>
      <c r="H126">
        <v>13</v>
      </c>
      <c r="I126">
        <v>11.9</v>
      </c>
      <c r="J126">
        <v>2.7</v>
      </c>
      <c r="K126">
        <v>1.3</v>
      </c>
      <c r="L126">
        <v>-13.7</v>
      </c>
      <c r="M126">
        <v>1.5</v>
      </c>
      <c r="N126">
        <v>8.6</v>
      </c>
      <c r="O126" s="62">
        <v>22.1</v>
      </c>
      <c r="P126">
        <v>53.2</v>
      </c>
      <c r="Q126">
        <v>8.6999999999999993</v>
      </c>
      <c r="T126" s="40"/>
      <c r="U126" s="22"/>
      <c r="V126" s="32">
        <v>10.8</v>
      </c>
      <c r="W126" s="35">
        <v>0.8</v>
      </c>
      <c r="AC126" s="23"/>
    </row>
    <row r="127" spans="1:29" x14ac:dyDescent="0.35">
      <c r="A127" t="s">
        <v>168</v>
      </c>
      <c r="B127" t="s">
        <v>547</v>
      </c>
      <c r="C127" t="s">
        <v>576</v>
      </c>
      <c r="D127">
        <v>2019</v>
      </c>
      <c r="E127" t="s">
        <v>75</v>
      </c>
      <c r="F127" t="s">
        <v>666</v>
      </c>
      <c r="G127">
        <v>80</v>
      </c>
      <c r="H127">
        <v>13</v>
      </c>
      <c r="I127">
        <v>11.9</v>
      </c>
      <c r="J127">
        <v>5.0999999999999996</v>
      </c>
      <c r="K127">
        <v>0.8</v>
      </c>
      <c r="L127">
        <v>-11.5</v>
      </c>
      <c r="M127">
        <v>3.5</v>
      </c>
      <c r="N127">
        <v>16.5</v>
      </c>
      <c r="O127" s="62">
        <v>22.2</v>
      </c>
      <c r="P127">
        <v>53.5</v>
      </c>
      <c r="Q127">
        <v>5.9</v>
      </c>
      <c r="T127" s="40"/>
      <c r="U127" s="22"/>
      <c r="V127" s="32">
        <v>10.5</v>
      </c>
      <c r="W127" s="35">
        <v>0.6</v>
      </c>
      <c r="AC127" s="23"/>
    </row>
    <row r="128" spans="1:29" x14ac:dyDescent="0.35">
      <c r="A128" t="s">
        <v>169</v>
      </c>
      <c r="B128" t="s">
        <v>530</v>
      </c>
      <c r="C128" t="s">
        <v>503</v>
      </c>
      <c r="D128">
        <v>2016</v>
      </c>
      <c r="E128" t="s">
        <v>60</v>
      </c>
      <c r="F128" t="s">
        <v>667</v>
      </c>
      <c r="G128">
        <v>76</v>
      </c>
      <c r="H128">
        <v>14</v>
      </c>
      <c r="I128">
        <v>11.8</v>
      </c>
      <c r="J128">
        <v>3.4</v>
      </c>
      <c r="K128">
        <v>1.1000000000000001</v>
      </c>
      <c r="L128">
        <v>0.8</v>
      </c>
      <c r="M128">
        <v>2.6</v>
      </c>
      <c r="N128">
        <v>10.6</v>
      </c>
      <c r="O128" s="62">
        <v>17.600000000000001</v>
      </c>
      <c r="P128">
        <v>57.5</v>
      </c>
      <c r="Q128">
        <v>6.3</v>
      </c>
      <c r="T128" s="40"/>
      <c r="U128" s="22"/>
      <c r="V128" s="32">
        <v>10</v>
      </c>
      <c r="W128" s="35">
        <v>0</v>
      </c>
      <c r="AC128" s="23"/>
    </row>
    <row r="129" spans="1:29" x14ac:dyDescent="0.35">
      <c r="A129" t="s">
        <v>170</v>
      </c>
      <c r="B129" t="s">
        <v>507</v>
      </c>
      <c r="C129" t="s">
        <v>503</v>
      </c>
      <c r="D129">
        <v>2017</v>
      </c>
      <c r="E129" t="s">
        <v>39</v>
      </c>
      <c r="F129" t="s">
        <v>667</v>
      </c>
      <c r="G129">
        <v>75</v>
      </c>
      <c r="H129">
        <v>11</v>
      </c>
      <c r="I129">
        <v>11.8</v>
      </c>
      <c r="J129">
        <v>2.4</v>
      </c>
      <c r="K129">
        <v>4.3</v>
      </c>
      <c r="L129">
        <v>-2.9</v>
      </c>
      <c r="M129">
        <v>2.2000000000000002</v>
      </c>
      <c r="N129">
        <v>9.1999999999999993</v>
      </c>
      <c r="O129" s="62">
        <v>22.6</v>
      </c>
      <c r="P129">
        <v>57.4</v>
      </c>
      <c r="Q129">
        <v>31.3</v>
      </c>
      <c r="T129" s="40"/>
      <c r="U129" s="22"/>
      <c r="V129" s="32">
        <v>7.6</v>
      </c>
      <c r="W129" s="35">
        <v>0</v>
      </c>
      <c r="AC129" s="23"/>
    </row>
    <row r="130" spans="1:29" x14ac:dyDescent="0.35">
      <c r="A130" t="s">
        <v>171</v>
      </c>
      <c r="B130" t="s">
        <v>543</v>
      </c>
      <c r="C130" t="s">
        <v>503</v>
      </c>
      <c r="D130">
        <v>2013</v>
      </c>
      <c r="E130" t="s">
        <v>14</v>
      </c>
      <c r="F130" t="s">
        <v>667</v>
      </c>
      <c r="G130">
        <v>77</v>
      </c>
      <c r="H130">
        <v>11</v>
      </c>
      <c r="I130">
        <v>11.7</v>
      </c>
      <c r="J130">
        <v>1.8</v>
      </c>
      <c r="K130">
        <v>2</v>
      </c>
      <c r="L130">
        <v>8.3000000000000007</v>
      </c>
      <c r="M130">
        <v>0.4</v>
      </c>
      <c r="N130">
        <v>7.1</v>
      </c>
      <c r="O130" s="62">
        <v>22.3</v>
      </c>
      <c r="P130">
        <v>50.5</v>
      </c>
      <c r="Q130">
        <v>12.6</v>
      </c>
      <c r="T130" s="40"/>
      <c r="U130" s="22"/>
      <c r="V130" s="32">
        <v>6.3</v>
      </c>
      <c r="W130" s="35">
        <v>0</v>
      </c>
      <c r="AC130" s="23"/>
    </row>
    <row r="131" spans="1:29" x14ac:dyDescent="0.35">
      <c r="A131" t="s">
        <v>172</v>
      </c>
      <c r="B131" t="s">
        <v>561</v>
      </c>
      <c r="C131" t="s">
        <v>577</v>
      </c>
      <c r="D131">
        <v>2019</v>
      </c>
      <c r="E131" t="s">
        <v>53</v>
      </c>
      <c r="F131" t="s">
        <v>666</v>
      </c>
      <c r="G131">
        <v>86</v>
      </c>
      <c r="H131">
        <v>13</v>
      </c>
      <c r="I131">
        <v>11.5</v>
      </c>
      <c r="J131">
        <v>7.5</v>
      </c>
      <c r="K131">
        <v>0.5</v>
      </c>
      <c r="L131">
        <v>3.7</v>
      </c>
      <c r="M131">
        <v>6</v>
      </c>
      <c r="N131">
        <v>24</v>
      </c>
      <c r="O131" s="62">
        <v>16.899999999999999</v>
      </c>
      <c r="P131">
        <v>75.3</v>
      </c>
      <c r="Q131">
        <v>3.4</v>
      </c>
      <c r="T131" s="40"/>
      <c r="U131" s="22"/>
      <c r="V131" s="32">
        <v>6.1</v>
      </c>
      <c r="W131" s="35">
        <v>0</v>
      </c>
      <c r="AC131" s="23"/>
    </row>
    <row r="132" spans="1:29" x14ac:dyDescent="0.35">
      <c r="A132" t="s">
        <v>173</v>
      </c>
      <c r="B132" t="s">
        <v>563</v>
      </c>
      <c r="C132" t="s">
        <v>503</v>
      </c>
      <c r="D132">
        <v>2021</v>
      </c>
      <c r="E132" t="s">
        <v>55</v>
      </c>
      <c r="F132" t="s">
        <v>667</v>
      </c>
      <c r="G132">
        <v>80</v>
      </c>
      <c r="H132">
        <v>13</v>
      </c>
      <c r="I132">
        <v>11.5</v>
      </c>
      <c r="J132">
        <v>4.5</v>
      </c>
      <c r="K132">
        <v>1.4</v>
      </c>
      <c r="L132">
        <v>4.4000000000000004</v>
      </c>
      <c r="M132">
        <v>4.5999999999999996</v>
      </c>
      <c r="N132">
        <v>11</v>
      </c>
      <c r="O132" s="62">
        <v>13.9</v>
      </c>
      <c r="P132">
        <v>63.8</v>
      </c>
      <c r="Q132">
        <v>6.5</v>
      </c>
      <c r="T132" s="40"/>
      <c r="U132" s="22"/>
      <c r="V132" s="32">
        <v>2.4</v>
      </c>
      <c r="W132" s="35">
        <v>0</v>
      </c>
      <c r="AC132" s="23"/>
    </row>
    <row r="133" spans="1:29" x14ac:dyDescent="0.35">
      <c r="A133" t="s">
        <v>174</v>
      </c>
      <c r="B133" t="s">
        <v>561</v>
      </c>
      <c r="C133" t="s">
        <v>578</v>
      </c>
      <c r="D133" t="s">
        <v>542</v>
      </c>
      <c r="E133" t="s">
        <v>44</v>
      </c>
      <c r="F133" t="s">
        <v>666</v>
      </c>
      <c r="G133">
        <v>81</v>
      </c>
      <c r="H133">
        <v>11</v>
      </c>
      <c r="I133">
        <v>11.4</v>
      </c>
      <c r="J133">
        <v>5.5</v>
      </c>
      <c r="K133">
        <v>0.6</v>
      </c>
      <c r="L133">
        <v>2.9</v>
      </c>
      <c r="M133">
        <v>9.1999999999999993</v>
      </c>
      <c r="N133">
        <v>16.399999999999999</v>
      </c>
      <c r="O133" s="62">
        <v>19.600000000000001</v>
      </c>
      <c r="P133">
        <v>60</v>
      </c>
      <c r="Q133">
        <v>4.5999999999999996</v>
      </c>
      <c r="T133" s="40"/>
      <c r="U133" s="22"/>
      <c r="V133" s="32">
        <v>2.1</v>
      </c>
      <c r="W133" s="35">
        <v>0</v>
      </c>
      <c r="AC133" s="23"/>
    </row>
    <row r="134" spans="1:29" x14ac:dyDescent="0.35">
      <c r="A134" t="s">
        <v>175</v>
      </c>
      <c r="B134" t="s">
        <v>528</v>
      </c>
      <c r="C134" t="s">
        <v>503</v>
      </c>
      <c r="D134">
        <v>2020</v>
      </c>
      <c r="E134" t="s">
        <v>68</v>
      </c>
      <c r="F134" t="s">
        <v>667</v>
      </c>
      <c r="G134">
        <v>81</v>
      </c>
      <c r="H134">
        <v>13</v>
      </c>
      <c r="I134">
        <v>11.4</v>
      </c>
      <c r="J134">
        <v>3.5</v>
      </c>
      <c r="K134">
        <v>1.2</v>
      </c>
      <c r="L134">
        <v>-2.2000000000000002</v>
      </c>
      <c r="M134">
        <v>4.9000000000000004</v>
      </c>
      <c r="N134">
        <v>6.4</v>
      </c>
      <c r="O134" s="62">
        <v>14.4</v>
      </c>
      <c r="P134">
        <v>66.099999999999994</v>
      </c>
      <c r="Q134">
        <v>5.7</v>
      </c>
      <c r="T134" s="40"/>
      <c r="U134" s="22"/>
      <c r="V134" s="32">
        <v>0</v>
      </c>
      <c r="W134" s="35">
        <v>0</v>
      </c>
      <c r="AC134" s="23"/>
    </row>
    <row r="135" spans="1:29" x14ac:dyDescent="0.35">
      <c r="A135" t="s">
        <v>176</v>
      </c>
      <c r="B135" t="s">
        <v>569</v>
      </c>
      <c r="C135" t="s">
        <v>503</v>
      </c>
      <c r="D135">
        <v>2007</v>
      </c>
      <c r="E135" t="s">
        <v>60</v>
      </c>
      <c r="F135" t="s">
        <v>667</v>
      </c>
      <c r="G135">
        <v>73</v>
      </c>
      <c r="H135">
        <v>13</v>
      </c>
      <c r="I135">
        <v>11.4</v>
      </c>
      <c r="J135">
        <v>2.4</v>
      </c>
      <c r="K135">
        <v>8.1999999999999993</v>
      </c>
      <c r="L135">
        <v>3.8</v>
      </c>
      <c r="M135">
        <v>1.3</v>
      </c>
      <c r="N135">
        <v>6.9</v>
      </c>
      <c r="O135" s="62">
        <v>15.9</v>
      </c>
      <c r="P135">
        <v>55.3</v>
      </c>
      <c r="Q135">
        <v>34.799999999999997</v>
      </c>
      <c r="T135" s="40"/>
      <c r="U135" s="22"/>
      <c r="V135" s="32">
        <v>26.7</v>
      </c>
      <c r="W135" s="35">
        <v>0</v>
      </c>
      <c r="AC135" s="23"/>
    </row>
    <row r="136" spans="1:29" x14ac:dyDescent="0.35">
      <c r="A136" t="s">
        <v>177</v>
      </c>
      <c r="B136" t="s">
        <v>562</v>
      </c>
      <c r="C136" t="s">
        <v>503</v>
      </c>
      <c r="D136">
        <v>2015</v>
      </c>
      <c r="E136" t="s">
        <v>51</v>
      </c>
      <c r="F136" t="s">
        <v>667</v>
      </c>
      <c r="G136">
        <v>78</v>
      </c>
      <c r="H136">
        <v>12</v>
      </c>
      <c r="I136">
        <v>11.3</v>
      </c>
      <c r="J136">
        <v>2.2000000000000002</v>
      </c>
      <c r="K136">
        <v>2.9</v>
      </c>
      <c r="L136">
        <v>-4.5999999999999996</v>
      </c>
      <c r="M136">
        <v>1.1000000000000001</v>
      </c>
      <c r="N136">
        <v>7.9</v>
      </c>
      <c r="O136" s="62">
        <v>20.2</v>
      </c>
      <c r="P136">
        <v>58.8</v>
      </c>
      <c r="Q136">
        <v>17.8</v>
      </c>
      <c r="T136" s="40"/>
      <c r="U136" s="22"/>
      <c r="V136" s="32">
        <v>21.9</v>
      </c>
      <c r="W136" s="35">
        <v>0</v>
      </c>
      <c r="AC136" s="23"/>
    </row>
    <row r="137" spans="1:29" x14ac:dyDescent="0.35">
      <c r="A137" t="s">
        <v>178</v>
      </c>
      <c r="B137" t="s">
        <v>529</v>
      </c>
      <c r="C137" t="s">
        <v>579</v>
      </c>
      <c r="D137">
        <v>2007</v>
      </c>
      <c r="E137" t="s">
        <v>18</v>
      </c>
      <c r="F137" t="s">
        <v>666</v>
      </c>
      <c r="G137">
        <v>81</v>
      </c>
      <c r="H137">
        <v>10</v>
      </c>
      <c r="I137">
        <v>11.2</v>
      </c>
      <c r="J137">
        <v>6.1</v>
      </c>
      <c r="K137">
        <v>2.1</v>
      </c>
      <c r="L137">
        <v>1.6</v>
      </c>
      <c r="M137">
        <v>3.2</v>
      </c>
      <c r="N137">
        <v>16</v>
      </c>
      <c r="O137" s="62">
        <v>12.3</v>
      </c>
      <c r="P137">
        <v>69.900000000000006</v>
      </c>
      <c r="Q137">
        <v>9.1999999999999993</v>
      </c>
      <c r="T137" s="40"/>
      <c r="U137" s="22"/>
      <c r="V137" s="32">
        <v>20.7</v>
      </c>
      <c r="W137" s="35">
        <v>0</v>
      </c>
      <c r="AC137" s="23"/>
    </row>
    <row r="138" spans="1:29" x14ac:dyDescent="0.35">
      <c r="A138" t="s">
        <v>179</v>
      </c>
      <c r="B138" t="s">
        <v>500</v>
      </c>
      <c r="C138" t="s">
        <v>503</v>
      </c>
      <c r="D138">
        <v>2020</v>
      </c>
      <c r="E138" t="s">
        <v>70</v>
      </c>
      <c r="F138" t="s">
        <v>667</v>
      </c>
      <c r="G138">
        <v>79</v>
      </c>
      <c r="H138">
        <v>13</v>
      </c>
      <c r="I138">
        <v>11.2</v>
      </c>
      <c r="J138">
        <v>5</v>
      </c>
      <c r="K138">
        <v>1.6</v>
      </c>
      <c r="L138">
        <v>-1.4</v>
      </c>
      <c r="M138">
        <v>4.7</v>
      </c>
      <c r="N138">
        <v>14.2</v>
      </c>
      <c r="O138" s="62">
        <v>15.8</v>
      </c>
      <c r="P138">
        <v>60.7</v>
      </c>
      <c r="Q138">
        <v>9.3000000000000007</v>
      </c>
      <c r="T138" s="40"/>
      <c r="U138" s="22"/>
      <c r="V138" s="32">
        <v>20.2</v>
      </c>
      <c r="W138" s="36" t="s">
        <v>724</v>
      </c>
      <c r="AC138" s="23"/>
    </row>
    <row r="139" spans="1:29" x14ac:dyDescent="0.35">
      <c r="A139" t="s">
        <v>180</v>
      </c>
      <c r="B139" t="s">
        <v>559</v>
      </c>
      <c r="C139" t="s">
        <v>503</v>
      </c>
      <c r="D139">
        <v>2012</v>
      </c>
      <c r="E139" t="s">
        <v>39</v>
      </c>
      <c r="F139" t="s">
        <v>667</v>
      </c>
      <c r="G139">
        <v>80</v>
      </c>
      <c r="H139">
        <v>11</v>
      </c>
      <c r="I139">
        <v>11.1</v>
      </c>
      <c r="J139">
        <v>5.9</v>
      </c>
      <c r="K139">
        <v>2</v>
      </c>
      <c r="L139">
        <v>-1.8</v>
      </c>
      <c r="M139">
        <v>4.0999999999999996</v>
      </c>
      <c r="N139">
        <v>15.2</v>
      </c>
      <c r="O139" s="62">
        <v>15.3</v>
      </c>
      <c r="P139">
        <v>54.2</v>
      </c>
      <c r="Q139">
        <v>8.6999999999999993</v>
      </c>
      <c r="T139" s="40"/>
      <c r="U139" s="22"/>
      <c r="V139" s="32">
        <v>18.5</v>
      </c>
      <c r="W139" s="36" t="s">
        <v>724</v>
      </c>
      <c r="AC139" s="23"/>
    </row>
    <row r="140" spans="1:29" x14ac:dyDescent="0.35">
      <c r="A140" t="s">
        <v>181</v>
      </c>
      <c r="B140" t="s">
        <v>529</v>
      </c>
      <c r="C140" t="s">
        <v>503</v>
      </c>
      <c r="D140">
        <v>2021</v>
      </c>
      <c r="E140" t="s">
        <v>24</v>
      </c>
      <c r="F140" t="s">
        <v>667</v>
      </c>
      <c r="G140">
        <v>75</v>
      </c>
      <c r="H140">
        <v>13</v>
      </c>
      <c r="I140">
        <v>11.1</v>
      </c>
      <c r="J140">
        <v>3.1</v>
      </c>
      <c r="K140">
        <v>2.2000000000000002</v>
      </c>
      <c r="L140">
        <v>3.5</v>
      </c>
      <c r="M140">
        <v>2.8</v>
      </c>
      <c r="N140">
        <v>9.4</v>
      </c>
      <c r="O140" s="62">
        <v>20.2</v>
      </c>
      <c r="P140">
        <v>50</v>
      </c>
      <c r="Q140">
        <v>12.5</v>
      </c>
      <c r="T140" s="40"/>
      <c r="U140" s="22"/>
      <c r="V140" s="32">
        <v>17.899999999999999</v>
      </c>
      <c r="W140" s="36" t="s">
        <v>724</v>
      </c>
      <c r="AC140" s="23"/>
    </row>
    <row r="141" spans="1:29" x14ac:dyDescent="0.35">
      <c r="A141" t="s">
        <v>182</v>
      </c>
      <c r="B141" t="s">
        <v>551</v>
      </c>
      <c r="C141" t="s">
        <v>503</v>
      </c>
      <c r="D141">
        <v>2020</v>
      </c>
      <c r="E141" t="s">
        <v>83</v>
      </c>
      <c r="F141" t="s">
        <v>666</v>
      </c>
      <c r="G141">
        <v>81</v>
      </c>
      <c r="H141">
        <v>12</v>
      </c>
      <c r="I141">
        <v>11</v>
      </c>
      <c r="J141">
        <v>7.6</v>
      </c>
      <c r="K141">
        <v>1.1000000000000001</v>
      </c>
      <c r="L141">
        <v>0.4</v>
      </c>
      <c r="M141">
        <v>7</v>
      </c>
      <c r="N141">
        <v>23</v>
      </c>
      <c r="O141" s="62">
        <v>20</v>
      </c>
      <c r="P141">
        <v>53.4</v>
      </c>
      <c r="Q141">
        <v>6.4</v>
      </c>
      <c r="T141" s="40"/>
      <c r="U141" s="22"/>
      <c r="V141" s="32">
        <v>13.3</v>
      </c>
      <c r="W141" s="36" t="s">
        <v>724</v>
      </c>
      <c r="AC141" s="23"/>
    </row>
    <row r="142" spans="1:29" x14ac:dyDescent="0.35">
      <c r="A142" t="s">
        <v>183</v>
      </c>
      <c r="B142" t="s">
        <v>528</v>
      </c>
      <c r="C142" t="s">
        <v>503</v>
      </c>
      <c r="D142">
        <v>2019</v>
      </c>
      <c r="E142" t="s">
        <v>68</v>
      </c>
      <c r="F142" t="s">
        <v>667</v>
      </c>
      <c r="G142">
        <v>76</v>
      </c>
      <c r="H142">
        <v>13</v>
      </c>
      <c r="I142">
        <v>11</v>
      </c>
      <c r="J142">
        <v>2.9</v>
      </c>
      <c r="K142">
        <v>2.2999999999999998</v>
      </c>
      <c r="L142">
        <v>-1.3</v>
      </c>
      <c r="M142">
        <v>3.1</v>
      </c>
      <c r="N142">
        <v>10.7</v>
      </c>
      <c r="O142" s="62">
        <v>26.3</v>
      </c>
      <c r="P142">
        <v>49.1</v>
      </c>
      <c r="Q142">
        <v>19.7</v>
      </c>
      <c r="T142" s="40"/>
      <c r="U142" s="22"/>
      <c r="V142" s="32">
        <v>13.2</v>
      </c>
      <c r="W142" s="36" t="s">
        <v>724</v>
      </c>
      <c r="AC142" s="23"/>
    </row>
    <row r="143" spans="1:29" x14ac:dyDescent="0.35">
      <c r="A143" t="s">
        <v>184</v>
      </c>
      <c r="B143" t="s">
        <v>500</v>
      </c>
      <c r="C143" t="s">
        <v>580</v>
      </c>
      <c r="D143">
        <v>2014</v>
      </c>
      <c r="E143" t="s">
        <v>34</v>
      </c>
      <c r="F143" t="s">
        <v>666</v>
      </c>
      <c r="G143">
        <v>82</v>
      </c>
      <c r="H143">
        <v>13</v>
      </c>
      <c r="I143">
        <v>10.8</v>
      </c>
      <c r="J143">
        <v>12</v>
      </c>
      <c r="K143">
        <v>0.6</v>
      </c>
      <c r="L143">
        <v>1.9</v>
      </c>
      <c r="M143">
        <v>13.6</v>
      </c>
      <c r="N143">
        <v>26.3</v>
      </c>
      <c r="O143" s="62">
        <v>14.7</v>
      </c>
      <c r="P143">
        <v>59</v>
      </c>
      <c r="Q143">
        <v>3</v>
      </c>
      <c r="T143" s="40"/>
      <c r="U143" s="22"/>
      <c r="V143" s="32">
        <v>12.1</v>
      </c>
      <c r="W143" s="36" t="s">
        <v>724</v>
      </c>
      <c r="AC143" s="23"/>
    </row>
    <row r="144" spans="1:29" x14ac:dyDescent="0.35">
      <c r="A144" t="s">
        <v>185</v>
      </c>
      <c r="B144" t="s">
        <v>504</v>
      </c>
      <c r="C144" t="s">
        <v>503</v>
      </c>
      <c r="D144">
        <v>2018</v>
      </c>
      <c r="E144" t="s">
        <v>20</v>
      </c>
      <c r="F144" t="s">
        <v>666</v>
      </c>
      <c r="G144">
        <v>76</v>
      </c>
      <c r="H144">
        <v>11</v>
      </c>
      <c r="I144">
        <v>10.8</v>
      </c>
      <c r="J144">
        <v>2.8</v>
      </c>
      <c r="K144">
        <v>2.7</v>
      </c>
      <c r="L144">
        <v>15</v>
      </c>
      <c r="M144">
        <v>2.5</v>
      </c>
      <c r="N144">
        <v>6.8</v>
      </c>
      <c r="O144" s="62">
        <v>15.4</v>
      </c>
      <c r="P144">
        <v>62.4</v>
      </c>
      <c r="Q144">
        <v>13.6</v>
      </c>
      <c r="T144" s="40"/>
      <c r="U144" s="22"/>
      <c r="V144" s="32">
        <v>11.9</v>
      </c>
      <c r="W144" s="36" t="s">
        <v>724</v>
      </c>
      <c r="AC144" s="23"/>
    </row>
    <row r="145" spans="1:29" x14ac:dyDescent="0.35">
      <c r="A145" t="s">
        <v>186</v>
      </c>
      <c r="B145" t="s">
        <v>500</v>
      </c>
      <c r="C145" t="s">
        <v>533</v>
      </c>
      <c r="D145">
        <v>2016</v>
      </c>
      <c r="E145" t="s">
        <v>47</v>
      </c>
      <c r="F145" t="s">
        <v>667</v>
      </c>
      <c r="G145">
        <v>84</v>
      </c>
      <c r="H145">
        <v>13</v>
      </c>
      <c r="I145">
        <v>10.6</v>
      </c>
      <c r="J145">
        <v>11.2</v>
      </c>
      <c r="K145">
        <v>1.3</v>
      </c>
      <c r="L145">
        <v>-5.7</v>
      </c>
      <c r="M145">
        <v>9.6</v>
      </c>
      <c r="N145">
        <v>25.2</v>
      </c>
      <c r="O145" s="62">
        <v>15.6</v>
      </c>
      <c r="P145">
        <v>62.2</v>
      </c>
      <c r="Q145">
        <v>6.4</v>
      </c>
      <c r="T145" s="40"/>
      <c r="U145" s="22"/>
      <c r="V145" s="32">
        <v>11.3</v>
      </c>
      <c r="W145" s="36" t="s">
        <v>724</v>
      </c>
      <c r="AC145" s="23"/>
    </row>
    <row r="146" spans="1:29" x14ac:dyDescent="0.35">
      <c r="A146" t="s">
        <v>187</v>
      </c>
      <c r="B146" t="s">
        <v>581</v>
      </c>
      <c r="C146" t="s">
        <v>503</v>
      </c>
      <c r="D146" t="s">
        <v>542</v>
      </c>
      <c r="E146" t="s">
        <v>26</v>
      </c>
      <c r="F146" t="s">
        <v>666</v>
      </c>
      <c r="G146">
        <v>78</v>
      </c>
      <c r="H146">
        <v>13</v>
      </c>
      <c r="I146">
        <v>10.6</v>
      </c>
      <c r="J146">
        <v>4.7</v>
      </c>
      <c r="K146">
        <v>4.0999999999999996</v>
      </c>
      <c r="L146">
        <v>4.3</v>
      </c>
      <c r="M146">
        <v>3.6</v>
      </c>
      <c r="N146">
        <v>8.6999999999999993</v>
      </c>
      <c r="O146" s="62">
        <v>13.9</v>
      </c>
      <c r="P146">
        <v>52.6</v>
      </c>
      <c r="Q146">
        <v>15.5</v>
      </c>
      <c r="T146" s="40"/>
      <c r="U146" s="22"/>
      <c r="V146" s="32">
        <v>10.5</v>
      </c>
      <c r="W146" s="36" t="s">
        <v>724</v>
      </c>
      <c r="AC146" s="23"/>
    </row>
    <row r="147" spans="1:29" x14ac:dyDescent="0.35">
      <c r="A147" t="s">
        <v>188</v>
      </c>
      <c r="B147" t="s">
        <v>535</v>
      </c>
      <c r="C147" t="s">
        <v>503</v>
      </c>
      <c r="D147">
        <v>2014</v>
      </c>
      <c r="E147" t="s">
        <v>18</v>
      </c>
      <c r="F147" t="s">
        <v>666</v>
      </c>
      <c r="G147">
        <v>76</v>
      </c>
      <c r="H147">
        <v>13</v>
      </c>
      <c r="I147">
        <v>10.5</v>
      </c>
      <c r="J147">
        <v>3.1</v>
      </c>
      <c r="K147">
        <v>7</v>
      </c>
      <c r="L147">
        <v>3.5</v>
      </c>
      <c r="M147">
        <v>0.7</v>
      </c>
      <c r="N147">
        <v>8.1999999999999993</v>
      </c>
      <c r="O147" s="62">
        <v>16</v>
      </c>
      <c r="P147">
        <v>51.1</v>
      </c>
      <c r="Q147">
        <v>28.6</v>
      </c>
      <c r="T147" s="40"/>
      <c r="U147" s="22"/>
      <c r="V147" s="32">
        <v>9.3000000000000007</v>
      </c>
      <c r="W147" s="36" t="s">
        <v>724</v>
      </c>
      <c r="AC147" s="23"/>
    </row>
    <row r="148" spans="1:29" x14ac:dyDescent="0.35">
      <c r="A148" t="s">
        <v>189</v>
      </c>
      <c r="B148" t="s">
        <v>504</v>
      </c>
      <c r="C148" t="s">
        <v>503</v>
      </c>
      <c r="D148">
        <v>2015</v>
      </c>
      <c r="E148" t="s">
        <v>30</v>
      </c>
      <c r="F148" t="s">
        <v>667</v>
      </c>
      <c r="G148">
        <v>74</v>
      </c>
      <c r="H148">
        <v>13</v>
      </c>
      <c r="I148">
        <v>10.5</v>
      </c>
      <c r="J148">
        <v>1.6</v>
      </c>
      <c r="K148">
        <v>3.8</v>
      </c>
      <c r="L148">
        <v>-11.2</v>
      </c>
      <c r="M148">
        <v>1.4</v>
      </c>
      <c r="N148">
        <v>6</v>
      </c>
      <c r="O148" s="62">
        <v>20.100000000000001</v>
      </c>
      <c r="P148">
        <v>53.6</v>
      </c>
      <c r="Q148">
        <v>24.5</v>
      </c>
      <c r="T148" s="40"/>
      <c r="U148" s="22"/>
      <c r="V148" s="32">
        <v>8.5</v>
      </c>
      <c r="W148" s="36" t="s">
        <v>724</v>
      </c>
      <c r="AC148" s="23"/>
    </row>
    <row r="149" spans="1:29" x14ac:dyDescent="0.35">
      <c r="A149" t="s">
        <v>190</v>
      </c>
      <c r="B149" t="s">
        <v>566</v>
      </c>
      <c r="C149" t="s">
        <v>503</v>
      </c>
      <c r="D149">
        <v>2021</v>
      </c>
      <c r="E149" t="s">
        <v>55</v>
      </c>
      <c r="F149" t="s">
        <v>667</v>
      </c>
      <c r="G149">
        <v>79</v>
      </c>
      <c r="H149">
        <v>9</v>
      </c>
      <c r="I149">
        <v>10.4</v>
      </c>
      <c r="J149">
        <v>3.6</v>
      </c>
      <c r="K149">
        <v>2</v>
      </c>
      <c r="L149">
        <v>8.1999999999999993</v>
      </c>
      <c r="M149">
        <v>4.5</v>
      </c>
      <c r="N149">
        <v>7.5</v>
      </c>
      <c r="O149" s="62">
        <v>14.4</v>
      </c>
      <c r="P149">
        <v>55</v>
      </c>
      <c r="Q149">
        <v>8.5</v>
      </c>
      <c r="T149" s="40"/>
      <c r="U149" s="22"/>
      <c r="V149" s="32">
        <v>7.9</v>
      </c>
      <c r="W149" s="36" t="s">
        <v>724</v>
      </c>
      <c r="AC149" s="23"/>
    </row>
    <row r="150" spans="1:29" x14ac:dyDescent="0.35">
      <c r="A150" t="s">
        <v>191</v>
      </c>
      <c r="B150" t="s">
        <v>582</v>
      </c>
      <c r="C150" t="s">
        <v>503</v>
      </c>
      <c r="D150">
        <v>2022</v>
      </c>
      <c r="E150" t="s">
        <v>70</v>
      </c>
      <c r="F150" t="s">
        <v>667</v>
      </c>
      <c r="G150">
        <v>83</v>
      </c>
      <c r="H150">
        <v>12</v>
      </c>
      <c r="I150">
        <v>10.3</v>
      </c>
      <c r="J150">
        <v>6.8</v>
      </c>
      <c r="K150">
        <v>0.8</v>
      </c>
      <c r="L150">
        <v>-17.3</v>
      </c>
      <c r="M150">
        <v>4.5</v>
      </c>
      <c r="N150">
        <v>17.5</v>
      </c>
      <c r="O150" s="62">
        <v>18.3</v>
      </c>
      <c r="P150">
        <v>43.8</v>
      </c>
      <c r="Q150">
        <v>4.2</v>
      </c>
      <c r="T150" s="40"/>
      <c r="U150" s="22"/>
      <c r="V150" s="32">
        <v>6.7</v>
      </c>
      <c r="W150" s="36" t="s">
        <v>724</v>
      </c>
      <c r="AC150" s="23"/>
    </row>
    <row r="151" spans="1:29" x14ac:dyDescent="0.35">
      <c r="A151" t="s">
        <v>192</v>
      </c>
      <c r="B151" t="s">
        <v>583</v>
      </c>
      <c r="C151" t="s">
        <v>503</v>
      </c>
      <c r="D151">
        <v>2017</v>
      </c>
      <c r="E151" t="s">
        <v>66</v>
      </c>
      <c r="F151" t="s">
        <v>666</v>
      </c>
      <c r="G151">
        <v>74</v>
      </c>
      <c r="H151">
        <v>13</v>
      </c>
      <c r="I151">
        <v>10.199999999999999</v>
      </c>
      <c r="J151">
        <v>3.6</v>
      </c>
      <c r="K151">
        <v>6.2</v>
      </c>
      <c r="L151">
        <v>0.2</v>
      </c>
      <c r="M151">
        <v>2.1</v>
      </c>
      <c r="N151">
        <v>9.8000000000000007</v>
      </c>
      <c r="O151" s="62">
        <v>16.600000000000001</v>
      </c>
      <c r="P151">
        <v>50.8</v>
      </c>
      <c r="Q151">
        <v>30.9</v>
      </c>
      <c r="T151" s="40"/>
      <c r="U151" s="22"/>
      <c r="V151" s="32">
        <v>6.5</v>
      </c>
      <c r="W151" s="36" t="s">
        <v>724</v>
      </c>
      <c r="AC151" s="23"/>
    </row>
    <row r="152" spans="1:29" x14ac:dyDescent="0.35">
      <c r="A152" t="s">
        <v>193</v>
      </c>
      <c r="B152" t="s">
        <v>528</v>
      </c>
      <c r="C152" t="s">
        <v>503</v>
      </c>
      <c r="D152">
        <v>2012</v>
      </c>
      <c r="E152" t="s">
        <v>53</v>
      </c>
      <c r="F152" t="s">
        <v>666</v>
      </c>
      <c r="G152">
        <v>79</v>
      </c>
      <c r="H152">
        <v>12</v>
      </c>
      <c r="I152">
        <v>10.199999999999999</v>
      </c>
      <c r="J152">
        <v>2.7</v>
      </c>
      <c r="K152">
        <v>1.3</v>
      </c>
      <c r="L152">
        <v>-1.7</v>
      </c>
      <c r="M152">
        <v>1.7</v>
      </c>
      <c r="N152">
        <v>7.9</v>
      </c>
      <c r="O152" s="62">
        <v>15.8</v>
      </c>
      <c r="P152">
        <v>57.6</v>
      </c>
      <c r="Q152">
        <v>7.3</v>
      </c>
      <c r="T152" s="40"/>
      <c r="U152" s="22"/>
      <c r="V152" s="32">
        <v>6.4</v>
      </c>
      <c r="W152" s="36" t="s">
        <v>724</v>
      </c>
      <c r="AC152" s="23"/>
    </row>
    <row r="153" spans="1:29" x14ac:dyDescent="0.35">
      <c r="A153" t="s">
        <v>194</v>
      </c>
      <c r="B153" t="s">
        <v>547</v>
      </c>
      <c r="C153" t="s">
        <v>508</v>
      </c>
      <c r="D153">
        <v>2019</v>
      </c>
      <c r="E153" t="s">
        <v>30</v>
      </c>
      <c r="F153" t="s">
        <v>667</v>
      </c>
      <c r="G153">
        <v>80</v>
      </c>
      <c r="H153">
        <v>13</v>
      </c>
      <c r="I153">
        <v>10.1</v>
      </c>
      <c r="J153">
        <v>3.8</v>
      </c>
      <c r="K153">
        <v>1.5</v>
      </c>
      <c r="L153">
        <v>-2.9</v>
      </c>
      <c r="M153">
        <v>4.4000000000000004</v>
      </c>
      <c r="N153">
        <v>15.5</v>
      </c>
      <c r="O153" s="62">
        <v>19.100000000000001</v>
      </c>
      <c r="P153">
        <v>70.8</v>
      </c>
      <c r="Q153">
        <v>11.8</v>
      </c>
      <c r="T153" s="40"/>
      <c r="U153" s="22"/>
      <c r="V153" s="32">
        <v>4.4000000000000004</v>
      </c>
      <c r="W153" s="36" t="s">
        <v>724</v>
      </c>
      <c r="AC153" s="23"/>
    </row>
    <row r="154" spans="1:29" x14ac:dyDescent="0.35">
      <c r="A154" t="s">
        <v>195</v>
      </c>
      <c r="B154" t="s">
        <v>507</v>
      </c>
      <c r="C154" t="s">
        <v>584</v>
      </c>
      <c r="D154">
        <v>2020</v>
      </c>
      <c r="E154" t="s">
        <v>66</v>
      </c>
      <c r="F154" t="s">
        <v>666</v>
      </c>
      <c r="G154">
        <v>84</v>
      </c>
      <c r="H154">
        <v>14</v>
      </c>
      <c r="I154">
        <v>10.1</v>
      </c>
      <c r="J154">
        <v>6.1</v>
      </c>
      <c r="K154">
        <v>0.8</v>
      </c>
      <c r="L154">
        <v>-0.9</v>
      </c>
      <c r="M154">
        <v>13.4</v>
      </c>
      <c r="N154">
        <v>15.3</v>
      </c>
      <c r="O154" s="62">
        <v>16.8</v>
      </c>
      <c r="P154">
        <v>67.7</v>
      </c>
      <c r="Q154">
        <v>6.2</v>
      </c>
      <c r="T154" s="40"/>
      <c r="U154" s="22"/>
      <c r="V154" s="32">
        <v>4</v>
      </c>
      <c r="W154" s="36" t="s">
        <v>724</v>
      </c>
      <c r="AC154" s="23"/>
    </row>
    <row r="155" spans="1:29" x14ac:dyDescent="0.35">
      <c r="A155" t="s">
        <v>196</v>
      </c>
      <c r="B155" t="s">
        <v>585</v>
      </c>
      <c r="C155" t="s">
        <v>503</v>
      </c>
      <c r="D155">
        <v>2020</v>
      </c>
      <c r="E155" t="s">
        <v>79</v>
      </c>
      <c r="F155" t="s">
        <v>666</v>
      </c>
      <c r="G155">
        <v>81</v>
      </c>
      <c r="H155">
        <v>13</v>
      </c>
      <c r="I155">
        <v>10.1</v>
      </c>
      <c r="J155">
        <v>3.9</v>
      </c>
      <c r="K155">
        <v>1.1000000000000001</v>
      </c>
      <c r="L155">
        <v>-1.2</v>
      </c>
      <c r="M155">
        <v>4.4000000000000004</v>
      </c>
      <c r="N155">
        <v>14.4</v>
      </c>
      <c r="O155" s="62">
        <v>21.3</v>
      </c>
      <c r="P155">
        <v>60.7</v>
      </c>
      <c r="Q155">
        <v>10</v>
      </c>
      <c r="T155" s="40"/>
      <c r="U155" s="22"/>
      <c r="V155" s="32">
        <v>4</v>
      </c>
      <c r="W155" s="36" t="s">
        <v>724</v>
      </c>
      <c r="AC155" s="23"/>
    </row>
    <row r="156" spans="1:29" x14ac:dyDescent="0.35">
      <c r="A156" t="s">
        <v>197</v>
      </c>
      <c r="B156" t="s">
        <v>586</v>
      </c>
      <c r="C156" t="s">
        <v>503</v>
      </c>
      <c r="D156">
        <v>2011</v>
      </c>
      <c r="E156" t="s">
        <v>47</v>
      </c>
      <c r="F156" t="s">
        <v>667</v>
      </c>
      <c r="G156">
        <v>74</v>
      </c>
      <c r="H156">
        <v>13</v>
      </c>
      <c r="I156">
        <v>10.1</v>
      </c>
      <c r="J156">
        <v>2.2000000000000002</v>
      </c>
      <c r="K156">
        <v>4.2</v>
      </c>
      <c r="L156">
        <v>-5.4</v>
      </c>
      <c r="M156">
        <v>1.1000000000000001</v>
      </c>
      <c r="N156">
        <v>5.9</v>
      </c>
      <c r="O156" s="62">
        <v>18.5</v>
      </c>
      <c r="P156">
        <v>48.7</v>
      </c>
      <c r="Q156">
        <v>21.8</v>
      </c>
      <c r="T156" s="40"/>
      <c r="U156" s="22"/>
      <c r="V156" s="32">
        <v>3.8</v>
      </c>
      <c r="W156" s="36" t="s">
        <v>724</v>
      </c>
      <c r="AC156" s="23"/>
    </row>
    <row r="157" spans="1:29" x14ac:dyDescent="0.35">
      <c r="A157" t="s">
        <v>198</v>
      </c>
      <c r="B157" t="s">
        <v>587</v>
      </c>
      <c r="C157" t="s">
        <v>503</v>
      </c>
      <c r="D157">
        <v>2014</v>
      </c>
      <c r="E157" t="s">
        <v>51</v>
      </c>
      <c r="F157" t="s">
        <v>667</v>
      </c>
      <c r="G157">
        <v>78</v>
      </c>
      <c r="H157">
        <v>13</v>
      </c>
      <c r="I157">
        <v>10</v>
      </c>
      <c r="J157">
        <v>2.2000000000000002</v>
      </c>
      <c r="K157">
        <v>1.4</v>
      </c>
      <c r="L157">
        <v>-7.1</v>
      </c>
      <c r="M157">
        <v>1.3</v>
      </c>
      <c r="N157">
        <v>8.8000000000000007</v>
      </c>
      <c r="O157" s="62">
        <v>18.2</v>
      </c>
      <c r="P157">
        <v>57.9</v>
      </c>
      <c r="Q157">
        <v>9.1999999999999993</v>
      </c>
      <c r="T157" s="40"/>
      <c r="U157" s="22"/>
      <c r="V157" s="32">
        <v>2</v>
      </c>
      <c r="W157" s="36" t="s">
        <v>724</v>
      </c>
      <c r="AC157" s="23"/>
    </row>
    <row r="158" spans="1:29" x14ac:dyDescent="0.35">
      <c r="A158" t="s">
        <v>199</v>
      </c>
      <c r="B158" t="s">
        <v>500</v>
      </c>
      <c r="C158" t="s">
        <v>501</v>
      </c>
      <c r="D158">
        <v>2008</v>
      </c>
      <c r="E158" t="s">
        <v>49</v>
      </c>
      <c r="F158" t="s">
        <v>666</v>
      </c>
      <c r="G158">
        <v>76</v>
      </c>
      <c r="H158">
        <v>13</v>
      </c>
      <c r="I158">
        <v>10</v>
      </c>
      <c r="J158">
        <v>1.9</v>
      </c>
      <c r="K158">
        <v>3.4</v>
      </c>
      <c r="L158">
        <v>13.2</v>
      </c>
      <c r="M158">
        <v>3.2</v>
      </c>
      <c r="N158">
        <v>6.4</v>
      </c>
      <c r="O158" s="62">
        <v>21.3</v>
      </c>
      <c r="P158">
        <v>57.3</v>
      </c>
      <c r="Q158">
        <v>25.4</v>
      </c>
      <c r="T158" s="40"/>
      <c r="U158" s="22"/>
      <c r="V158" s="32">
        <v>25.3</v>
      </c>
      <c r="W158" s="36" t="s">
        <v>724</v>
      </c>
      <c r="AC158" s="23"/>
    </row>
    <row r="159" spans="1:29" x14ac:dyDescent="0.35">
      <c r="A159" t="s">
        <v>200</v>
      </c>
      <c r="B159" t="s">
        <v>572</v>
      </c>
      <c r="C159" t="s">
        <v>503</v>
      </c>
      <c r="D159">
        <v>2019</v>
      </c>
      <c r="E159" t="s">
        <v>66</v>
      </c>
      <c r="F159" t="s">
        <v>666</v>
      </c>
      <c r="G159">
        <v>81</v>
      </c>
      <c r="H159">
        <v>14</v>
      </c>
      <c r="I159">
        <v>9.9</v>
      </c>
      <c r="J159">
        <v>5.0999999999999996</v>
      </c>
      <c r="K159">
        <v>2.4</v>
      </c>
      <c r="L159">
        <v>-6.6</v>
      </c>
      <c r="M159">
        <v>4</v>
      </c>
      <c r="N159">
        <v>14.4</v>
      </c>
      <c r="O159" s="62">
        <v>16.2</v>
      </c>
      <c r="P159">
        <v>54.6</v>
      </c>
      <c r="Q159">
        <v>12.9</v>
      </c>
      <c r="T159" s="40"/>
      <c r="U159" s="22"/>
      <c r="V159" s="32">
        <v>24.8</v>
      </c>
      <c r="W159" s="36" t="s">
        <v>724</v>
      </c>
      <c r="AC159" s="23"/>
    </row>
    <row r="160" spans="1:29" x14ac:dyDescent="0.35">
      <c r="A160" t="s">
        <v>201</v>
      </c>
      <c r="B160" t="s">
        <v>558</v>
      </c>
      <c r="C160" t="s">
        <v>503</v>
      </c>
      <c r="D160">
        <v>2018</v>
      </c>
      <c r="E160" t="s">
        <v>72</v>
      </c>
      <c r="F160" t="s">
        <v>667</v>
      </c>
      <c r="G160">
        <v>76</v>
      </c>
      <c r="H160">
        <v>12</v>
      </c>
      <c r="I160">
        <v>9.8000000000000007</v>
      </c>
      <c r="J160">
        <v>3.3</v>
      </c>
      <c r="K160">
        <v>4</v>
      </c>
      <c r="L160">
        <v>-3.7</v>
      </c>
      <c r="M160">
        <v>4.5999999999999996</v>
      </c>
      <c r="N160">
        <v>7.7</v>
      </c>
      <c r="O160" s="62">
        <v>15.7</v>
      </c>
      <c r="P160">
        <v>53.6</v>
      </c>
      <c r="Q160">
        <v>20</v>
      </c>
      <c r="T160" s="40"/>
      <c r="U160" s="22"/>
      <c r="V160" s="32">
        <v>21.7</v>
      </c>
      <c r="W160" s="36" t="s">
        <v>724</v>
      </c>
      <c r="AC160" s="23"/>
    </row>
    <row r="161" spans="1:29" x14ac:dyDescent="0.35">
      <c r="A161" t="s">
        <v>202</v>
      </c>
      <c r="B161" t="s">
        <v>588</v>
      </c>
      <c r="C161" t="s">
        <v>503</v>
      </c>
      <c r="D161" t="s">
        <v>542</v>
      </c>
      <c r="E161" t="s">
        <v>62</v>
      </c>
      <c r="F161" t="s">
        <v>666</v>
      </c>
      <c r="G161">
        <v>74</v>
      </c>
      <c r="H161">
        <v>13</v>
      </c>
      <c r="I161">
        <v>9.8000000000000007</v>
      </c>
      <c r="J161">
        <v>2.2000000000000002</v>
      </c>
      <c r="K161">
        <v>2.9</v>
      </c>
      <c r="L161">
        <v>1.3</v>
      </c>
      <c r="M161">
        <v>1.2</v>
      </c>
      <c r="N161">
        <v>7.3</v>
      </c>
      <c r="O161" s="62">
        <v>17.8</v>
      </c>
      <c r="P161">
        <v>52.7</v>
      </c>
      <c r="Q161">
        <v>17.2</v>
      </c>
      <c r="T161" s="40"/>
      <c r="U161" s="22"/>
      <c r="V161" s="32">
        <v>21.4</v>
      </c>
      <c r="W161" s="36" t="s">
        <v>724</v>
      </c>
      <c r="AC161" s="23"/>
    </row>
    <row r="162" spans="1:29" x14ac:dyDescent="0.35">
      <c r="A162" t="s">
        <v>203</v>
      </c>
      <c r="B162" t="s">
        <v>504</v>
      </c>
      <c r="C162" t="s">
        <v>503</v>
      </c>
      <c r="D162" t="s">
        <v>542</v>
      </c>
      <c r="E162" t="s">
        <v>26</v>
      </c>
      <c r="F162" t="s">
        <v>666</v>
      </c>
      <c r="G162">
        <v>73</v>
      </c>
      <c r="H162">
        <v>5</v>
      </c>
      <c r="I162">
        <v>9.8000000000000007</v>
      </c>
      <c r="J162">
        <v>1.6</v>
      </c>
      <c r="K162">
        <v>2.2000000000000002</v>
      </c>
      <c r="L162">
        <v>7.1</v>
      </c>
      <c r="M162">
        <v>1</v>
      </c>
      <c r="N162">
        <v>6.5</v>
      </c>
      <c r="O162" s="62">
        <v>19.8</v>
      </c>
      <c r="P162">
        <v>58.1</v>
      </c>
      <c r="Q162">
        <v>18.3</v>
      </c>
      <c r="T162" s="40"/>
      <c r="U162" s="22"/>
      <c r="V162" s="32">
        <v>18.8</v>
      </c>
      <c r="W162" s="36" t="s">
        <v>724</v>
      </c>
      <c r="AC162" s="23"/>
    </row>
    <row r="163" spans="1:29" x14ac:dyDescent="0.35">
      <c r="A163" t="s">
        <v>204</v>
      </c>
      <c r="B163" t="s">
        <v>573</v>
      </c>
      <c r="C163" t="s">
        <v>503</v>
      </c>
      <c r="D163">
        <v>2005</v>
      </c>
      <c r="E163" t="s">
        <v>37</v>
      </c>
      <c r="F163" t="s">
        <v>667</v>
      </c>
      <c r="G163">
        <v>72</v>
      </c>
      <c r="H163">
        <v>10</v>
      </c>
      <c r="I163">
        <v>9.5</v>
      </c>
      <c r="J163">
        <v>4.5</v>
      </c>
      <c r="K163">
        <v>9.4</v>
      </c>
      <c r="L163">
        <v>11.9</v>
      </c>
      <c r="M163">
        <v>1.7</v>
      </c>
      <c r="N163">
        <v>12.8</v>
      </c>
      <c r="O163" s="62">
        <v>15.6</v>
      </c>
      <c r="P163">
        <v>52.2</v>
      </c>
      <c r="Q163">
        <v>39.700000000000003</v>
      </c>
      <c r="T163" s="40"/>
      <c r="U163" s="22"/>
      <c r="V163" s="32">
        <v>17.2</v>
      </c>
      <c r="W163" s="36" t="s">
        <v>724</v>
      </c>
      <c r="AC163" s="23"/>
    </row>
    <row r="164" spans="1:29" x14ac:dyDescent="0.35">
      <c r="A164" t="s">
        <v>205</v>
      </c>
      <c r="B164" t="s">
        <v>562</v>
      </c>
      <c r="C164" t="s">
        <v>503</v>
      </c>
      <c r="D164">
        <v>2019</v>
      </c>
      <c r="E164" t="s">
        <v>18</v>
      </c>
      <c r="F164" t="s">
        <v>666</v>
      </c>
      <c r="G164">
        <v>78</v>
      </c>
      <c r="H164">
        <v>12</v>
      </c>
      <c r="I164">
        <v>9.5</v>
      </c>
      <c r="J164">
        <v>4.8</v>
      </c>
      <c r="K164">
        <v>1.9</v>
      </c>
      <c r="L164">
        <v>10.4</v>
      </c>
      <c r="M164">
        <v>2.8</v>
      </c>
      <c r="N164">
        <v>14.1</v>
      </c>
      <c r="O164" s="62">
        <v>10.4</v>
      </c>
      <c r="P164">
        <v>78.3</v>
      </c>
      <c r="Q164">
        <v>9.3000000000000007</v>
      </c>
      <c r="T164" s="40"/>
      <c r="U164" s="22"/>
      <c r="V164" s="32">
        <v>15.5</v>
      </c>
      <c r="W164" s="36" t="s">
        <v>724</v>
      </c>
      <c r="AC164" s="23"/>
    </row>
    <row r="165" spans="1:29" x14ac:dyDescent="0.35">
      <c r="A165" t="s">
        <v>206</v>
      </c>
      <c r="B165" t="s">
        <v>561</v>
      </c>
      <c r="C165" t="s">
        <v>503</v>
      </c>
      <c r="D165">
        <v>2018</v>
      </c>
      <c r="E165" t="s">
        <v>42</v>
      </c>
      <c r="F165" t="s">
        <v>667</v>
      </c>
      <c r="G165">
        <v>79</v>
      </c>
      <c r="H165">
        <v>10</v>
      </c>
      <c r="I165">
        <v>9.5</v>
      </c>
      <c r="J165">
        <v>5.2</v>
      </c>
      <c r="K165">
        <v>0.8</v>
      </c>
      <c r="L165">
        <v>-10</v>
      </c>
      <c r="M165">
        <v>3.2</v>
      </c>
      <c r="N165">
        <v>15.5</v>
      </c>
      <c r="O165" s="62">
        <v>15.4</v>
      </c>
      <c r="P165">
        <v>53.7</v>
      </c>
      <c r="Q165">
        <v>4.0999999999999996</v>
      </c>
      <c r="T165" s="40"/>
      <c r="U165" s="22"/>
      <c r="V165" s="32">
        <v>13.8</v>
      </c>
      <c r="W165" s="36" t="s">
        <v>724</v>
      </c>
      <c r="AC165" s="23"/>
    </row>
    <row r="166" spans="1:29" x14ac:dyDescent="0.35">
      <c r="A166" t="s">
        <v>207</v>
      </c>
      <c r="B166" t="s">
        <v>500</v>
      </c>
      <c r="C166" t="s">
        <v>527</v>
      </c>
      <c r="D166">
        <v>2020</v>
      </c>
      <c r="E166" t="s">
        <v>24</v>
      </c>
      <c r="F166" t="s">
        <v>667</v>
      </c>
      <c r="G166">
        <v>84</v>
      </c>
      <c r="H166">
        <v>11</v>
      </c>
      <c r="I166">
        <v>9.4</v>
      </c>
      <c r="J166">
        <v>5.2</v>
      </c>
      <c r="K166">
        <v>1.6</v>
      </c>
      <c r="L166">
        <v>-5.9</v>
      </c>
      <c r="M166">
        <v>6.3</v>
      </c>
      <c r="N166">
        <v>14.7</v>
      </c>
      <c r="O166" s="62">
        <v>18</v>
      </c>
      <c r="P166">
        <v>52.7</v>
      </c>
      <c r="Q166">
        <v>9.6999999999999993</v>
      </c>
      <c r="T166" s="40"/>
      <c r="U166" s="22"/>
      <c r="V166" s="32">
        <v>13.7</v>
      </c>
      <c r="W166" s="36" t="s">
        <v>724</v>
      </c>
      <c r="AC166" s="23"/>
    </row>
    <row r="167" spans="1:29" x14ac:dyDescent="0.35">
      <c r="A167" t="s">
        <v>208</v>
      </c>
      <c r="B167" t="s">
        <v>589</v>
      </c>
      <c r="C167" t="s">
        <v>590</v>
      </c>
      <c r="D167">
        <v>2021</v>
      </c>
      <c r="E167" t="s">
        <v>30</v>
      </c>
      <c r="F167" t="s">
        <v>667</v>
      </c>
      <c r="G167">
        <v>84</v>
      </c>
      <c r="H167">
        <v>13</v>
      </c>
      <c r="I167">
        <v>9.4</v>
      </c>
      <c r="J167">
        <v>6.2</v>
      </c>
      <c r="K167">
        <v>0.8</v>
      </c>
      <c r="L167">
        <v>7.4</v>
      </c>
      <c r="M167">
        <v>6.3</v>
      </c>
      <c r="N167">
        <v>14.9</v>
      </c>
      <c r="O167" s="62">
        <v>13.5</v>
      </c>
      <c r="P167">
        <v>54.1</v>
      </c>
      <c r="Q167">
        <v>3.9</v>
      </c>
      <c r="T167" s="40"/>
      <c r="U167" s="22"/>
      <c r="V167" s="32">
        <v>12.6</v>
      </c>
      <c r="W167" s="36" t="s">
        <v>724</v>
      </c>
      <c r="AC167" s="23"/>
    </row>
    <row r="168" spans="1:29" x14ac:dyDescent="0.35">
      <c r="A168" t="s">
        <v>209</v>
      </c>
      <c r="B168" t="s">
        <v>591</v>
      </c>
      <c r="C168" t="s">
        <v>503</v>
      </c>
      <c r="D168">
        <v>2015</v>
      </c>
      <c r="E168" t="s">
        <v>55</v>
      </c>
      <c r="F168" t="s">
        <v>667</v>
      </c>
      <c r="G168">
        <v>80</v>
      </c>
      <c r="H168">
        <v>12</v>
      </c>
      <c r="I168">
        <v>9.3000000000000007</v>
      </c>
      <c r="J168">
        <v>5.7</v>
      </c>
      <c r="K168">
        <v>2.2999999999999998</v>
      </c>
      <c r="L168">
        <v>8</v>
      </c>
      <c r="M168">
        <v>8.1999999999999993</v>
      </c>
      <c r="N168">
        <v>17.5</v>
      </c>
      <c r="O168" s="62">
        <v>14.1</v>
      </c>
      <c r="P168">
        <v>69.8</v>
      </c>
      <c r="Q168">
        <v>13.7</v>
      </c>
      <c r="T168" s="40"/>
      <c r="U168" s="22"/>
      <c r="V168" s="32">
        <v>11.8</v>
      </c>
      <c r="W168" s="36" t="s">
        <v>724</v>
      </c>
      <c r="AC168" s="23"/>
    </row>
    <row r="169" spans="1:29" x14ac:dyDescent="0.35">
      <c r="A169" t="s">
        <v>210</v>
      </c>
      <c r="B169" t="s">
        <v>592</v>
      </c>
      <c r="C169" t="s">
        <v>503</v>
      </c>
      <c r="D169">
        <v>2018</v>
      </c>
      <c r="E169" t="s">
        <v>20</v>
      </c>
      <c r="F169" t="s">
        <v>666</v>
      </c>
      <c r="G169">
        <v>73</v>
      </c>
      <c r="H169">
        <v>12</v>
      </c>
      <c r="I169">
        <v>9.1999999999999993</v>
      </c>
      <c r="J169">
        <v>2.4</v>
      </c>
      <c r="K169">
        <v>3.1</v>
      </c>
      <c r="L169">
        <v>0.2</v>
      </c>
      <c r="M169">
        <v>1.9</v>
      </c>
      <c r="N169">
        <v>6.2</v>
      </c>
      <c r="O169" s="62">
        <v>15.2</v>
      </c>
      <c r="P169">
        <v>55.3</v>
      </c>
      <c r="Q169">
        <v>17.3</v>
      </c>
      <c r="T169" s="40"/>
      <c r="U169" s="22"/>
      <c r="V169" s="32">
        <v>10.6</v>
      </c>
      <c r="W169" s="36" t="s">
        <v>724</v>
      </c>
      <c r="AC169" s="23"/>
    </row>
    <row r="170" spans="1:29" x14ac:dyDescent="0.35">
      <c r="A170" t="s">
        <v>211</v>
      </c>
      <c r="B170" t="s">
        <v>593</v>
      </c>
      <c r="C170" t="s">
        <v>503</v>
      </c>
      <c r="D170">
        <v>2012</v>
      </c>
      <c r="E170" t="s">
        <v>75</v>
      </c>
      <c r="F170" t="s">
        <v>666</v>
      </c>
      <c r="G170">
        <v>77</v>
      </c>
      <c r="H170">
        <v>13</v>
      </c>
      <c r="I170">
        <v>9.1999999999999993</v>
      </c>
      <c r="J170">
        <v>3.4</v>
      </c>
      <c r="K170">
        <v>2.5</v>
      </c>
      <c r="L170">
        <v>-7.9</v>
      </c>
      <c r="M170">
        <v>1.6</v>
      </c>
      <c r="N170">
        <v>11.6</v>
      </c>
      <c r="O170" s="62">
        <v>18.5</v>
      </c>
      <c r="P170">
        <v>50.2</v>
      </c>
      <c r="Q170">
        <v>15.1</v>
      </c>
      <c r="T170" s="40"/>
      <c r="U170" s="22"/>
      <c r="V170" s="32">
        <v>8.6</v>
      </c>
      <c r="W170" s="36" t="s">
        <v>724</v>
      </c>
      <c r="AC170" s="23"/>
    </row>
    <row r="171" spans="1:29" x14ac:dyDescent="0.35">
      <c r="A171" t="s">
        <v>212</v>
      </c>
      <c r="B171" t="s">
        <v>504</v>
      </c>
      <c r="C171" t="s">
        <v>503</v>
      </c>
      <c r="D171">
        <v>2013</v>
      </c>
      <c r="E171" t="s">
        <v>66</v>
      </c>
      <c r="F171" t="s">
        <v>666</v>
      </c>
      <c r="G171">
        <v>84</v>
      </c>
      <c r="H171">
        <v>14</v>
      </c>
      <c r="I171">
        <v>9.1</v>
      </c>
      <c r="J171">
        <v>8.8000000000000007</v>
      </c>
      <c r="K171">
        <v>4.2</v>
      </c>
      <c r="L171">
        <v>-12.1</v>
      </c>
      <c r="M171">
        <v>10</v>
      </c>
      <c r="N171">
        <v>23.4</v>
      </c>
      <c r="O171" s="62">
        <v>14.7</v>
      </c>
      <c r="P171">
        <v>61.8</v>
      </c>
      <c r="Q171">
        <v>23.7</v>
      </c>
      <c r="T171" s="40"/>
      <c r="U171" s="22"/>
      <c r="V171" s="32">
        <v>7.5</v>
      </c>
      <c r="W171" s="36" t="s">
        <v>724</v>
      </c>
      <c r="AC171" s="23"/>
    </row>
    <row r="172" spans="1:29" x14ac:dyDescent="0.35">
      <c r="A172" t="s">
        <v>213</v>
      </c>
      <c r="B172" t="s">
        <v>520</v>
      </c>
      <c r="C172" t="s">
        <v>503</v>
      </c>
      <c r="D172">
        <v>2018</v>
      </c>
      <c r="E172" t="s">
        <v>28</v>
      </c>
      <c r="F172" t="s">
        <v>666</v>
      </c>
      <c r="G172">
        <v>74</v>
      </c>
      <c r="H172">
        <v>11</v>
      </c>
      <c r="I172">
        <v>9</v>
      </c>
      <c r="J172">
        <v>4.0999999999999996</v>
      </c>
      <c r="K172">
        <v>2.7</v>
      </c>
      <c r="L172">
        <v>-1.6</v>
      </c>
      <c r="M172">
        <v>4.2</v>
      </c>
      <c r="N172">
        <v>12.8</v>
      </c>
      <c r="O172" s="62">
        <v>16.5</v>
      </c>
      <c r="P172">
        <v>52.1</v>
      </c>
      <c r="Q172">
        <v>16.3</v>
      </c>
      <c r="T172" s="40"/>
      <c r="U172" s="22"/>
      <c r="V172" s="32">
        <v>5.2</v>
      </c>
      <c r="W172" s="36" t="s">
        <v>724</v>
      </c>
      <c r="AC172" s="23"/>
    </row>
    <row r="173" spans="1:29" x14ac:dyDescent="0.35">
      <c r="A173" t="s">
        <v>214</v>
      </c>
      <c r="B173" t="s">
        <v>507</v>
      </c>
      <c r="C173" t="s">
        <v>508</v>
      </c>
      <c r="D173">
        <v>2022</v>
      </c>
      <c r="E173" t="s">
        <v>32</v>
      </c>
      <c r="F173" t="s">
        <v>667</v>
      </c>
      <c r="G173">
        <v>77</v>
      </c>
      <c r="H173">
        <v>12</v>
      </c>
      <c r="I173">
        <v>9</v>
      </c>
      <c r="J173">
        <v>2.6</v>
      </c>
      <c r="K173">
        <v>0.4</v>
      </c>
      <c r="L173">
        <v>2.2999999999999998</v>
      </c>
      <c r="M173">
        <v>4.0999999999999996</v>
      </c>
      <c r="N173">
        <v>7.8</v>
      </c>
      <c r="O173" s="62">
        <v>16.899999999999999</v>
      </c>
      <c r="P173">
        <v>60.1</v>
      </c>
      <c r="Q173">
        <v>3.2</v>
      </c>
      <c r="T173" s="40"/>
      <c r="U173" s="22"/>
      <c r="V173" s="32">
        <v>3</v>
      </c>
      <c r="W173" s="36" t="s">
        <v>724</v>
      </c>
      <c r="AC173" s="23"/>
    </row>
    <row r="174" spans="1:29" x14ac:dyDescent="0.35">
      <c r="A174" t="s">
        <v>215</v>
      </c>
      <c r="B174" t="s">
        <v>561</v>
      </c>
      <c r="C174" t="s">
        <v>503</v>
      </c>
      <c r="D174">
        <v>2017</v>
      </c>
      <c r="E174" t="s">
        <v>14</v>
      </c>
      <c r="F174" t="s">
        <v>667</v>
      </c>
      <c r="G174">
        <v>76</v>
      </c>
      <c r="H174">
        <v>1</v>
      </c>
      <c r="I174">
        <v>9</v>
      </c>
      <c r="J174">
        <v>2</v>
      </c>
      <c r="K174">
        <v>0</v>
      </c>
      <c r="L174">
        <v>10</v>
      </c>
      <c r="M174">
        <v>20</v>
      </c>
      <c r="N174">
        <v>20</v>
      </c>
      <c r="O174" s="62">
        <v>30.8</v>
      </c>
      <c r="P174">
        <v>112.5</v>
      </c>
      <c r="Q174">
        <v>0</v>
      </c>
      <c r="T174" s="40"/>
      <c r="U174" s="22"/>
      <c r="V174" s="32">
        <v>2.8</v>
      </c>
      <c r="W174" s="36" t="s">
        <v>724</v>
      </c>
      <c r="AC174" s="23"/>
    </row>
    <row r="175" spans="1:29" x14ac:dyDescent="0.35">
      <c r="A175" t="s">
        <v>216</v>
      </c>
      <c r="B175" t="s">
        <v>561</v>
      </c>
      <c r="C175" t="s">
        <v>579</v>
      </c>
      <c r="D175">
        <v>2021</v>
      </c>
      <c r="E175" t="s">
        <v>83</v>
      </c>
      <c r="F175" t="s">
        <v>666</v>
      </c>
      <c r="G175">
        <v>77</v>
      </c>
      <c r="H175">
        <v>9</v>
      </c>
      <c r="I175">
        <v>8.9</v>
      </c>
      <c r="J175">
        <v>2.1</v>
      </c>
      <c r="K175">
        <v>1</v>
      </c>
      <c r="L175">
        <v>-0.4</v>
      </c>
      <c r="M175">
        <v>2.1</v>
      </c>
      <c r="N175">
        <v>9.3000000000000007</v>
      </c>
      <c r="O175" s="62">
        <v>19.899999999999999</v>
      </c>
      <c r="P175">
        <v>52.4</v>
      </c>
      <c r="Q175">
        <v>7.7</v>
      </c>
      <c r="T175" s="40"/>
      <c r="U175" s="22"/>
      <c r="V175" s="32">
        <v>2</v>
      </c>
      <c r="W175" s="36" t="s">
        <v>724</v>
      </c>
      <c r="AC175" s="23"/>
    </row>
    <row r="176" spans="1:29" x14ac:dyDescent="0.35">
      <c r="A176" t="s">
        <v>217</v>
      </c>
      <c r="B176" t="s">
        <v>507</v>
      </c>
      <c r="C176" t="s">
        <v>503</v>
      </c>
      <c r="D176">
        <v>2020</v>
      </c>
      <c r="E176" t="s">
        <v>79</v>
      </c>
      <c r="F176" t="s">
        <v>666</v>
      </c>
      <c r="G176">
        <v>74</v>
      </c>
      <c r="H176">
        <v>13</v>
      </c>
      <c r="I176">
        <v>8.8000000000000007</v>
      </c>
      <c r="J176">
        <v>4.9000000000000004</v>
      </c>
      <c r="K176">
        <v>3.2</v>
      </c>
      <c r="L176">
        <v>2.5</v>
      </c>
      <c r="M176">
        <v>2.5</v>
      </c>
      <c r="N176">
        <v>16</v>
      </c>
      <c r="O176" s="62">
        <v>19.5</v>
      </c>
      <c r="P176">
        <v>48.4</v>
      </c>
      <c r="Q176">
        <v>22.1</v>
      </c>
      <c r="T176" s="40"/>
      <c r="U176" s="22"/>
      <c r="V176" s="32">
        <v>32.299999999999997</v>
      </c>
      <c r="W176" s="36" t="s">
        <v>724</v>
      </c>
      <c r="AC176" s="23"/>
    </row>
    <row r="177" spans="1:29" x14ac:dyDescent="0.35">
      <c r="A177" t="s">
        <v>218</v>
      </c>
      <c r="B177" t="s">
        <v>536</v>
      </c>
      <c r="C177" t="s">
        <v>503</v>
      </c>
      <c r="D177">
        <v>2017</v>
      </c>
      <c r="E177" t="s">
        <v>32</v>
      </c>
      <c r="F177" t="s">
        <v>667</v>
      </c>
      <c r="G177">
        <v>76</v>
      </c>
      <c r="H177">
        <v>13</v>
      </c>
      <c r="I177">
        <v>8.8000000000000007</v>
      </c>
      <c r="J177">
        <v>8.6999999999999993</v>
      </c>
      <c r="K177">
        <v>4.4000000000000004</v>
      </c>
      <c r="L177">
        <v>0.8</v>
      </c>
      <c r="M177">
        <v>4.8</v>
      </c>
      <c r="N177">
        <v>18.8</v>
      </c>
      <c r="O177" s="62">
        <v>12.6</v>
      </c>
      <c r="P177">
        <v>50</v>
      </c>
      <c r="Q177">
        <v>17</v>
      </c>
      <c r="T177" s="40"/>
      <c r="U177" s="22"/>
      <c r="V177" s="32">
        <v>31.6</v>
      </c>
      <c r="W177" s="36" t="s">
        <v>724</v>
      </c>
      <c r="AC177" s="23"/>
    </row>
    <row r="178" spans="1:29" x14ac:dyDescent="0.35">
      <c r="A178" t="s">
        <v>219</v>
      </c>
      <c r="B178" t="s">
        <v>530</v>
      </c>
      <c r="C178" t="s">
        <v>503</v>
      </c>
      <c r="D178">
        <v>2020</v>
      </c>
      <c r="E178" t="s">
        <v>49</v>
      </c>
      <c r="F178" t="s">
        <v>666</v>
      </c>
      <c r="G178">
        <v>79</v>
      </c>
      <c r="H178">
        <v>13</v>
      </c>
      <c r="I178">
        <v>8.8000000000000007</v>
      </c>
      <c r="J178">
        <v>3.7</v>
      </c>
      <c r="K178">
        <v>0.8</v>
      </c>
      <c r="L178">
        <v>-6.9</v>
      </c>
      <c r="M178">
        <v>5</v>
      </c>
      <c r="N178">
        <v>10.3</v>
      </c>
      <c r="O178" s="62">
        <v>16.8</v>
      </c>
      <c r="P178">
        <v>53.9</v>
      </c>
      <c r="Q178">
        <v>4.9000000000000004</v>
      </c>
      <c r="T178" s="40"/>
      <c r="U178" s="22"/>
      <c r="V178" s="32">
        <v>25.9</v>
      </c>
      <c r="W178" s="36" t="s">
        <v>724</v>
      </c>
      <c r="AC178" s="23"/>
    </row>
    <row r="179" spans="1:29" x14ac:dyDescent="0.35">
      <c r="A179" t="s">
        <v>220</v>
      </c>
      <c r="B179" t="s">
        <v>593</v>
      </c>
      <c r="C179" t="s">
        <v>594</v>
      </c>
      <c r="D179">
        <v>2020</v>
      </c>
      <c r="E179" t="s">
        <v>44</v>
      </c>
      <c r="F179" t="s">
        <v>666</v>
      </c>
      <c r="G179">
        <v>80</v>
      </c>
      <c r="H179">
        <v>12</v>
      </c>
      <c r="I179">
        <v>8.8000000000000007</v>
      </c>
      <c r="J179">
        <v>7</v>
      </c>
      <c r="K179">
        <v>1.3</v>
      </c>
      <c r="L179">
        <v>-2.2000000000000002</v>
      </c>
      <c r="M179">
        <v>8.6999999999999993</v>
      </c>
      <c r="N179">
        <v>26.1</v>
      </c>
      <c r="O179" s="62">
        <v>20.399999999999999</v>
      </c>
      <c r="P179">
        <v>49.3</v>
      </c>
      <c r="Q179">
        <v>10.199999999999999</v>
      </c>
      <c r="T179" s="40"/>
      <c r="U179" s="22"/>
      <c r="V179" s="32">
        <v>22.3</v>
      </c>
      <c r="W179" s="36" t="s">
        <v>724</v>
      </c>
      <c r="AC179" s="23"/>
    </row>
    <row r="180" spans="1:29" x14ac:dyDescent="0.35">
      <c r="A180" t="s">
        <v>221</v>
      </c>
      <c r="B180" t="s">
        <v>595</v>
      </c>
      <c r="C180" t="s">
        <v>576</v>
      </c>
      <c r="D180">
        <v>2021</v>
      </c>
      <c r="E180" t="s">
        <v>26</v>
      </c>
      <c r="F180" t="s">
        <v>666</v>
      </c>
      <c r="G180">
        <v>75</v>
      </c>
      <c r="H180">
        <v>8</v>
      </c>
      <c r="I180">
        <v>8.6</v>
      </c>
      <c r="J180">
        <v>1.6</v>
      </c>
      <c r="K180">
        <v>2.2999999999999998</v>
      </c>
      <c r="L180">
        <v>12.5</v>
      </c>
      <c r="M180">
        <v>0.7</v>
      </c>
      <c r="N180">
        <v>7.4</v>
      </c>
      <c r="O180" s="62">
        <v>21.7</v>
      </c>
      <c r="P180">
        <v>52.3</v>
      </c>
      <c r="Q180">
        <v>17.600000000000001</v>
      </c>
      <c r="T180" s="40"/>
      <c r="U180" s="22"/>
      <c r="V180" s="32">
        <v>19.100000000000001</v>
      </c>
      <c r="W180" s="36" t="s">
        <v>724</v>
      </c>
      <c r="AC180" s="23"/>
    </row>
    <row r="181" spans="1:29" x14ac:dyDescent="0.35">
      <c r="A181" t="s">
        <v>222</v>
      </c>
      <c r="B181" t="s">
        <v>532</v>
      </c>
      <c r="C181" t="s">
        <v>503</v>
      </c>
      <c r="D181">
        <v>2016</v>
      </c>
      <c r="E181" t="s">
        <v>28</v>
      </c>
      <c r="F181" t="s">
        <v>666</v>
      </c>
      <c r="G181">
        <v>79</v>
      </c>
      <c r="H181">
        <v>13</v>
      </c>
      <c r="I181">
        <v>8.6</v>
      </c>
      <c r="J181">
        <v>1.8</v>
      </c>
      <c r="K181">
        <v>0.8</v>
      </c>
      <c r="L181">
        <v>-1.5</v>
      </c>
      <c r="M181">
        <v>0.9</v>
      </c>
      <c r="N181">
        <v>9.6</v>
      </c>
      <c r="O181" s="62">
        <v>17.2</v>
      </c>
      <c r="P181">
        <v>67.400000000000006</v>
      </c>
      <c r="Q181">
        <v>7</v>
      </c>
      <c r="T181" s="40"/>
      <c r="U181" s="22"/>
      <c r="V181" s="32">
        <v>18.2</v>
      </c>
      <c r="W181" s="36" t="s">
        <v>724</v>
      </c>
      <c r="AC181" s="23"/>
    </row>
    <row r="182" spans="1:29" x14ac:dyDescent="0.35">
      <c r="A182" t="s">
        <v>223</v>
      </c>
      <c r="B182" t="s">
        <v>507</v>
      </c>
      <c r="C182" t="s">
        <v>503</v>
      </c>
      <c r="D182">
        <v>2021</v>
      </c>
      <c r="E182" t="s">
        <v>83</v>
      </c>
      <c r="F182" t="s">
        <v>666</v>
      </c>
      <c r="G182">
        <v>81</v>
      </c>
      <c r="H182">
        <v>12</v>
      </c>
      <c r="I182">
        <v>8.6</v>
      </c>
      <c r="J182">
        <v>5.4</v>
      </c>
      <c r="K182">
        <v>1.2</v>
      </c>
      <c r="L182">
        <v>5.5</v>
      </c>
      <c r="M182">
        <v>8.8000000000000007</v>
      </c>
      <c r="N182">
        <v>19.899999999999999</v>
      </c>
      <c r="O182" s="62">
        <v>16.7</v>
      </c>
      <c r="P182">
        <v>64.8</v>
      </c>
      <c r="Q182">
        <v>8.9</v>
      </c>
      <c r="T182" s="40"/>
      <c r="U182" s="22"/>
      <c r="V182" s="32">
        <v>17.2</v>
      </c>
      <c r="W182" s="36" t="s">
        <v>724</v>
      </c>
      <c r="AC182" s="23"/>
    </row>
    <row r="183" spans="1:29" x14ac:dyDescent="0.35">
      <c r="A183" t="s">
        <v>224</v>
      </c>
      <c r="B183" t="s">
        <v>507</v>
      </c>
      <c r="C183" t="s">
        <v>503</v>
      </c>
      <c r="D183">
        <v>2018</v>
      </c>
      <c r="E183" t="s">
        <v>60</v>
      </c>
      <c r="F183" t="s">
        <v>667</v>
      </c>
      <c r="G183">
        <v>80</v>
      </c>
      <c r="H183">
        <v>12</v>
      </c>
      <c r="I183">
        <v>8.6</v>
      </c>
      <c r="J183">
        <v>8.1</v>
      </c>
      <c r="K183">
        <v>2.7</v>
      </c>
      <c r="L183">
        <v>-2.2000000000000002</v>
      </c>
      <c r="M183">
        <v>8.9</v>
      </c>
      <c r="N183">
        <v>24</v>
      </c>
      <c r="O183" s="62">
        <v>14.5</v>
      </c>
      <c r="P183">
        <v>62.3</v>
      </c>
      <c r="Q183">
        <v>14.3</v>
      </c>
      <c r="T183" s="40"/>
      <c r="U183" s="22"/>
      <c r="V183" s="32">
        <v>15.2</v>
      </c>
      <c r="W183" s="36" t="s">
        <v>724</v>
      </c>
      <c r="AC183" s="23"/>
    </row>
    <row r="184" spans="1:29" x14ac:dyDescent="0.35">
      <c r="A184" t="s">
        <v>225</v>
      </c>
      <c r="B184" t="s">
        <v>532</v>
      </c>
      <c r="C184" t="s">
        <v>503</v>
      </c>
      <c r="D184">
        <v>2017</v>
      </c>
      <c r="E184" t="s">
        <v>75</v>
      </c>
      <c r="F184" t="s">
        <v>666</v>
      </c>
      <c r="G184">
        <v>74</v>
      </c>
      <c r="H184">
        <v>13</v>
      </c>
      <c r="I184">
        <v>8.6</v>
      </c>
      <c r="J184">
        <v>3.7</v>
      </c>
      <c r="K184">
        <v>5</v>
      </c>
      <c r="L184">
        <v>2.2000000000000002</v>
      </c>
      <c r="M184">
        <v>1.7</v>
      </c>
      <c r="N184">
        <v>11.7</v>
      </c>
      <c r="O184" s="62">
        <v>15</v>
      </c>
      <c r="P184">
        <v>50.3</v>
      </c>
      <c r="Q184">
        <v>23.2</v>
      </c>
      <c r="T184" s="40"/>
      <c r="U184" s="22"/>
      <c r="V184" s="32">
        <v>14</v>
      </c>
      <c r="W184" s="36" t="s">
        <v>724</v>
      </c>
      <c r="AC184" s="23"/>
    </row>
    <row r="185" spans="1:29" x14ac:dyDescent="0.35">
      <c r="A185" t="s">
        <v>226</v>
      </c>
      <c r="B185" t="s">
        <v>500</v>
      </c>
      <c r="C185" t="s">
        <v>554</v>
      </c>
      <c r="D185">
        <v>2015</v>
      </c>
      <c r="E185" t="s">
        <v>22</v>
      </c>
      <c r="F185" t="s">
        <v>666</v>
      </c>
      <c r="G185">
        <v>79</v>
      </c>
      <c r="H185">
        <v>12</v>
      </c>
      <c r="I185">
        <v>8.5</v>
      </c>
      <c r="J185">
        <v>2.2999999999999998</v>
      </c>
      <c r="K185">
        <v>1.8</v>
      </c>
      <c r="L185">
        <v>14.1</v>
      </c>
      <c r="M185">
        <v>1.3</v>
      </c>
      <c r="N185">
        <v>10.6</v>
      </c>
      <c r="O185" s="62">
        <v>17</v>
      </c>
      <c r="P185">
        <v>57.4</v>
      </c>
      <c r="Q185">
        <v>11.7</v>
      </c>
      <c r="T185" s="40"/>
      <c r="U185" s="22"/>
      <c r="V185" s="32">
        <v>12.4</v>
      </c>
      <c r="W185" s="36" t="s">
        <v>724</v>
      </c>
      <c r="AC185" s="23"/>
    </row>
    <row r="186" spans="1:29" x14ac:dyDescent="0.35">
      <c r="A186" t="s">
        <v>227</v>
      </c>
      <c r="B186" t="s">
        <v>596</v>
      </c>
      <c r="C186" t="s">
        <v>503</v>
      </c>
      <c r="D186">
        <v>2012</v>
      </c>
      <c r="E186" t="s">
        <v>16</v>
      </c>
      <c r="F186" t="s">
        <v>667</v>
      </c>
      <c r="G186">
        <v>78</v>
      </c>
      <c r="H186">
        <v>11</v>
      </c>
      <c r="I186">
        <v>8.5</v>
      </c>
      <c r="J186">
        <v>6.4</v>
      </c>
      <c r="K186">
        <v>6.3</v>
      </c>
      <c r="L186">
        <v>7.2</v>
      </c>
      <c r="M186">
        <v>2.4</v>
      </c>
      <c r="N186">
        <v>17.2</v>
      </c>
      <c r="O186" s="62">
        <v>12.9</v>
      </c>
      <c r="P186">
        <v>60.8</v>
      </c>
      <c r="Q186">
        <v>24.7</v>
      </c>
      <c r="T186" s="40"/>
      <c r="U186" s="22"/>
      <c r="V186" s="32">
        <v>11.8</v>
      </c>
      <c r="W186" s="36" t="s">
        <v>724</v>
      </c>
      <c r="AC186" s="23"/>
    </row>
    <row r="187" spans="1:29" x14ac:dyDescent="0.35">
      <c r="A187" t="s">
        <v>228</v>
      </c>
      <c r="B187" t="s">
        <v>540</v>
      </c>
      <c r="C187" t="s">
        <v>503</v>
      </c>
      <c r="D187">
        <v>2017</v>
      </c>
      <c r="E187" t="s">
        <v>18</v>
      </c>
      <c r="F187" t="s">
        <v>666</v>
      </c>
      <c r="G187">
        <v>76</v>
      </c>
      <c r="H187">
        <v>13</v>
      </c>
      <c r="I187">
        <v>8.4</v>
      </c>
      <c r="J187">
        <v>3.4</v>
      </c>
      <c r="K187">
        <v>2.9</v>
      </c>
      <c r="L187">
        <v>6.3</v>
      </c>
      <c r="M187">
        <v>2.6</v>
      </c>
      <c r="N187">
        <v>10</v>
      </c>
      <c r="O187" s="62">
        <v>14.4</v>
      </c>
      <c r="P187">
        <v>55.7</v>
      </c>
      <c r="Q187">
        <v>16.899999999999999</v>
      </c>
      <c r="T187" s="40"/>
      <c r="U187" s="22"/>
      <c r="V187" s="32">
        <v>10.199999999999999</v>
      </c>
      <c r="W187" s="36" t="s">
        <v>724</v>
      </c>
      <c r="AC187" s="23"/>
    </row>
    <row r="188" spans="1:29" x14ac:dyDescent="0.35">
      <c r="A188" t="s">
        <v>229</v>
      </c>
      <c r="B188" t="s">
        <v>595</v>
      </c>
      <c r="C188" t="s">
        <v>503</v>
      </c>
      <c r="D188" t="s">
        <v>542</v>
      </c>
      <c r="E188" t="s">
        <v>68</v>
      </c>
      <c r="F188" t="s">
        <v>667</v>
      </c>
      <c r="G188">
        <v>81</v>
      </c>
      <c r="H188">
        <v>9</v>
      </c>
      <c r="I188">
        <v>8.4</v>
      </c>
      <c r="J188">
        <v>2.7</v>
      </c>
      <c r="K188">
        <v>0.3</v>
      </c>
      <c r="L188">
        <v>10.1</v>
      </c>
      <c r="M188">
        <v>5.0999999999999996</v>
      </c>
      <c r="N188">
        <v>13</v>
      </c>
      <c r="O188" s="62">
        <v>23.2</v>
      </c>
      <c r="P188">
        <v>65.2</v>
      </c>
      <c r="Q188">
        <v>3.8</v>
      </c>
      <c r="T188" s="40"/>
      <c r="U188" s="22"/>
      <c r="V188" s="32">
        <v>9</v>
      </c>
      <c r="W188" s="36" t="s">
        <v>724</v>
      </c>
      <c r="AC188" s="23"/>
    </row>
    <row r="189" spans="1:29" x14ac:dyDescent="0.35">
      <c r="A189" t="s">
        <v>230</v>
      </c>
      <c r="B189" t="s">
        <v>504</v>
      </c>
      <c r="C189" t="s">
        <v>503</v>
      </c>
      <c r="D189">
        <v>2019</v>
      </c>
      <c r="E189" t="s">
        <v>79</v>
      </c>
      <c r="F189" t="s">
        <v>666</v>
      </c>
      <c r="G189">
        <v>79</v>
      </c>
      <c r="H189">
        <v>13</v>
      </c>
      <c r="I189">
        <v>8.3000000000000007</v>
      </c>
      <c r="J189">
        <v>1.8</v>
      </c>
      <c r="K189">
        <v>1.1000000000000001</v>
      </c>
      <c r="L189">
        <v>2.2999999999999998</v>
      </c>
      <c r="M189">
        <v>1.4</v>
      </c>
      <c r="N189">
        <v>6.6</v>
      </c>
      <c r="O189" s="62">
        <v>15.8</v>
      </c>
      <c r="P189">
        <v>54.2</v>
      </c>
      <c r="Q189">
        <v>6.5</v>
      </c>
      <c r="T189" s="40"/>
      <c r="U189" s="22"/>
      <c r="V189" s="32">
        <v>8.8000000000000007</v>
      </c>
      <c r="W189" s="36" t="s">
        <v>724</v>
      </c>
      <c r="AC189" s="23"/>
    </row>
    <row r="190" spans="1:29" x14ac:dyDescent="0.35">
      <c r="A190" t="s">
        <v>231</v>
      </c>
      <c r="B190" t="s">
        <v>529</v>
      </c>
      <c r="C190" t="s">
        <v>503</v>
      </c>
      <c r="D190" t="s">
        <v>542</v>
      </c>
      <c r="E190" t="s">
        <v>14</v>
      </c>
      <c r="F190" t="s">
        <v>667</v>
      </c>
      <c r="G190">
        <v>79</v>
      </c>
      <c r="H190">
        <v>12</v>
      </c>
      <c r="I190">
        <v>8.3000000000000007</v>
      </c>
      <c r="J190">
        <v>4</v>
      </c>
      <c r="K190">
        <v>0.8</v>
      </c>
      <c r="L190">
        <v>-1.2</v>
      </c>
      <c r="M190">
        <v>3.6</v>
      </c>
      <c r="N190">
        <v>9.6999999999999993</v>
      </c>
      <c r="O190" s="62">
        <v>12</v>
      </c>
      <c r="P190">
        <v>55.7</v>
      </c>
      <c r="Q190">
        <v>3.3</v>
      </c>
      <c r="T190" s="40"/>
      <c r="U190" s="22"/>
      <c r="V190" s="32">
        <v>8.6</v>
      </c>
      <c r="W190" s="36" t="s">
        <v>724</v>
      </c>
      <c r="AC190" s="23"/>
    </row>
    <row r="191" spans="1:29" x14ac:dyDescent="0.35">
      <c r="A191" t="s">
        <v>232</v>
      </c>
      <c r="B191" t="s">
        <v>569</v>
      </c>
      <c r="C191" t="s">
        <v>503</v>
      </c>
      <c r="D191" t="s">
        <v>542</v>
      </c>
      <c r="E191" t="s">
        <v>70</v>
      </c>
      <c r="F191" t="s">
        <v>667</v>
      </c>
      <c r="G191">
        <v>77</v>
      </c>
      <c r="H191">
        <v>3</v>
      </c>
      <c r="I191">
        <v>8.3000000000000007</v>
      </c>
      <c r="J191">
        <v>4.3</v>
      </c>
      <c r="K191">
        <v>3.3</v>
      </c>
      <c r="L191">
        <v>-6.9</v>
      </c>
      <c r="M191">
        <v>9.8000000000000007</v>
      </c>
      <c r="N191">
        <v>8.1999999999999993</v>
      </c>
      <c r="O191" s="62">
        <v>15.8</v>
      </c>
      <c r="P191">
        <v>57.4</v>
      </c>
      <c r="Q191">
        <v>22.2</v>
      </c>
      <c r="T191" s="40"/>
      <c r="U191" s="22"/>
      <c r="V191" s="32">
        <v>8.4</v>
      </c>
      <c r="W191" s="36" t="s">
        <v>724</v>
      </c>
      <c r="AC191" s="23"/>
    </row>
    <row r="192" spans="1:29" x14ac:dyDescent="0.35">
      <c r="A192" t="s">
        <v>233</v>
      </c>
      <c r="B192" t="s">
        <v>536</v>
      </c>
      <c r="C192" t="s">
        <v>503</v>
      </c>
      <c r="D192">
        <v>2021</v>
      </c>
      <c r="E192" t="s">
        <v>24</v>
      </c>
      <c r="F192" t="s">
        <v>667</v>
      </c>
      <c r="G192">
        <v>80</v>
      </c>
      <c r="H192">
        <v>12</v>
      </c>
      <c r="I192">
        <v>8.3000000000000007</v>
      </c>
      <c r="J192">
        <v>3.9</v>
      </c>
      <c r="K192">
        <v>0.8</v>
      </c>
      <c r="L192">
        <v>-11.2</v>
      </c>
      <c r="M192">
        <v>5.8</v>
      </c>
      <c r="N192">
        <v>14.9</v>
      </c>
      <c r="O192" s="62">
        <v>15.9</v>
      </c>
      <c r="P192">
        <v>63.4</v>
      </c>
      <c r="Q192">
        <v>5.5</v>
      </c>
      <c r="T192" s="40"/>
      <c r="U192" s="22"/>
      <c r="V192" s="32">
        <v>8.3000000000000007</v>
      </c>
      <c r="W192" s="36" t="s">
        <v>724</v>
      </c>
      <c r="AC192" s="23"/>
    </row>
    <row r="193" spans="1:29" x14ac:dyDescent="0.35">
      <c r="A193" t="s">
        <v>234</v>
      </c>
      <c r="B193" t="s">
        <v>504</v>
      </c>
      <c r="C193" t="s">
        <v>503</v>
      </c>
      <c r="D193">
        <v>2017</v>
      </c>
      <c r="E193" t="s">
        <v>47</v>
      </c>
      <c r="F193" t="s">
        <v>667</v>
      </c>
      <c r="G193">
        <v>77</v>
      </c>
      <c r="H193">
        <v>12</v>
      </c>
      <c r="I193">
        <v>8.3000000000000007</v>
      </c>
      <c r="J193">
        <v>3.3</v>
      </c>
      <c r="K193">
        <v>0.6</v>
      </c>
      <c r="L193">
        <v>3.1</v>
      </c>
      <c r="M193">
        <v>1.7</v>
      </c>
      <c r="N193">
        <v>11.6</v>
      </c>
      <c r="O193" s="62">
        <v>15.1</v>
      </c>
      <c r="P193">
        <v>66.400000000000006</v>
      </c>
      <c r="Q193">
        <v>3.8</v>
      </c>
      <c r="T193" s="40"/>
      <c r="U193" s="22"/>
      <c r="V193" s="32">
        <v>8.3000000000000007</v>
      </c>
      <c r="W193" s="36" t="s">
        <v>724</v>
      </c>
      <c r="AC193" s="23"/>
    </row>
    <row r="194" spans="1:29" x14ac:dyDescent="0.35">
      <c r="A194" t="s">
        <v>235</v>
      </c>
      <c r="B194" t="s">
        <v>520</v>
      </c>
      <c r="C194" t="s">
        <v>503</v>
      </c>
      <c r="D194">
        <v>2020</v>
      </c>
      <c r="E194" t="s">
        <v>34</v>
      </c>
      <c r="F194" t="s">
        <v>666</v>
      </c>
      <c r="G194">
        <v>81</v>
      </c>
      <c r="H194">
        <v>12</v>
      </c>
      <c r="I194">
        <v>8.3000000000000007</v>
      </c>
      <c r="J194">
        <v>5.7</v>
      </c>
      <c r="K194">
        <v>1</v>
      </c>
      <c r="L194">
        <v>-1.6</v>
      </c>
      <c r="M194">
        <v>9.3000000000000007</v>
      </c>
      <c r="N194">
        <v>17.899999999999999</v>
      </c>
      <c r="O194" s="62">
        <v>14.4</v>
      </c>
      <c r="P194">
        <v>67.900000000000006</v>
      </c>
      <c r="Q194">
        <v>7.1</v>
      </c>
      <c r="T194" s="40"/>
      <c r="U194" s="22"/>
      <c r="V194" s="32">
        <v>7.8</v>
      </c>
      <c r="W194" s="36" t="s">
        <v>724</v>
      </c>
      <c r="AC194" s="23"/>
    </row>
    <row r="195" spans="1:29" x14ac:dyDescent="0.35">
      <c r="A195" t="s">
        <v>236</v>
      </c>
      <c r="B195" t="s">
        <v>595</v>
      </c>
      <c r="C195" t="s">
        <v>503</v>
      </c>
      <c r="D195">
        <v>2022</v>
      </c>
      <c r="E195" t="s">
        <v>70</v>
      </c>
      <c r="F195" t="s">
        <v>667</v>
      </c>
      <c r="G195">
        <v>80</v>
      </c>
      <c r="H195">
        <v>13</v>
      </c>
      <c r="I195">
        <v>8.3000000000000007</v>
      </c>
      <c r="J195">
        <v>4.9000000000000004</v>
      </c>
      <c r="K195">
        <v>1.2</v>
      </c>
      <c r="L195">
        <v>2.2000000000000002</v>
      </c>
      <c r="M195">
        <v>10.9</v>
      </c>
      <c r="N195">
        <v>14.3</v>
      </c>
      <c r="O195" s="62">
        <v>18.2</v>
      </c>
      <c r="P195">
        <v>51.7</v>
      </c>
      <c r="Q195">
        <v>9.9</v>
      </c>
      <c r="T195" s="40"/>
      <c r="U195" s="22"/>
      <c r="V195" s="32">
        <v>7.4</v>
      </c>
      <c r="W195" s="36" t="s">
        <v>724</v>
      </c>
      <c r="AC195" s="23"/>
    </row>
    <row r="196" spans="1:29" x14ac:dyDescent="0.35">
      <c r="A196" t="s">
        <v>237</v>
      </c>
      <c r="B196" t="s">
        <v>547</v>
      </c>
      <c r="C196" t="s">
        <v>503</v>
      </c>
      <c r="D196">
        <v>2017</v>
      </c>
      <c r="E196" t="s">
        <v>51</v>
      </c>
      <c r="F196" t="s">
        <v>667</v>
      </c>
      <c r="G196">
        <v>83</v>
      </c>
      <c r="H196">
        <v>9</v>
      </c>
      <c r="I196">
        <v>8.3000000000000007</v>
      </c>
      <c r="J196">
        <v>4.7</v>
      </c>
      <c r="K196">
        <v>2.8</v>
      </c>
      <c r="L196">
        <v>-2.4</v>
      </c>
      <c r="M196">
        <v>6.9</v>
      </c>
      <c r="N196">
        <v>16.899999999999999</v>
      </c>
      <c r="O196" s="62">
        <v>20.100000000000001</v>
      </c>
      <c r="P196">
        <v>59.6</v>
      </c>
      <c r="Q196">
        <v>23.4</v>
      </c>
      <c r="T196" s="40"/>
      <c r="U196" s="22"/>
      <c r="V196" s="32">
        <v>2</v>
      </c>
      <c r="W196" s="36" t="s">
        <v>724</v>
      </c>
      <c r="AC196" s="23"/>
    </row>
    <row r="197" spans="1:29" x14ac:dyDescent="0.35">
      <c r="A197" t="s">
        <v>238</v>
      </c>
      <c r="B197" t="s">
        <v>547</v>
      </c>
      <c r="C197" t="s">
        <v>503</v>
      </c>
      <c r="D197">
        <v>2021</v>
      </c>
      <c r="E197" t="s">
        <v>75</v>
      </c>
      <c r="F197" t="s">
        <v>666</v>
      </c>
      <c r="G197">
        <v>78</v>
      </c>
      <c r="H197">
        <v>5</v>
      </c>
      <c r="I197">
        <v>8.1999999999999993</v>
      </c>
      <c r="J197">
        <v>2.2000000000000002</v>
      </c>
      <c r="K197">
        <v>1.8</v>
      </c>
      <c r="L197">
        <v>-6</v>
      </c>
      <c r="M197">
        <v>0</v>
      </c>
      <c r="N197">
        <v>9.1999999999999993</v>
      </c>
      <c r="O197" s="62">
        <v>12.7</v>
      </c>
      <c r="P197">
        <v>69.400000000000006</v>
      </c>
      <c r="Q197">
        <v>11.8</v>
      </c>
      <c r="T197" s="40"/>
      <c r="U197" s="22"/>
      <c r="V197" s="32">
        <v>1.5</v>
      </c>
      <c r="W197" s="36" t="s">
        <v>724</v>
      </c>
      <c r="AC197" s="23"/>
    </row>
    <row r="198" spans="1:29" x14ac:dyDescent="0.35">
      <c r="A198" t="s">
        <v>239</v>
      </c>
      <c r="B198" t="s">
        <v>597</v>
      </c>
      <c r="C198" t="s">
        <v>503</v>
      </c>
      <c r="D198" t="s">
        <v>542</v>
      </c>
      <c r="E198" t="s">
        <v>62</v>
      </c>
      <c r="F198" t="s">
        <v>666</v>
      </c>
      <c r="G198">
        <v>77</v>
      </c>
      <c r="H198">
        <v>12</v>
      </c>
      <c r="I198">
        <v>8.1</v>
      </c>
      <c r="J198">
        <v>4.4000000000000004</v>
      </c>
      <c r="K198">
        <v>1.8</v>
      </c>
      <c r="L198">
        <v>6.9</v>
      </c>
      <c r="M198">
        <v>6.6</v>
      </c>
      <c r="N198">
        <v>8.9</v>
      </c>
      <c r="O198" s="62">
        <v>13.7</v>
      </c>
      <c r="P198">
        <v>49.1</v>
      </c>
      <c r="Q198">
        <v>8.6</v>
      </c>
      <c r="T198" s="40"/>
      <c r="U198" s="22"/>
      <c r="V198" s="32">
        <v>0.6</v>
      </c>
      <c r="W198" s="36" t="s">
        <v>724</v>
      </c>
      <c r="AC198" s="23"/>
    </row>
    <row r="199" spans="1:29" x14ac:dyDescent="0.35">
      <c r="A199" t="s">
        <v>240</v>
      </c>
      <c r="B199" t="s">
        <v>559</v>
      </c>
      <c r="C199" t="s">
        <v>503</v>
      </c>
      <c r="D199">
        <v>2019</v>
      </c>
      <c r="E199" t="s">
        <v>49</v>
      </c>
      <c r="F199" t="s">
        <v>666</v>
      </c>
      <c r="G199">
        <v>77</v>
      </c>
      <c r="H199">
        <v>7</v>
      </c>
      <c r="I199">
        <v>8.1</v>
      </c>
      <c r="J199">
        <v>1.7</v>
      </c>
      <c r="K199">
        <v>1.7</v>
      </c>
      <c r="L199">
        <v>3</v>
      </c>
      <c r="M199">
        <v>0.6</v>
      </c>
      <c r="N199">
        <v>7.3</v>
      </c>
      <c r="O199" s="62">
        <v>16.5</v>
      </c>
      <c r="P199">
        <v>48.3</v>
      </c>
      <c r="Q199">
        <v>10.3</v>
      </c>
      <c r="T199" s="40"/>
      <c r="U199" s="22"/>
      <c r="V199" s="32">
        <v>0</v>
      </c>
      <c r="W199" s="36" t="s">
        <v>724</v>
      </c>
      <c r="AC199" s="23"/>
    </row>
    <row r="200" spans="1:29" x14ac:dyDescent="0.35">
      <c r="A200" t="s">
        <v>241</v>
      </c>
      <c r="B200" t="s">
        <v>598</v>
      </c>
      <c r="C200" t="s">
        <v>503</v>
      </c>
      <c r="D200">
        <v>2012</v>
      </c>
      <c r="E200" t="s">
        <v>49</v>
      </c>
      <c r="F200" t="s">
        <v>666</v>
      </c>
      <c r="G200">
        <v>83</v>
      </c>
      <c r="H200">
        <v>7</v>
      </c>
      <c r="I200">
        <v>8</v>
      </c>
      <c r="J200">
        <v>9.4</v>
      </c>
      <c r="K200">
        <v>0.9</v>
      </c>
      <c r="L200">
        <v>19.2</v>
      </c>
      <c r="M200">
        <v>20.399999999999999</v>
      </c>
      <c r="N200">
        <v>34.4</v>
      </c>
      <c r="O200" s="62">
        <v>22.9</v>
      </c>
      <c r="P200">
        <v>55.7</v>
      </c>
      <c r="Q200">
        <v>8</v>
      </c>
      <c r="T200" s="40"/>
      <c r="U200" s="22"/>
      <c r="V200" s="32">
        <v>0</v>
      </c>
      <c r="W200" s="36" t="s">
        <v>724</v>
      </c>
      <c r="AC200" s="23"/>
    </row>
    <row r="201" spans="1:29" x14ac:dyDescent="0.35">
      <c r="A201" t="s">
        <v>242</v>
      </c>
      <c r="B201" t="s">
        <v>599</v>
      </c>
      <c r="C201" t="s">
        <v>503</v>
      </c>
      <c r="D201" t="s">
        <v>542</v>
      </c>
      <c r="E201" t="s">
        <v>16</v>
      </c>
      <c r="F201" t="s">
        <v>667</v>
      </c>
      <c r="G201">
        <v>78</v>
      </c>
      <c r="H201">
        <v>4</v>
      </c>
      <c r="I201">
        <v>8</v>
      </c>
      <c r="J201">
        <v>3.5</v>
      </c>
      <c r="K201">
        <v>1.3</v>
      </c>
      <c r="L201">
        <v>-4.9000000000000004</v>
      </c>
      <c r="M201">
        <v>5.9</v>
      </c>
      <c r="N201">
        <v>11.4</v>
      </c>
      <c r="O201" s="62">
        <v>14</v>
      </c>
      <c r="P201">
        <v>69.599999999999994</v>
      </c>
      <c r="Q201">
        <v>9.1</v>
      </c>
      <c r="T201" s="40"/>
      <c r="U201" s="22"/>
      <c r="V201" s="32">
        <v>34.299999999999997</v>
      </c>
      <c r="W201" s="36" t="s">
        <v>724</v>
      </c>
      <c r="AC201" s="23"/>
    </row>
    <row r="202" spans="1:29" x14ac:dyDescent="0.35">
      <c r="A202" t="s">
        <v>243</v>
      </c>
      <c r="B202" t="s">
        <v>600</v>
      </c>
      <c r="C202" t="s">
        <v>503</v>
      </c>
      <c r="D202">
        <v>2022</v>
      </c>
      <c r="E202" t="s">
        <v>51</v>
      </c>
      <c r="F202" t="s">
        <v>667</v>
      </c>
      <c r="G202">
        <v>76</v>
      </c>
      <c r="H202">
        <v>2</v>
      </c>
      <c r="I202">
        <v>8</v>
      </c>
      <c r="J202">
        <v>1</v>
      </c>
      <c r="K202">
        <v>2</v>
      </c>
      <c r="L202">
        <v>-27.7</v>
      </c>
      <c r="M202">
        <v>4</v>
      </c>
      <c r="N202">
        <v>4.8</v>
      </c>
      <c r="O202" s="62">
        <v>21.3</v>
      </c>
      <c r="P202">
        <v>74.3</v>
      </c>
      <c r="Q202">
        <v>25</v>
      </c>
      <c r="T202" s="40"/>
      <c r="U202" s="22"/>
      <c r="V202" s="32">
        <v>31.1</v>
      </c>
      <c r="W202" s="36" t="s">
        <v>724</v>
      </c>
      <c r="AC202" s="23"/>
    </row>
    <row r="203" spans="1:29" x14ac:dyDescent="0.35">
      <c r="A203" t="s">
        <v>244</v>
      </c>
      <c r="B203" t="s">
        <v>514</v>
      </c>
      <c r="C203" t="s">
        <v>503</v>
      </c>
      <c r="D203" t="s">
        <v>542</v>
      </c>
      <c r="E203" t="s">
        <v>42</v>
      </c>
      <c r="F203" t="s">
        <v>667</v>
      </c>
      <c r="G203">
        <v>77</v>
      </c>
      <c r="H203">
        <v>12</v>
      </c>
      <c r="I203">
        <v>7.9</v>
      </c>
      <c r="J203">
        <v>3.4</v>
      </c>
      <c r="K203">
        <v>1.5</v>
      </c>
      <c r="L203">
        <v>-7.2</v>
      </c>
      <c r="M203">
        <v>2.8</v>
      </c>
      <c r="N203">
        <v>9.9</v>
      </c>
      <c r="O203" s="62">
        <v>11.3</v>
      </c>
      <c r="P203">
        <v>62.3</v>
      </c>
      <c r="Q203">
        <v>7.5</v>
      </c>
      <c r="T203" s="40"/>
      <c r="U203" s="22"/>
      <c r="V203" s="32">
        <v>27.4</v>
      </c>
      <c r="W203" s="36" t="s">
        <v>724</v>
      </c>
      <c r="AC203" s="23"/>
    </row>
    <row r="204" spans="1:29" x14ac:dyDescent="0.35">
      <c r="A204" t="s">
        <v>245</v>
      </c>
      <c r="B204" t="s">
        <v>601</v>
      </c>
      <c r="C204" t="s">
        <v>503</v>
      </c>
      <c r="D204">
        <v>2007</v>
      </c>
      <c r="E204" t="s">
        <v>72</v>
      </c>
      <c r="F204" t="s">
        <v>667</v>
      </c>
      <c r="G204">
        <v>80</v>
      </c>
      <c r="H204">
        <v>12</v>
      </c>
      <c r="I204">
        <v>7.9</v>
      </c>
      <c r="J204">
        <v>2.8</v>
      </c>
      <c r="K204">
        <v>1.2</v>
      </c>
      <c r="L204">
        <v>-5.5</v>
      </c>
      <c r="M204">
        <v>4</v>
      </c>
      <c r="N204">
        <v>9.1999999999999993</v>
      </c>
      <c r="O204" s="62">
        <v>15.5</v>
      </c>
      <c r="P204">
        <v>59.5</v>
      </c>
      <c r="Q204">
        <v>8.6</v>
      </c>
      <c r="T204" s="40"/>
      <c r="U204" s="22"/>
      <c r="V204" s="32">
        <v>22.3</v>
      </c>
      <c r="W204" s="36" t="s">
        <v>724</v>
      </c>
      <c r="AC204" s="23"/>
    </row>
    <row r="205" spans="1:29" x14ac:dyDescent="0.35">
      <c r="A205" t="s">
        <v>246</v>
      </c>
      <c r="B205" t="s">
        <v>504</v>
      </c>
      <c r="C205" t="s">
        <v>503</v>
      </c>
      <c r="D205">
        <v>2015</v>
      </c>
      <c r="E205" t="s">
        <v>32</v>
      </c>
      <c r="F205" t="s">
        <v>667</v>
      </c>
      <c r="G205">
        <v>78</v>
      </c>
      <c r="H205">
        <v>11</v>
      </c>
      <c r="I205">
        <v>7.9</v>
      </c>
      <c r="J205">
        <v>4.8</v>
      </c>
      <c r="K205">
        <v>3.5</v>
      </c>
      <c r="L205">
        <v>-0.2</v>
      </c>
      <c r="M205">
        <v>6.4</v>
      </c>
      <c r="N205">
        <v>11.2</v>
      </c>
      <c r="O205" s="62">
        <v>16.3</v>
      </c>
      <c r="P205">
        <v>44.9</v>
      </c>
      <c r="Q205">
        <v>20.6</v>
      </c>
      <c r="T205" s="40"/>
      <c r="U205" s="22"/>
      <c r="V205" s="32">
        <v>19.5</v>
      </c>
      <c r="W205" s="36" t="s">
        <v>724</v>
      </c>
      <c r="AC205" s="23"/>
    </row>
    <row r="206" spans="1:29" x14ac:dyDescent="0.35">
      <c r="A206" t="s">
        <v>247</v>
      </c>
      <c r="B206" t="s">
        <v>532</v>
      </c>
      <c r="C206" t="s">
        <v>503</v>
      </c>
      <c r="D206">
        <v>2019</v>
      </c>
      <c r="E206" t="s">
        <v>60</v>
      </c>
      <c r="F206" t="s">
        <v>667</v>
      </c>
      <c r="G206">
        <v>76</v>
      </c>
      <c r="H206">
        <v>14</v>
      </c>
      <c r="I206">
        <v>7.9</v>
      </c>
      <c r="J206">
        <v>2.9</v>
      </c>
      <c r="K206">
        <v>2.4</v>
      </c>
      <c r="L206">
        <v>4.2</v>
      </c>
      <c r="M206">
        <v>3.3</v>
      </c>
      <c r="N206">
        <v>11.8</v>
      </c>
      <c r="O206" s="62">
        <v>20.8</v>
      </c>
      <c r="P206">
        <v>50.1</v>
      </c>
      <c r="Q206">
        <v>20.8</v>
      </c>
      <c r="T206" s="40"/>
      <c r="U206" s="22"/>
      <c r="V206" s="32">
        <v>16.8</v>
      </c>
      <c r="W206" s="36" t="s">
        <v>724</v>
      </c>
      <c r="AC206" s="23"/>
    </row>
    <row r="207" spans="1:29" x14ac:dyDescent="0.35">
      <c r="A207" t="s">
        <v>248</v>
      </c>
      <c r="B207" t="s">
        <v>553</v>
      </c>
      <c r="C207" t="s">
        <v>503</v>
      </c>
      <c r="D207">
        <v>2020</v>
      </c>
      <c r="E207" t="s">
        <v>83</v>
      </c>
      <c r="F207" t="s">
        <v>666</v>
      </c>
      <c r="G207">
        <v>77</v>
      </c>
      <c r="H207">
        <v>8</v>
      </c>
      <c r="I207">
        <v>7.8</v>
      </c>
      <c r="J207">
        <v>3.3</v>
      </c>
      <c r="K207">
        <v>1.8</v>
      </c>
      <c r="L207">
        <v>1</v>
      </c>
      <c r="M207">
        <v>1.7</v>
      </c>
      <c r="N207">
        <v>13.7</v>
      </c>
      <c r="O207" s="62">
        <v>15.7</v>
      </c>
      <c r="P207">
        <v>53.6</v>
      </c>
      <c r="Q207">
        <v>10.7</v>
      </c>
      <c r="T207" s="40"/>
      <c r="U207" s="22"/>
      <c r="V207" s="32">
        <v>16.600000000000001</v>
      </c>
      <c r="W207" s="36" t="s">
        <v>724</v>
      </c>
      <c r="AC207" s="23"/>
    </row>
    <row r="208" spans="1:29" x14ac:dyDescent="0.35">
      <c r="A208" t="s">
        <v>249</v>
      </c>
      <c r="B208" t="s">
        <v>500</v>
      </c>
      <c r="C208" t="s">
        <v>544</v>
      </c>
      <c r="D208">
        <v>2017</v>
      </c>
      <c r="E208" t="s">
        <v>79</v>
      </c>
      <c r="F208" t="s">
        <v>666</v>
      </c>
      <c r="G208">
        <v>84</v>
      </c>
      <c r="H208">
        <v>13</v>
      </c>
      <c r="I208">
        <v>7.8</v>
      </c>
      <c r="J208">
        <v>8.3000000000000007</v>
      </c>
      <c r="K208">
        <v>0.9</v>
      </c>
      <c r="L208">
        <v>2</v>
      </c>
      <c r="M208">
        <v>13.2</v>
      </c>
      <c r="N208">
        <v>16.2</v>
      </c>
      <c r="O208" s="62">
        <v>12.4</v>
      </c>
      <c r="P208">
        <v>59.9</v>
      </c>
      <c r="Q208">
        <v>5</v>
      </c>
      <c r="T208" s="40"/>
      <c r="U208" s="22"/>
      <c r="V208" s="32">
        <v>16.5</v>
      </c>
      <c r="W208" s="36" t="s">
        <v>724</v>
      </c>
      <c r="AC208" s="23"/>
    </row>
    <row r="209" spans="1:29" x14ac:dyDescent="0.35">
      <c r="A209" t="s">
        <v>250</v>
      </c>
      <c r="B209" t="s">
        <v>602</v>
      </c>
      <c r="C209" t="s">
        <v>503</v>
      </c>
      <c r="D209">
        <v>2022</v>
      </c>
      <c r="E209" t="s">
        <v>24</v>
      </c>
      <c r="F209" t="s">
        <v>667</v>
      </c>
      <c r="G209">
        <v>77</v>
      </c>
      <c r="H209">
        <v>9</v>
      </c>
      <c r="I209">
        <v>7.8</v>
      </c>
      <c r="J209">
        <v>2.1</v>
      </c>
      <c r="K209">
        <v>2.4</v>
      </c>
      <c r="L209">
        <v>-15.5</v>
      </c>
      <c r="M209">
        <v>1.5</v>
      </c>
      <c r="N209">
        <v>8.5</v>
      </c>
      <c r="O209" s="62">
        <v>15.6</v>
      </c>
      <c r="P209">
        <v>58.1</v>
      </c>
      <c r="Q209">
        <v>16.3</v>
      </c>
      <c r="T209" s="40"/>
      <c r="U209" s="22"/>
      <c r="V209" s="32">
        <v>16</v>
      </c>
      <c r="W209" s="36" t="s">
        <v>724</v>
      </c>
      <c r="AC209" s="23"/>
    </row>
    <row r="210" spans="1:29" x14ac:dyDescent="0.35">
      <c r="A210" t="s">
        <v>251</v>
      </c>
      <c r="B210" t="s">
        <v>603</v>
      </c>
      <c r="C210" t="s">
        <v>515</v>
      </c>
      <c r="D210" t="s">
        <v>542</v>
      </c>
      <c r="E210" t="s">
        <v>37</v>
      </c>
      <c r="F210" t="s">
        <v>667</v>
      </c>
      <c r="G210">
        <v>83</v>
      </c>
      <c r="H210">
        <v>12</v>
      </c>
      <c r="I210">
        <v>7.8</v>
      </c>
      <c r="J210">
        <v>4.5</v>
      </c>
      <c r="K210">
        <v>0.9</v>
      </c>
      <c r="L210">
        <v>17.3</v>
      </c>
      <c r="M210">
        <v>10.9</v>
      </c>
      <c r="N210">
        <v>18.2</v>
      </c>
      <c r="O210" s="62">
        <v>20</v>
      </c>
      <c r="P210">
        <v>56.9</v>
      </c>
      <c r="Q210">
        <v>8.9</v>
      </c>
      <c r="T210" s="40"/>
      <c r="U210" s="22"/>
      <c r="V210" s="32">
        <v>15.7</v>
      </c>
      <c r="W210" s="36" t="s">
        <v>724</v>
      </c>
      <c r="AC210" s="23"/>
    </row>
    <row r="211" spans="1:29" x14ac:dyDescent="0.35">
      <c r="A211" t="s">
        <v>252</v>
      </c>
      <c r="B211" t="s">
        <v>604</v>
      </c>
      <c r="C211" t="s">
        <v>503</v>
      </c>
      <c r="D211" t="s">
        <v>542</v>
      </c>
      <c r="E211" t="s">
        <v>55</v>
      </c>
      <c r="F211" t="s">
        <v>667</v>
      </c>
      <c r="G211">
        <v>72</v>
      </c>
      <c r="H211">
        <v>13</v>
      </c>
      <c r="I211">
        <v>7.7</v>
      </c>
      <c r="J211">
        <v>2</v>
      </c>
      <c r="K211">
        <v>2.8</v>
      </c>
      <c r="L211">
        <v>8</v>
      </c>
      <c r="M211">
        <v>2.2999999999999998</v>
      </c>
      <c r="N211">
        <v>8.9</v>
      </c>
      <c r="O211" s="62">
        <v>17.3</v>
      </c>
      <c r="P211">
        <v>58.9</v>
      </c>
      <c r="Q211">
        <v>19.600000000000001</v>
      </c>
      <c r="T211" s="40"/>
      <c r="U211" s="22"/>
      <c r="V211" s="32">
        <v>15.7</v>
      </c>
      <c r="W211" s="36" t="s">
        <v>724</v>
      </c>
      <c r="AC211" s="23"/>
    </row>
    <row r="212" spans="1:29" x14ac:dyDescent="0.35">
      <c r="A212" t="s">
        <v>253</v>
      </c>
      <c r="B212" t="s">
        <v>563</v>
      </c>
      <c r="C212" t="s">
        <v>503</v>
      </c>
      <c r="D212">
        <v>2014</v>
      </c>
      <c r="E212" t="s">
        <v>26</v>
      </c>
      <c r="F212" t="s">
        <v>666</v>
      </c>
      <c r="G212">
        <v>78</v>
      </c>
      <c r="H212">
        <v>11</v>
      </c>
      <c r="I212">
        <v>7.6</v>
      </c>
      <c r="J212">
        <v>3.5</v>
      </c>
      <c r="K212">
        <v>2.2000000000000002</v>
      </c>
      <c r="L212">
        <v>10.8</v>
      </c>
      <c r="M212">
        <v>3.6</v>
      </c>
      <c r="N212">
        <v>9</v>
      </c>
      <c r="O212" s="62">
        <v>13</v>
      </c>
      <c r="P212">
        <v>51.1</v>
      </c>
      <c r="Q212">
        <v>11</v>
      </c>
      <c r="T212" s="40"/>
      <c r="U212" s="22"/>
      <c r="V212" s="32">
        <v>14.5</v>
      </c>
      <c r="W212" s="36" t="s">
        <v>724</v>
      </c>
      <c r="AC212" s="23"/>
    </row>
    <row r="213" spans="1:29" x14ac:dyDescent="0.35">
      <c r="A213" t="s">
        <v>254</v>
      </c>
      <c r="B213" t="s">
        <v>563</v>
      </c>
      <c r="C213" t="s">
        <v>503</v>
      </c>
      <c r="D213" t="s">
        <v>542</v>
      </c>
      <c r="E213" t="s">
        <v>18</v>
      </c>
      <c r="F213" t="s">
        <v>666</v>
      </c>
      <c r="G213">
        <v>79</v>
      </c>
      <c r="H213">
        <v>13</v>
      </c>
      <c r="I213">
        <v>7.5</v>
      </c>
      <c r="J213">
        <v>2</v>
      </c>
      <c r="K213">
        <v>0.6</v>
      </c>
      <c r="L213">
        <v>20.3</v>
      </c>
      <c r="M213">
        <v>2.1</v>
      </c>
      <c r="N213">
        <v>10.4</v>
      </c>
      <c r="O213" s="62">
        <v>14.3</v>
      </c>
      <c r="P213">
        <v>71.599999999999994</v>
      </c>
      <c r="Q213">
        <v>5.5</v>
      </c>
      <c r="T213" s="40"/>
      <c r="U213" s="22"/>
      <c r="V213" s="32">
        <v>13.9</v>
      </c>
      <c r="W213" s="36" t="s">
        <v>724</v>
      </c>
      <c r="AC213" s="23"/>
    </row>
    <row r="214" spans="1:29" x14ac:dyDescent="0.35">
      <c r="A214" t="s">
        <v>255</v>
      </c>
      <c r="B214" t="s">
        <v>581</v>
      </c>
      <c r="C214" t="s">
        <v>503</v>
      </c>
      <c r="D214">
        <v>2016</v>
      </c>
      <c r="E214" t="s">
        <v>68</v>
      </c>
      <c r="F214" t="s">
        <v>667</v>
      </c>
      <c r="G214">
        <v>78</v>
      </c>
      <c r="H214">
        <v>13</v>
      </c>
      <c r="I214">
        <v>7.5</v>
      </c>
      <c r="J214">
        <v>2.6</v>
      </c>
      <c r="K214">
        <v>1.1000000000000001</v>
      </c>
      <c r="L214">
        <v>-0.4</v>
      </c>
      <c r="M214">
        <v>1.9</v>
      </c>
      <c r="N214">
        <v>10</v>
      </c>
      <c r="O214" s="62">
        <v>14.7</v>
      </c>
      <c r="P214">
        <v>62</v>
      </c>
      <c r="Q214">
        <v>7.2</v>
      </c>
      <c r="T214" s="40"/>
      <c r="U214" s="22"/>
      <c r="V214" s="32">
        <v>10.8</v>
      </c>
      <c r="W214" s="36" t="s">
        <v>724</v>
      </c>
      <c r="AC214" s="23"/>
    </row>
    <row r="215" spans="1:29" x14ac:dyDescent="0.35">
      <c r="A215" t="s">
        <v>256</v>
      </c>
      <c r="B215" t="s">
        <v>605</v>
      </c>
      <c r="C215" t="s">
        <v>503</v>
      </c>
      <c r="D215">
        <v>2017</v>
      </c>
      <c r="E215" t="s">
        <v>26</v>
      </c>
      <c r="F215" t="s">
        <v>666</v>
      </c>
      <c r="G215">
        <v>76</v>
      </c>
      <c r="H215">
        <v>11</v>
      </c>
      <c r="I215">
        <v>7.4</v>
      </c>
      <c r="J215">
        <v>1.9</v>
      </c>
      <c r="K215">
        <v>1.5</v>
      </c>
      <c r="L215">
        <v>7.3</v>
      </c>
      <c r="M215">
        <v>1.8</v>
      </c>
      <c r="N215">
        <v>8.9</v>
      </c>
      <c r="O215" s="62">
        <v>19.899999999999999</v>
      </c>
      <c r="P215">
        <v>56.4</v>
      </c>
      <c r="Q215">
        <v>13.4</v>
      </c>
      <c r="T215" s="40"/>
      <c r="U215" s="22"/>
      <c r="V215" s="32">
        <v>9.8000000000000007</v>
      </c>
      <c r="W215" s="36" t="s">
        <v>724</v>
      </c>
      <c r="AC215" s="23"/>
    </row>
    <row r="216" spans="1:29" x14ac:dyDescent="0.35">
      <c r="A216" t="s">
        <v>257</v>
      </c>
      <c r="B216" t="s">
        <v>606</v>
      </c>
      <c r="C216" t="s">
        <v>503</v>
      </c>
      <c r="D216" t="s">
        <v>542</v>
      </c>
      <c r="E216" t="s">
        <v>22</v>
      </c>
      <c r="F216" t="s">
        <v>666</v>
      </c>
      <c r="G216">
        <v>81</v>
      </c>
      <c r="H216">
        <v>11</v>
      </c>
      <c r="I216">
        <v>7.3</v>
      </c>
      <c r="J216">
        <v>3.3</v>
      </c>
      <c r="K216">
        <v>1</v>
      </c>
      <c r="L216">
        <v>18.3</v>
      </c>
      <c r="M216">
        <v>2.1</v>
      </c>
      <c r="N216">
        <v>12.1</v>
      </c>
      <c r="O216" s="62">
        <v>10</v>
      </c>
      <c r="P216">
        <v>71.599999999999994</v>
      </c>
      <c r="Q216">
        <v>6</v>
      </c>
      <c r="T216" s="40"/>
      <c r="U216" s="22"/>
      <c r="V216" s="32">
        <v>9.5</v>
      </c>
      <c r="W216" s="36" t="s">
        <v>724</v>
      </c>
      <c r="AC216" s="23"/>
    </row>
    <row r="217" spans="1:29" x14ac:dyDescent="0.35">
      <c r="A217" t="s">
        <v>258</v>
      </c>
      <c r="B217" t="s">
        <v>593</v>
      </c>
      <c r="C217" t="s">
        <v>503</v>
      </c>
      <c r="D217">
        <v>2020</v>
      </c>
      <c r="E217" t="s">
        <v>16</v>
      </c>
      <c r="F217" t="s">
        <v>667</v>
      </c>
      <c r="G217">
        <v>84</v>
      </c>
      <c r="H217">
        <v>10</v>
      </c>
      <c r="I217">
        <v>7.3</v>
      </c>
      <c r="J217">
        <v>4</v>
      </c>
      <c r="K217">
        <v>0.9</v>
      </c>
      <c r="L217">
        <v>-24.6</v>
      </c>
      <c r="M217">
        <v>7</v>
      </c>
      <c r="N217">
        <v>21.3</v>
      </c>
      <c r="O217" s="62">
        <v>18.899999999999999</v>
      </c>
      <c r="P217">
        <v>62.8</v>
      </c>
      <c r="Q217">
        <v>11</v>
      </c>
      <c r="T217" s="40"/>
      <c r="U217" s="22"/>
      <c r="V217" s="32">
        <v>9.1999999999999993</v>
      </c>
      <c r="W217" s="36" t="s">
        <v>724</v>
      </c>
      <c r="AC217" s="23"/>
    </row>
    <row r="218" spans="1:29" x14ac:dyDescent="0.35">
      <c r="A218" t="s">
        <v>259</v>
      </c>
      <c r="B218" t="s">
        <v>581</v>
      </c>
      <c r="C218" t="s">
        <v>503</v>
      </c>
      <c r="D218">
        <v>2021</v>
      </c>
      <c r="E218" t="s">
        <v>39</v>
      </c>
      <c r="F218" t="s">
        <v>667</v>
      </c>
      <c r="G218">
        <v>72</v>
      </c>
      <c r="H218">
        <v>11</v>
      </c>
      <c r="I218">
        <v>7.2</v>
      </c>
      <c r="J218">
        <v>1.4</v>
      </c>
      <c r="K218">
        <v>1.8</v>
      </c>
      <c r="L218">
        <v>-2.9</v>
      </c>
      <c r="M218">
        <v>0</v>
      </c>
      <c r="N218">
        <v>7.8</v>
      </c>
      <c r="O218" s="62">
        <v>18</v>
      </c>
      <c r="P218">
        <v>56.2</v>
      </c>
      <c r="Q218">
        <v>15.3</v>
      </c>
      <c r="T218" s="40"/>
      <c r="U218" s="22"/>
      <c r="V218" s="32">
        <v>9</v>
      </c>
      <c r="W218" s="36" t="s">
        <v>724</v>
      </c>
      <c r="AC218" s="23"/>
    </row>
    <row r="219" spans="1:29" x14ac:dyDescent="0.35">
      <c r="A219" t="s">
        <v>260</v>
      </c>
      <c r="B219" t="s">
        <v>561</v>
      </c>
      <c r="C219" t="s">
        <v>594</v>
      </c>
      <c r="D219" t="s">
        <v>542</v>
      </c>
      <c r="E219" t="s">
        <v>24</v>
      </c>
      <c r="F219" t="s">
        <v>667</v>
      </c>
      <c r="G219">
        <v>78</v>
      </c>
      <c r="H219">
        <v>6</v>
      </c>
      <c r="I219">
        <v>7.2</v>
      </c>
      <c r="J219">
        <v>2</v>
      </c>
      <c r="K219">
        <v>0.3</v>
      </c>
      <c r="L219">
        <v>17.100000000000001</v>
      </c>
      <c r="M219">
        <v>6.7</v>
      </c>
      <c r="N219">
        <v>9.6999999999999993</v>
      </c>
      <c r="O219" s="62">
        <v>21.6</v>
      </c>
      <c r="P219">
        <v>69.7</v>
      </c>
      <c r="Q219">
        <v>4.4000000000000004</v>
      </c>
      <c r="T219" s="40"/>
      <c r="U219" s="22"/>
      <c r="V219" s="32">
        <v>8.6</v>
      </c>
      <c r="W219" s="36" t="s">
        <v>724</v>
      </c>
      <c r="AC219" s="23"/>
    </row>
    <row r="220" spans="1:29" x14ac:dyDescent="0.35">
      <c r="A220" t="s">
        <v>261</v>
      </c>
      <c r="B220" t="s">
        <v>581</v>
      </c>
      <c r="C220" t="s">
        <v>607</v>
      </c>
      <c r="D220">
        <v>2022</v>
      </c>
      <c r="E220" t="s">
        <v>51</v>
      </c>
      <c r="F220" t="s">
        <v>667</v>
      </c>
      <c r="G220">
        <v>80</v>
      </c>
      <c r="H220">
        <v>12</v>
      </c>
      <c r="I220">
        <v>7.2</v>
      </c>
      <c r="J220">
        <v>3.8</v>
      </c>
      <c r="K220">
        <v>1.6</v>
      </c>
      <c r="L220">
        <v>2.2000000000000002</v>
      </c>
      <c r="M220">
        <v>4.5</v>
      </c>
      <c r="N220">
        <v>11.8</v>
      </c>
      <c r="O220" s="62">
        <v>13.4</v>
      </c>
      <c r="P220">
        <v>53.7</v>
      </c>
      <c r="Q220">
        <v>8.3000000000000007</v>
      </c>
      <c r="T220" s="40"/>
      <c r="U220" s="22"/>
      <c r="V220" s="32">
        <v>7</v>
      </c>
      <c r="W220" s="36" t="s">
        <v>724</v>
      </c>
      <c r="AC220" s="23"/>
    </row>
    <row r="221" spans="1:29" x14ac:dyDescent="0.35">
      <c r="A221" t="s">
        <v>262</v>
      </c>
      <c r="B221" t="s">
        <v>608</v>
      </c>
      <c r="C221" t="s">
        <v>503</v>
      </c>
      <c r="D221">
        <v>2013</v>
      </c>
      <c r="E221" t="s">
        <v>24</v>
      </c>
      <c r="F221" t="s">
        <v>667</v>
      </c>
      <c r="G221">
        <v>83</v>
      </c>
      <c r="H221">
        <v>11</v>
      </c>
      <c r="I221">
        <v>7.1</v>
      </c>
      <c r="J221">
        <v>4.2</v>
      </c>
      <c r="K221">
        <v>0.7</v>
      </c>
      <c r="L221">
        <v>8.5</v>
      </c>
      <c r="M221">
        <v>4.4000000000000004</v>
      </c>
      <c r="N221">
        <v>22.2</v>
      </c>
      <c r="O221" s="62">
        <v>19.3</v>
      </c>
      <c r="P221">
        <v>57.2</v>
      </c>
      <c r="Q221">
        <v>7</v>
      </c>
      <c r="T221" s="40"/>
      <c r="U221" s="22"/>
      <c r="V221" s="32">
        <v>6.7</v>
      </c>
      <c r="W221" s="36" t="s">
        <v>724</v>
      </c>
      <c r="AC221" s="23"/>
    </row>
    <row r="222" spans="1:29" x14ac:dyDescent="0.35">
      <c r="A222" t="s">
        <v>263</v>
      </c>
      <c r="B222" t="s">
        <v>566</v>
      </c>
      <c r="C222" t="s">
        <v>508</v>
      </c>
      <c r="D222">
        <v>2021</v>
      </c>
      <c r="E222" t="s">
        <v>51</v>
      </c>
      <c r="F222" t="s">
        <v>667</v>
      </c>
      <c r="G222">
        <v>78</v>
      </c>
      <c r="H222">
        <v>4</v>
      </c>
      <c r="I222">
        <v>7</v>
      </c>
      <c r="J222">
        <v>3.3</v>
      </c>
      <c r="K222">
        <v>4.5</v>
      </c>
      <c r="L222">
        <v>1.7</v>
      </c>
      <c r="M222">
        <v>1.9</v>
      </c>
      <c r="N222">
        <v>11.3</v>
      </c>
      <c r="O222" s="62">
        <v>17.3</v>
      </c>
      <c r="P222">
        <v>46.7</v>
      </c>
      <c r="Q222">
        <v>23.7</v>
      </c>
      <c r="T222" s="40"/>
      <c r="U222" s="22"/>
      <c r="V222" s="32">
        <v>6.5</v>
      </c>
      <c r="W222" s="36" t="s">
        <v>724</v>
      </c>
      <c r="AC222" s="23"/>
    </row>
    <row r="223" spans="1:29" x14ac:dyDescent="0.35">
      <c r="A223" t="s">
        <v>264</v>
      </c>
      <c r="B223" t="s">
        <v>562</v>
      </c>
      <c r="C223" t="s">
        <v>503</v>
      </c>
      <c r="D223">
        <v>2021</v>
      </c>
      <c r="E223" t="s">
        <v>32</v>
      </c>
      <c r="F223" t="s">
        <v>667</v>
      </c>
      <c r="G223">
        <v>75</v>
      </c>
      <c r="H223">
        <v>6</v>
      </c>
      <c r="I223">
        <v>7</v>
      </c>
      <c r="J223">
        <v>2.5</v>
      </c>
      <c r="K223">
        <v>1.7</v>
      </c>
      <c r="L223">
        <v>-5.5</v>
      </c>
      <c r="M223">
        <v>2.6</v>
      </c>
      <c r="N223">
        <v>11</v>
      </c>
      <c r="O223" s="62">
        <v>23.6</v>
      </c>
      <c r="P223">
        <v>44.1</v>
      </c>
      <c r="Q223">
        <v>14.9</v>
      </c>
      <c r="T223" s="40"/>
      <c r="U223" s="22"/>
      <c r="V223" s="32">
        <v>6.3</v>
      </c>
      <c r="W223" s="36" t="s">
        <v>724</v>
      </c>
      <c r="AC223" s="23"/>
    </row>
    <row r="224" spans="1:29" x14ac:dyDescent="0.35">
      <c r="A224" t="s">
        <v>265</v>
      </c>
      <c r="B224" t="s">
        <v>541</v>
      </c>
      <c r="C224" t="s">
        <v>503</v>
      </c>
      <c r="D224">
        <v>2018</v>
      </c>
      <c r="E224" t="s">
        <v>37</v>
      </c>
      <c r="F224" t="s">
        <v>667</v>
      </c>
      <c r="G224">
        <v>76</v>
      </c>
      <c r="H224">
        <v>9</v>
      </c>
      <c r="I224">
        <v>7</v>
      </c>
      <c r="J224">
        <v>0.7</v>
      </c>
      <c r="K224">
        <v>1.2</v>
      </c>
      <c r="L224">
        <v>11.7</v>
      </c>
      <c r="M224">
        <v>1.3</v>
      </c>
      <c r="N224">
        <v>2.9</v>
      </c>
      <c r="O224" s="62">
        <v>17.5</v>
      </c>
      <c r="P224">
        <v>56.5</v>
      </c>
      <c r="Q224">
        <v>11.2</v>
      </c>
      <c r="T224" s="40"/>
      <c r="U224" s="22"/>
      <c r="V224" s="32">
        <v>5.6</v>
      </c>
      <c r="W224" s="36" t="s">
        <v>724</v>
      </c>
      <c r="AC224" s="23"/>
    </row>
    <row r="225" spans="1:29" x14ac:dyDescent="0.35">
      <c r="A225" t="s">
        <v>266</v>
      </c>
      <c r="B225" t="s">
        <v>504</v>
      </c>
      <c r="C225" t="s">
        <v>503</v>
      </c>
      <c r="D225">
        <v>2022</v>
      </c>
      <c r="E225" t="s">
        <v>34</v>
      </c>
      <c r="F225" t="s">
        <v>666</v>
      </c>
      <c r="G225">
        <v>78</v>
      </c>
      <c r="H225">
        <v>9</v>
      </c>
      <c r="I225">
        <v>6.9</v>
      </c>
      <c r="J225">
        <v>1.6</v>
      </c>
      <c r="K225">
        <v>0.6</v>
      </c>
      <c r="L225">
        <v>8.1</v>
      </c>
      <c r="M225">
        <v>3.5</v>
      </c>
      <c r="N225">
        <v>8</v>
      </c>
      <c r="O225" s="62">
        <v>18.600000000000001</v>
      </c>
      <c r="P225">
        <v>64.2</v>
      </c>
      <c r="Q225">
        <v>6.3</v>
      </c>
      <c r="T225" s="40"/>
      <c r="U225" s="22"/>
      <c r="V225" s="32">
        <v>5.0999999999999996</v>
      </c>
      <c r="W225" s="36" t="s">
        <v>724</v>
      </c>
      <c r="AC225" s="23"/>
    </row>
    <row r="226" spans="1:29" x14ac:dyDescent="0.35">
      <c r="A226" t="s">
        <v>267</v>
      </c>
      <c r="B226" t="s">
        <v>500</v>
      </c>
      <c r="C226" t="s">
        <v>567</v>
      </c>
      <c r="D226">
        <v>2012</v>
      </c>
      <c r="E226" t="s">
        <v>79</v>
      </c>
      <c r="F226" t="s">
        <v>666</v>
      </c>
      <c r="G226">
        <v>78</v>
      </c>
      <c r="H226">
        <v>13</v>
      </c>
      <c r="I226">
        <v>6.9</v>
      </c>
      <c r="J226">
        <v>2.1</v>
      </c>
      <c r="K226">
        <v>1.7</v>
      </c>
      <c r="L226">
        <v>-8.3000000000000007</v>
      </c>
      <c r="M226">
        <v>0.7</v>
      </c>
      <c r="N226">
        <v>9.1999999999999993</v>
      </c>
      <c r="O226" s="62">
        <v>17.100000000000001</v>
      </c>
      <c r="P226">
        <v>47.4</v>
      </c>
      <c r="Q226">
        <v>11.7</v>
      </c>
      <c r="T226" s="40"/>
      <c r="U226" s="22"/>
      <c r="V226" s="32">
        <v>4.9000000000000004</v>
      </c>
      <c r="W226" s="36" t="s">
        <v>724</v>
      </c>
      <c r="AC226" s="23"/>
    </row>
    <row r="227" spans="1:29" x14ac:dyDescent="0.35">
      <c r="A227" t="s">
        <v>268</v>
      </c>
      <c r="B227" t="s">
        <v>605</v>
      </c>
      <c r="C227" t="s">
        <v>503</v>
      </c>
      <c r="D227" t="s">
        <v>542</v>
      </c>
      <c r="E227" t="s">
        <v>55</v>
      </c>
      <c r="F227" t="s">
        <v>667</v>
      </c>
      <c r="G227">
        <v>79</v>
      </c>
      <c r="H227">
        <v>13</v>
      </c>
      <c r="I227">
        <v>6.9</v>
      </c>
      <c r="J227">
        <v>2.8</v>
      </c>
      <c r="K227">
        <v>1.4</v>
      </c>
      <c r="L227">
        <v>0</v>
      </c>
      <c r="M227">
        <v>5</v>
      </c>
      <c r="N227">
        <v>9.5</v>
      </c>
      <c r="O227" s="62">
        <v>15.2</v>
      </c>
      <c r="P227">
        <v>53.3</v>
      </c>
      <c r="Q227">
        <v>9.1999999999999993</v>
      </c>
      <c r="T227" s="40"/>
      <c r="U227" s="22"/>
      <c r="V227" s="32">
        <v>4.3</v>
      </c>
      <c r="W227" s="36" t="s">
        <v>724</v>
      </c>
      <c r="AC227" s="23"/>
    </row>
    <row r="228" spans="1:29" x14ac:dyDescent="0.35">
      <c r="A228" t="s">
        <v>269</v>
      </c>
      <c r="B228" t="s">
        <v>609</v>
      </c>
      <c r="C228" t="s">
        <v>594</v>
      </c>
      <c r="D228">
        <v>2021</v>
      </c>
      <c r="E228" t="s">
        <v>51</v>
      </c>
      <c r="F228" t="s">
        <v>667</v>
      </c>
      <c r="G228">
        <v>81</v>
      </c>
      <c r="H228">
        <v>4</v>
      </c>
      <c r="I228">
        <v>6.8</v>
      </c>
      <c r="J228">
        <v>8</v>
      </c>
      <c r="K228">
        <v>1.8</v>
      </c>
      <c r="L228">
        <v>10.5</v>
      </c>
      <c r="M228">
        <v>12.7</v>
      </c>
      <c r="N228">
        <v>31.6</v>
      </c>
      <c r="O228" s="62">
        <v>14.8</v>
      </c>
      <c r="P228">
        <v>72.400000000000006</v>
      </c>
      <c r="Q228">
        <v>15.6</v>
      </c>
      <c r="T228" s="40"/>
      <c r="U228" s="22"/>
      <c r="V228" s="32">
        <v>4.0999999999999996</v>
      </c>
      <c r="W228" s="36" t="s">
        <v>724</v>
      </c>
      <c r="AC228" s="23"/>
    </row>
    <row r="229" spans="1:29" x14ac:dyDescent="0.35">
      <c r="A229" t="s">
        <v>270</v>
      </c>
      <c r="B229" t="s">
        <v>610</v>
      </c>
      <c r="C229" t="s">
        <v>503</v>
      </c>
      <c r="D229" t="s">
        <v>542</v>
      </c>
      <c r="E229" t="s">
        <v>30</v>
      </c>
      <c r="F229" t="s">
        <v>667</v>
      </c>
      <c r="G229">
        <v>77</v>
      </c>
      <c r="H229">
        <v>12</v>
      </c>
      <c r="I229">
        <v>6.8</v>
      </c>
      <c r="J229">
        <v>5.3</v>
      </c>
      <c r="K229">
        <v>1.1000000000000001</v>
      </c>
      <c r="L229">
        <v>1.2</v>
      </c>
      <c r="M229">
        <v>6.1</v>
      </c>
      <c r="N229">
        <v>12.9</v>
      </c>
      <c r="O229" s="62">
        <v>10.1</v>
      </c>
      <c r="P229">
        <v>58.8</v>
      </c>
      <c r="Q229">
        <v>5.4</v>
      </c>
      <c r="T229" s="40"/>
      <c r="U229" s="22"/>
      <c r="V229" s="32">
        <v>4</v>
      </c>
      <c r="W229" s="36" t="s">
        <v>724</v>
      </c>
      <c r="AC229" s="23"/>
    </row>
    <row r="230" spans="1:29" x14ac:dyDescent="0.35">
      <c r="A230" t="s">
        <v>271</v>
      </c>
      <c r="B230" t="s">
        <v>569</v>
      </c>
      <c r="C230" t="s">
        <v>503</v>
      </c>
      <c r="D230">
        <v>2018</v>
      </c>
      <c r="E230" t="s">
        <v>51</v>
      </c>
      <c r="F230" t="s">
        <v>667</v>
      </c>
      <c r="G230">
        <v>80</v>
      </c>
      <c r="H230">
        <v>12</v>
      </c>
      <c r="I230">
        <v>6.7</v>
      </c>
      <c r="J230">
        <v>2.2000000000000002</v>
      </c>
      <c r="K230">
        <v>0.4</v>
      </c>
      <c r="L230">
        <v>-15</v>
      </c>
      <c r="M230">
        <v>7.1</v>
      </c>
      <c r="N230">
        <v>10.3</v>
      </c>
      <c r="O230" s="62">
        <v>22.4</v>
      </c>
      <c r="P230">
        <v>59.4</v>
      </c>
      <c r="Q230">
        <v>5.8</v>
      </c>
      <c r="T230" s="40"/>
      <c r="U230" s="22"/>
      <c r="V230" s="32">
        <v>3.8</v>
      </c>
      <c r="W230" s="36" t="s">
        <v>724</v>
      </c>
      <c r="AC230" s="23"/>
    </row>
    <row r="231" spans="1:29" x14ac:dyDescent="0.35">
      <c r="A231" t="s">
        <v>272</v>
      </c>
      <c r="B231" t="s">
        <v>507</v>
      </c>
      <c r="C231" t="s">
        <v>508</v>
      </c>
      <c r="D231">
        <v>2015</v>
      </c>
      <c r="E231" t="s">
        <v>39</v>
      </c>
      <c r="F231" t="s">
        <v>667</v>
      </c>
      <c r="G231">
        <v>81</v>
      </c>
      <c r="H231">
        <v>9</v>
      </c>
      <c r="I231">
        <v>6.7</v>
      </c>
      <c r="J231">
        <v>2.8</v>
      </c>
      <c r="K231">
        <v>1</v>
      </c>
      <c r="L231">
        <v>7.1</v>
      </c>
      <c r="M231">
        <v>3.1</v>
      </c>
      <c r="N231">
        <v>15.4</v>
      </c>
      <c r="O231" s="62">
        <v>19.100000000000001</v>
      </c>
      <c r="P231">
        <v>56.6</v>
      </c>
      <c r="Q231">
        <v>9.4</v>
      </c>
      <c r="T231" s="48"/>
      <c r="U231" s="53"/>
      <c r="V231" s="32">
        <v>3</v>
      </c>
      <c r="W231" s="36" t="s">
        <v>724</v>
      </c>
      <c r="AC231" s="23"/>
    </row>
    <row r="232" spans="1:29" x14ac:dyDescent="0.35">
      <c r="A232" t="s">
        <v>273</v>
      </c>
      <c r="B232" t="s">
        <v>547</v>
      </c>
      <c r="C232" t="s">
        <v>508</v>
      </c>
      <c r="D232">
        <v>2022</v>
      </c>
      <c r="E232" t="s">
        <v>83</v>
      </c>
      <c r="F232" t="s">
        <v>666</v>
      </c>
      <c r="G232">
        <v>75</v>
      </c>
      <c r="H232">
        <v>11</v>
      </c>
      <c r="I232">
        <v>6.6</v>
      </c>
      <c r="J232">
        <v>2.2999999999999998</v>
      </c>
      <c r="K232">
        <v>3.4</v>
      </c>
      <c r="L232">
        <v>-1.1000000000000001</v>
      </c>
      <c r="M232">
        <v>1.7</v>
      </c>
      <c r="N232">
        <v>9.5</v>
      </c>
      <c r="O232" s="62">
        <v>14</v>
      </c>
      <c r="P232">
        <v>55.1</v>
      </c>
      <c r="Q232">
        <v>22.8</v>
      </c>
      <c r="T232" s="40"/>
      <c r="U232" s="22"/>
      <c r="V232" s="32">
        <v>1.8</v>
      </c>
      <c r="W232" s="36" t="s">
        <v>724</v>
      </c>
      <c r="AC232" s="23"/>
    </row>
    <row r="233" spans="1:29" x14ac:dyDescent="0.35">
      <c r="A233" t="s">
        <v>274</v>
      </c>
      <c r="B233" t="s">
        <v>559</v>
      </c>
      <c r="C233" t="s">
        <v>503</v>
      </c>
      <c r="D233">
        <v>2019</v>
      </c>
      <c r="E233" t="s">
        <v>32</v>
      </c>
      <c r="F233" t="s">
        <v>667</v>
      </c>
      <c r="G233">
        <v>77</v>
      </c>
      <c r="H233">
        <v>13</v>
      </c>
      <c r="I233">
        <v>6.6</v>
      </c>
      <c r="J233">
        <v>2.5</v>
      </c>
      <c r="K233">
        <v>0.9</v>
      </c>
      <c r="L233">
        <v>-3.8</v>
      </c>
      <c r="M233">
        <v>2.1</v>
      </c>
      <c r="N233">
        <v>13.7</v>
      </c>
      <c r="O233" s="62">
        <v>15.7</v>
      </c>
      <c r="P233">
        <v>64.900000000000006</v>
      </c>
      <c r="Q233">
        <v>9.8000000000000007</v>
      </c>
      <c r="T233" s="40"/>
      <c r="U233" s="22"/>
      <c r="V233" s="32">
        <v>1.1000000000000001</v>
      </c>
      <c r="W233" s="36" t="s">
        <v>724</v>
      </c>
      <c r="AC233" s="23"/>
    </row>
    <row r="234" spans="1:29" x14ac:dyDescent="0.35">
      <c r="A234" t="s">
        <v>275</v>
      </c>
      <c r="B234" t="s">
        <v>537</v>
      </c>
      <c r="C234" t="s">
        <v>503</v>
      </c>
      <c r="D234">
        <v>2015</v>
      </c>
      <c r="E234" t="s">
        <v>75</v>
      </c>
      <c r="F234" t="s">
        <v>666</v>
      </c>
      <c r="G234">
        <v>77</v>
      </c>
      <c r="H234">
        <v>4</v>
      </c>
      <c r="I234">
        <v>6.5</v>
      </c>
      <c r="J234">
        <v>2.5</v>
      </c>
      <c r="K234">
        <v>3.3</v>
      </c>
      <c r="L234">
        <v>-13.7</v>
      </c>
      <c r="M234">
        <v>4.5</v>
      </c>
      <c r="N234">
        <v>5.4</v>
      </c>
      <c r="O234" s="62">
        <v>14</v>
      </c>
      <c r="P234">
        <v>49.6</v>
      </c>
      <c r="Q234">
        <v>23.2</v>
      </c>
      <c r="T234" s="40"/>
      <c r="U234" s="22"/>
      <c r="V234" s="32">
        <v>0.3</v>
      </c>
      <c r="W234" s="36" t="s">
        <v>724</v>
      </c>
      <c r="AC234" s="23"/>
    </row>
    <row r="235" spans="1:29" x14ac:dyDescent="0.35">
      <c r="A235" t="s">
        <v>276</v>
      </c>
      <c r="B235" t="s">
        <v>543</v>
      </c>
      <c r="C235" t="s">
        <v>503</v>
      </c>
      <c r="D235" t="s">
        <v>542</v>
      </c>
      <c r="E235" t="s">
        <v>62</v>
      </c>
      <c r="F235" t="s">
        <v>666</v>
      </c>
      <c r="G235">
        <v>79</v>
      </c>
      <c r="H235">
        <v>13</v>
      </c>
      <c r="I235">
        <v>6.5</v>
      </c>
      <c r="J235">
        <v>2.4</v>
      </c>
      <c r="K235">
        <v>1.4</v>
      </c>
      <c r="L235">
        <v>-1.4</v>
      </c>
      <c r="M235">
        <v>1.3</v>
      </c>
      <c r="N235">
        <v>12.2</v>
      </c>
      <c r="O235" s="62">
        <v>17.3</v>
      </c>
      <c r="P235">
        <v>48</v>
      </c>
      <c r="Q235">
        <v>12.6</v>
      </c>
      <c r="T235" s="40"/>
      <c r="U235" s="22"/>
      <c r="V235" s="32">
        <v>28.8</v>
      </c>
      <c r="W235" s="36" t="s">
        <v>724</v>
      </c>
      <c r="AC235" s="23"/>
    </row>
    <row r="236" spans="1:29" x14ac:dyDescent="0.35">
      <c r="A236" t="s">
        <v>277</v>
      </c>
      <c r="B236" t="s">
        <v>593</v>
      </c>
      <c r="C236" t="s">
        <v>503</v>
      </c>
      <c r="D236">
        <v>2022</v>
      </c>
      <c r="E236" t="s">
        <v>85</v>
      </c>
      <c r="F236" t="s">
        <v>666</v>
      </c>
      <c r="G236">
        <v>83</v>
      </c>
      <c r="H236">
        <v>11</v>
      </c>
      <c r="I236">
        <v>6.5</v>
      </c>
      <c r="J236">
        <v>7.4</v>
      </c>
      <c r="K236">
        <v>0.4</v>
      </c>
      <c r="L236">
        <v>-15.7</v>
      </c>
      <c r="M236">
        <v>11.5</v>
      </c>
      <c r="N236">
        <v>20.100000000000001</v>
      </c>
      <c r="O236" s="62">
        <v>13.4</v>
      </c>
      <c r="P236">
        <v>53.4</v>
      </c>
      <c r="Q236">
        <v>2.8</v>
      </c>
      <c r="T236" s="40"/>
      <c r="U236" s="22"/>
      <c r="V236" s="32">
        <v>23.6</v>
      </c>
      <c r="W236" s="36" t="s">
        <v>724</v>
      </c>
      <c r="AC236" s="23"/>
    </row>
    <row r="237" spans="1:29" x14ac:dyDescent="0.35">
      <c r="A237" t="s">
        <v>278</v>
      </c>
      <c r="B237" t="s">
        <v>611</v>
      </c>
      <c r="C237" t="s">
        <v>503</v>
      </c>
      <c r="D237" t="s">
        <v>542</v>
      </c>
      <c r="E237" t="s">
        <v>49</v>
      </c>
      <c r="F237" t="s">
        <v>666</v>
      </c>
      <c r="G237">
        <v>77</v>
      </c>
      <c r="H237">
        <v>13</v>
      </c>
      <c r="I237">
        <v>6.5</v>
      </c>
      <c r="J237">
        <v>3.4</v>
      </c>
      <c r="K237">
        <v>1</v>
      </c>
      <c r="L237">
        <v>8.3000000000000007</v>
      </c>
      <c r="M237">
        <v>6.6</v>
      </c>
      <c r="N237">
        <v>11.7</v>
      </c>
      <c r="O237" s="62">
        <v>12.9</v>
      </c>
      <c r="P237">
        <v>65</v>
      </c>
      <c r="Q237">
        <v>7.1</v>
      </c>
      <c r="T237" s="40"/>
      <c r="U237" s="22"/>
      <c r="V237" s="32">
        <v>23.5</v>
      </c>
      <c r="W237" s="36" t="s">
        <v>724</v>
      </c>
      <c r="AC237" s="23"/>
    </row>
    <row r="238" spans="1:29" x14ac:dyDescent="0.35">
      <c r="A238" t="s">
        <v>279</v>
      </c>
      <c r="B238" t="s">
        <v>609</v>
      </c>
      <c r="C238" t="s">
        <v>503</v>
      </c>
      <c r="D238">
        <v>2018</v>
      </c>
      <c r="E238" t="s">
        <v>79</v>
      </c>
      <c r="F238" t="s">
        <v>666</v>
      </c>
      <c r="G238">
        <v>84</v>
      </c>
      <c r="H238">
        <v>8</v>
      </c>
      <c r="I238">
        <v>6.5</v>
      </c>
      <c r="J238">
        <v>6.4</v>
      </c>
      <c r="K238">
        <v>1</v>
      </c>
      <c r="L238">
        <v>-4.2</v>
      </c>
      <c r="M238">
        <v>14.5</v>
      </c>
      <c r="N238">
        <v>12</v>
      </c>
      <c r="O238" s="62">
        <v>10.199999999999999</v>
      </c>
      <c r="P238">
        <v>66.400000000000006</v>
      </c>
      <c r="Q238">
        <v>6</v>
      </c>
      <c r="T238" s="40"/>
      <c r="U238" s="22"/>
      <c r="V238" s="32">
        <v>19.600000000000001</v>
      </c>
      <c r="W238" s="36" t="s">
        <v>724</v>
      </c>
      <c r="AC238" s="23"/>
    </row>
    <row r="239" spans="1:29" x14ac:dyDescent="0.35">
      <c r="A239" t="s">
        <v>280</v>
      </c>
      <c r="B239" t="s">
        <v>500</v>
      </c>
      <c r="C239" t="s">
        <v>503</v>
      </c>
      <c r="D239">
        <v>2020</v>
      </c>
      <c r="E239" t="s">
        <v>53</v>
      </c>
      <c r="F239" t="s">
        <v>666</v>
      </c>
      <c r="G239">
        <v>76</v>
      </c>
      <c r="H239">
        <v>11</v>
      </c>
      <c r="I239">
        <v>6.5</v>
      </c>
      <c r="J239">
        <v>1.6</v>
      </c>
      <c r="K239">
        <v>1.4</v>
      </c>
      <c r="L239">
        <v>-5.8</v>
      </c>
      <c r="M239">
        <v>3.7</v>
      </c>
      <c r="N239">
        <v>6</v>
      </c>
      <c r="O239" s="62">
        <v>15.9</v>
      </c>
      <c r="P239">
        <v>69</v>
      </c>
      <c r="Q239">
        <v>14</v>
      </c>
      <c r="T239" s="40"/>
      <c r="U239" s="22"/>
      <c r="V239" s="32">
        <v>19.2</v>
      </c>
      <c r="W239" s="36" t="s">
        <v>724</v>
      </c>
      <c r="AC239" s="23"/>
    </row>
    <row r="240" spans="1:29" x14ac:dyDescent="0.35">
      <c r="A240" t="s">
        <v>281</v>
      </c>
      <c r="B240" t="s">
        <v>612</v>
      </c>
      <c r="C240" t="s">
        <v>503</v>
      </c>
      <c r="D240" t="s">
        <v>542</v>
      </c>
      <c r="E240" t="s">
        <v>39</v>
      </c>
      <c r="F240" t="s">
        <v>667</v>
      </c>
      <c r="G240">
        <v>76</v>
      </c>
      <c r="H240">
        <v>10</v>
      </c>
      <c r="I240">
        <v>6.5</v>
      </c>
      <c r="J240">
        <v>2.1</v>
      </c>
      <c r="K240">
        <v>1.2</v>
      </c>
      <c r="L240">
        <v>-5.9</v>
      </c>
      <c r="M240">
        <v>3.4</v>
      </c>
      <c r="N240">
        <v>15.9</v>
      </c>
      <c r="O240" s="62">
        <v>21.4</v>
      </c>
      <c r="P240">
        <v>58.9</v>
      </c>
      <c r="Q240">
        <v>14</v>
      </c>
      <c r="T240" s="40"/>
      <c r="U240" s="22"/>
      <c r="V240" s="32">
        <v>18.899999999999999</v>
      </c>
      <c r="W240" s="36" t="s">
        <v>724</v>
      </c>
      <c r="AC240" s="23"/>
    </row>
    <row r="241" spans="1:29" x14ac:dyDescent="0.35">
      <c r="A241" t="s">
        <v>282</v>
      </c>
      <c r="B241" t="s">
        <v>613</v>
      </c>
      <c r="C241" t="s">
        <v>503</v>
      </c>
      <c r="D241" t="s">
        <v>542</v>
      </c>
      <c r="E241" t="s">
        <v>37</v>
      </c>
      <c r="F241" t="s">
        <v>667</v>
      </c>
      <c r="G241">
        <v>77</v>
      </c>
      <c r="H241">
        <v>12</v>
      </c>
      <c r="I241">
        <v>6.4</v>
      </c>
      <c r="J241">
        <v>2.4</v>
      </c>
      <c r="K241">
        <v>1.1000000000000001</v>
      </c>
      <c r="L241">
        <v>0.5</v>
      </c>
      <c r="M241">
        <v>2</v>
      </c>
      <c r="N241">
        <v>11.3</v>
      </c>
      <c r="O241" s="62">
        <v>12.9</v>
      </c>
      <c r="P241">
        <v>58.2</v>
      </c>
      <c r="Q241">
        <v>8.6</v>
      </c>
      <c r="T241" s="40"/>
      <c r="U241" s="22"/>
      <c r="V241" s="32">
        <v>16.2</v>
      </c>
      <c r="W241" s="36" t="s">
        <v>724</v>
      </c>
      <c r="AC241" s="23"/>
    </row>
    <row r="242" spans="1:29" x14ac:dyDescent="0.35">
      <c r="A242" t="s">
        <v>283</v>
      </c>
      <c r="B242" t="s">
        <v>614</v>
      </c>
      <c r="C242" t="s">
        <v>503</v>
      </c>
      <c r="D242" t="s">
        <v>542</v>
      </c>
      <c r="E242" t="s">
        <v>75</v>
      </c>
      <c r="F242" t="s">
        <v>666</v>
      </c>
      <c r="G242">
        <v>75</v>
      </c>
      <c r="H242">
        <v>7</v>
      </c>
      <c r="I242">
        <v>6.4</v>
      </c>
      <c r="J242">
        <v>3.7</v>
      </c>
      <c r="K242">
        <v>3</v>
      </c>
      <c r="L242">
        <v>13.5</v>
      </c>
      <c r="M242">
        <v>7.1</v>
      </c>
      <c r="N242">
        <v>11.7</v>
      </c>
      <c r="O242" s="62">
        <v>13.1</v>
      </c>
      <c r="P242">
        <v>66.400000000000006</v>
      </c>
      <c r="Q242">
        <v>23.3</v>
      </c>
      <c r="T242" s="40"/>
      <c r="U242" s="22"/>
      <c r="V242" s="32">
        <v>15.4</v>
      </c>
      <c r="W242" s="36" t="s">
        <v>724</v>
      </c>
      <c r="AC242" s="23"/>
    </row>
    <row r="243" spans="1:29" x14ac:dyDescent="0.35">
      <c r="A243" t="s">
        <v>284</v>
      </c>
      <c r="B243" t="s">
        <v>525</v>
      </c>
      <c r="C243" t="s">
        <v>503</v>
      </c>
      <c r="D243">
        <v>2015</v>
      </c>
      <c r="E243" t="s">
        <v>16</v>
      </c>
      <c r="F243" t="s">
        <v>667</v>
      </c>
      <c r="G243">
        <v>81</v>
      </c>
      <c r="H243">
        <v>12</v>
      </c>
      <c r="I243">
        <v>6.4</v>
      </c>
      <c r="J243">
        <v>6.8</v>
      </c>
      <c r="K243">
        <v>3.3</v>
      </c>
      <c r="L243">
        <v>11.7</v>
      </c>
      <c r="M243">
        <v>9</v>
      </c>
      <c r="N243">
        <v>18.899999999999999</v>
      </c>
      <c r="O243" s="62">
        <v>9.3000000000000007</v>
      </c>
      <c r="P243">
        <v>64</v>
      </c>
      <c r="Q243">
        <v>16.5</v>
      </c>
      <c r="T243" s="40"/>
      <c r="U243" s="22"/>
      <c r="V243" s="32">
        <v>15</v>
      </c>
      <c r="W243" s="36" t="s">
        <v>724</v>
      </c>
      <c r="AC243" s="23"/>
    </row>
    <row r="244" spans="1:29" x14ac:dyDescent="0.35">
      <c r="A244" t="s">
        <v>285</v>
      </c>
      <c r="B244" t="s">
        <v>615</v>
      </c>
      <c r="C244" t="s">
        <v>616</v>
      </c>
      <c r="D244">
        <v>2013</v>
      </c>
      <c r="E244" t="s">
        <v>30</v>
      </c>
      <c r="F244" t="s">
        <v>667</v>
      </c>
      <c r="G244">
        <v>83</v>
      </c>
      <c r="H244">
        <v>12</v>
      </c>
      <c r="I244">
        <v>6.4</v>
      </c>
      <c r="J244">
        <v>11.5</v>
      </c>
      <c r="K244">
        <v>2.4</v>
      </c>
      <c r="L244">
        <v>6.7</v>
      </c>
      <c r="M244">
        <v>17.600000000000001</v>
      </c>
      <c r="N244">
        <v>22.8</v>
      </c>
      <c r="O244" s="62">
        <v>12</v>
      </c>
      <c r="P244">
        <v>55.2</v>
      </c>
      <c r="Q244">
        <v>11.2</v>
      </c>
      <c r="T244" s="40"/>
      <c r="U244" s="22"/>
      <c r="V244" s="32">
        <v>14.6</v>
      </c>
      <c r="W244" s="36" t="s">
        <v>724</v>
      </c>
      <c r="AC244" s="23"/>
    </row>
    <row r="245" spans="1:29" x14ac:dyDescent="0.35">
      <c r="A245" t="s">
        <v>286</v>
      </c>
      <c r="B245" t="s">
        <v>530</v>
      </c>
      <c r="C245" t="s">
        <v>503</v>
      </c>
      <c r="D245">
        <v>2019</v>
      </c>
      <c r="E245" t="s">
        <v>47</v>
      </c>
      <c r="F245" t="s">
        <v>667</v>
      </c>
      <c r="G245">
        <v>77</v>
      </c>
      <c r="H245">
        <v>13</v>
      </c>
      <c r="I245">
        <v>6.4</v>
      </c>
      <c r="J245">
        <v>2.9</v>
      </c>
      <c r="K245">
        <v>1.4</v>
      </c>
      <c r="L245">
        <v>0.6</v>
      </c>
      <c r="M245">
        <v>3.4</v>
      </c>
      <c r="N245">
        <v>11.9</v>
      </c>
      <c r="O245" s="62">
        <v>14.3</v>
      </c>
      <c r="P245">
        <v>62.1</v>
      </c>
      <c r="Q245">
        <v>11.7</v>
      </c>
      <c r="T245" s="40"/>
      <c r="U245" s="22"/>
      <c r="V245" s="32">
        <v>13</v>
      </c>
      <c r="W245" s="36" t="s">
        <v>724</v>
      </c>
      <c r="AC245" s="23"/>
    </row>
    <row r="246" spans="1:29" x14ac:dyDescent="0.35">
      <c r="A246" t="s">
        <v>287</v>
      </c>
      <c r="B246" t="s">
        <v>556</v>
      </c>
      <c r="C246" t="s">
        <v>508</v>
      </c>
      <c r="D246">
        <v>2014</v>
      </c>
      <c r="E246" t="s">
        <v>14</v>
      </c>
      <c r="F246" t="s">
        <v>667</v>
      </c>
      <c r="G246">
        <v>82</v>
      </c>
      <c r="H246">
        <v>9</v>
      </c>
      <c r="I246">
        <v>6.3</v>
      </c>
      <c r="J246">
        <v>3.8</v>
      </c>
      <c r="K246">
        <v>0.2</v>
      </c>
      <c r="L246">
        <v>12.7</v>
      </c>
      <c r="M246">
        <v>9.4</v>
      </c>
      <c r="N246">
        <v>11.7</v>
      </c>
      <c r="O246" s="62">
        <v>12.8</v>
      </c>
      <c r="P246">
        <v>67.599999999999994</v>
      </c>
      <c r="Q246">
        <v>1.8</v>
      </c>
      <c r="T246" s="40"/>
      <c r="U246" s="22"/>
      <c r="V246" s="32">
        <v>12.2</v>
      </c>
      <c r="W246" s="36" t="s">
        <v>724</v>
      </c>
      <c r="AC246" s="23"/>
    </row>
    <row r="247" spans="1:29" x14ac:dyDescent="0.35">
      <c r="A247" t="s">
        <v>288</v>
      </c>
      <c r="B247" t="s">
        <v>598</v>
      </c>
      <c r="C247" t="s">
        <v>503</v>
      </c>
      <c r="D247">
        <v>2021</v>
      </c>
      <c r="E247" t="s">
        <v>66</v>
      </c>
      <c r="F247" t="s">
        <v>666</v>
      </c>
      <c r="G247">
        <v>76</v>
      </c>
      <c r="H247">
        <v>14</v>
      </c>
      <c r="I247">
        <v>6.3</v>
      </c>
      <c r="J247">
        <v>2.4</v>
      </c>
      <c r="K247">
        <v>1.5</v>
      </c>
      <c r="L247">
        <v>-1.9</v>
      </c>
      <c r="M247">
        <v>1.4</v>
      </c>
      <c r="N247">
        <v>10.1</v>
      </c>
      <c r="O247" s="62">
        <v>18.3</v>
      </c>
      <c r="P247">
        <v>42.3</v>
      </c>
      <c r="Q247">
        <v>11</v>
      </c>
      <c r="T247" s="40"/>
      <c r="U247" s="22"/>
      <c r="V247" s="32">
        <v>11.9</v>
      </c>
      <c r="W247" s="36" t="s">
        <v>724</v>
      </c>
      <c r="AC247" s="23"/>
    </row>
    <row r="248" spans="1:29" x14ac:dyDescent="0.35">
      <c r="A248" t="s">
        <v>289</v>
      </c>
      <c r="B248" t="s">
        <v>521</v>
      </c>
      <c r="C248" t="s">
        <v>515</v>
      </c>
      <c r="D248">
        <v>2020</v>
      </c>
      <c r="E248" t="s">
        <v>14</v>
      </c>
      <c r="F248" t="s">
        <v>667</v>
      </c>
      <c r="G248">
        <v>79</v>
      </c>
      <c r="H248">
        <v>12</v>
      </c>
      <c r="I248">
        <v>6.3</v>
      </c>
      <c r="J248">
        <v>2.2999999999999998</v>
      </c>
      <c r="K248">
        <v>0.9</v>
      </c>
      <c r="L248">
        <v>12.8</v>
      </c>
      <c r="M248">
        <v>5</v>
      </c>
      <c r="N248">
        <v>7.2</v>
      </c>
      <c r="O248" s="62">
        <v>11.3</v>
      </c>
      <c r="P248">
        <v>75.5</v>
      </c>
      <c r="Q248">
        <v>7.2</v>
      </c>
      <c r="T248" s="40"/>
      <c r="U248" s="22"/>
      <c r="V248" s="32">
        <v>11.5</v>
      </c>
      <c r="W248" s="36" t="s">
        <v>724</v>
      </c>
      <c r="AC248" s="23"/>
    </row>
    <row r="249" spans="1:29" x14ac:dyDescent="0.35">
      <c r="A249" t="s">
        <v>290</v>
      </c>
      <c r="B249" t="s">
        <v>509</v>
      </c>
      <c r="C249" t="s">
        <v>503</v>
      </c>
      <c r="D249">
        <v>2018</v>
      </c>
      <c r="E249" t="s">
        <v>53</v>
      </c>
      <c r="F249" t="s">
        <v>666</v>
      </c>
      <c r="G249">
        <v>84</v>
      </c>
      <c r="H249">
        <v>12</v>
      </c>
      <c r="I249">
        <v>6.3</v>
      </c>
      <c r="J249">
        <v>3.7</v>
      </c>
      <c r="K249">
        <v>1</v>
      </c>
      <c r="L249">
        <v>-8.5</v>
      </c>
      <c r="M249">
        <v>4.9000000000000004</v>
      </c>
      <c r="N249">
        <v>17.7</v>
      </c>
      <c r="O249" s="62">
        <v>17.5</v>
      </c>
      <c r="P249">
        <v>58.3</v>
      </c>
      <c r="Q249">
        <v>10.4</v>
      </c>
      <c r="T249" s="40"/>
      <c r="U249" s="22"/>
      <c r="V249" s="32">
        <v>11</v>
      </c>
      <c r="W249" s="36" t="s">
        <v>724</v>
      </c>
      <c r="AC249" s="23"/>
    </row>
    <row r="250" spans="1:29" x14ac:dyDescent="0.35">
      <c r="A250" t="s">
        <v>291</v>
      </c>
      <c r="B250" t="s">
        <v>601</v>
      </c>
      <c r="C250" t="s">
        <v>503</v>
      </c>
      <c r="D250">
        <v>2013</v>
      </c>
      <c r="E250" t="s">
        <v>44</v>
      </c>
      <c r="F250" t="s">
        <v>666</v>
      </c>
      <c r="G250">
        <v>80</v>
      </c>
      <c r="H250">
        <v>7</v>
      </c>
      <c r="I250">
        <v>6.3</v>
      </c>
      <c r="J250">
        <v>2.6</v>
      </c>
      <c r="K250">
        <v>1.1000000000000001</v>
      </c>
      <c r="L250">
        <v>-6.9</v>
      </c>
      <c r="M250">
        <v>4</v>
      </c>
      <c r="N250">
        <v>9.8000000000000007</v>
      </c>
      <c r="O250" s="62">
        <v>10.3</v>
      </c>
      <c r="P250">
        <v>69.8</v>
      </c>
      <c r="Q250">
        <v>8.6999999999999993</v>
      </c>
      <c r="T250" s="40"/>
      <c r="U250" s="22"/>
      <c r="V250" s="32">
        <v>10.1</v>
      </c>
      <c r="W250" s="36" t="s">
        <v>724</v>
      </c>
      <c r="AC250" s="23"/>
    </row>
    <row r="251" spans="1:29" x14ac:dyDescent="0.35">
      <c r="A251" t="s">
        <v>292</v>
      </c>
      <c r="B251" t="s">
        <v>593</v>
      </c>
      <c r="C251" t="s">
        <v>503</v>
      </c>
      <c r="D251">
        <v>2008</v>
      </c>
      <c r="E251" t="s">
        <v>79</v>
      </c>
      <c r="F251" t="s">
        <v>666</v>
      </c>
      <c r="G251">
        <v>75</v>
      </c>
      <c r="H251">
        <v>13</v>
      </c>
      <c r="I251">
        <v>6.2</v>
      </c>
      <c r="J251">
        <v>1.9</v>
      </c>
      <c r="K251">
        <v>2.2000000000000002</v>
      </c>
      <c r="L251">
        <v>3.8</v>
      </c>
      <c r="M251">
        <v>2.1</v>
      </c>
      <c r="N251">
        <v>10</v>
      </c>
      <c r="O251" s="62">
        <v>22.9</v>
      </c>
      <c r="P251">
        <v>48.2</v>
      </c>
      <c r="Q251">
        <v>23.5</v>
      </c>
      <c r="T251" s="40"/>
      <c r="U251" s="22"/>
      <c r="V251" s="32">
        <v>9.9</v>
      </c>
      <c r="W251" s="36" t="s">
        <v>724</v>
      </c>
      <c r="AC251" s="23"/>
    </row>
    <row r="252" spans="1:29" x14ac:dyDescent="0.35">
      <c r="A252" t="s">
        <v>293</v>
      </c>
      <c r="B252" t="s">
        <v>528</v>
      </c>
      <c r="C252" t="s">
        <v>503</v>
      </c>
      <c r="D252" t="s">
        <v>542</v>
      </c>
      <c r="E252" t="s">
        <v>34</v>
      </c>
      <c r="F252" t="s">
        <v>666</v>
      </c>
      <c r="G252">
        <v>78</v>
      </c>
      <c r="H252">
        <v>13</v>
      </c>
      <c r="I252">
        <v>6.2</v>
      </c>
      <c r="J252">
        <v>1.2</v>
      </c>
      <c r="K252">
        <v>1.2</v>
      </c>
      <c r="L252">
        <v>-3.3</v>
      </c>
      <c r="M252">
        <v>0.4</v>
      </c>
      <c r="N252">
        <v>5.7</v>
      </c>
      <c r="O252" s="62">
        <v>13.9</v>
      </c>
      <c r="P252">
        <v>50.6</v>
      </c>
      <c r="Q252">
        <v>7.9</v>
      </c>
      <c r="T252" s="40"/>
      <c r="U252" s="22"/>
      <c r="V252" s="32">
        <v>9.5</v>
      </c>
      <c r="W252" s="36" t="s">
        <v>724</v>
      </c>
      <c r="AC252" s="23"/>
    </row>
    <row r="253" spans="1:29" x14ac:dyDescent="0.35">
      <c r="A253" t="s">
        <v>294</v>
      </c>
      <c r="B253" t="s">
        <v>568</v>
      </c>
      <c r="C253" t="s">
        <v>503</v>
      </c>
      <c r="D253">
        <v>2021</v>
      </c>
      <c r="E253" t="s">
        <v>16</v>
      </c>
      <c r="F253" t="s">
        <v>667</v>
      </c>
      <c r="G253">
        <v>77</v>
      </c>
      <c r="H253">
        <v>11</v>
      </c>
      <c r="I253">
        <v>6.2</v>
      </c>
      <c r="J253">
        <v>2.2000000000000002</v>
      </c>
      <c r="K253">
        <v>0.5</v>
      </c>
      <c r="L253">
        <v>-4.2</v>
      </c>
      <c r="M253">
        <v>2.6</v>
      </c>
      <c r="N253">
        <v>9.3000000000000007</v>
      </c>
      <c r="O253" s="62">
        <v>16.899999999999999</v>
      </c>
      <c r="P253">
        <v>56.1</v>
      </c>
      <c r="Q253">
        <v>3.8</v>
      </c>
      <c r="T253" s="40"/>
      <c r="U253" s="22"/>
      <c r="V253" s="32">
        <v>8.3000000000000007</v>
      </c>
      <c r="W253" s="36" t="s">
        <v>724</v>
      </c>
      <c r="AC253" s="23"/>
    </row>
    <row r="254" spans="1:29" x14ac:dyDescent="0.35">
      <c r="A254" t="s">
        <v>295</v>
      </c>
      <c r="B254" t="s">
        <v>525</v>
      </c>
      <c r="C254" t="s">
        <v>503</v>
      </c>
      <c r="D254">
        <v>2014</v>
      </c>
      <c r="E254" t="s">
        <v>68</v>
      </c>
      <c r="F254" t="s">
        <v>667</v>
      </c>
      <c r="G254">
        <v>81</v>
      </c>
      <c r="H254">
        <v>9</v>
      </c>
      <c r="I254">
        <v>6.1</v>
      </c>
      <c r="J254">
        <v>2.9</v>
      </c>
      <c r="K254">
        <v>2.7</v>
      </c>
      <c r="L254">
        <v>0.6</v>
      </c>
      <c r="M254">
        <v>2.4</v>
      </c>
      <c r="N254">
        <v>12.4</v>
      </c>
      <c r="O254" s="62">
        <v>11.9</v>
      </c>
      <c r="P254">
        <v>67.5</v>
      </c>
      <c r="Q254">
        <v>17.8</v>
      </c>
      <c r="T254" s="40"/>
      <c r="U254" s="22"/>
      <c r="V254" s="32">
        <v>8.1</v>
      </c>
      <c r="W254" s="36" t="s">
        <v>724</v>
      </c>
      <c r="AC254" s="23"/>
    </row>
    <row r="255" spans="1:29" x14ac:dyDescent="0.35">
      <c r="A255" t="s">
        <v>296</v>
      </c>
      <c r="B255" t="s">
        <v>500</v>
      </c>
      <c r="C255" t="s">
        <v>503</v>
      </c>
      <c r="D255">
        <v>2022</v>
      </c>
      <c r="E255" t="s">
        <v>20</v>
      </c>
      <c r="F255" t="s">
        <v>666</v>
      </c>
      <c r="G255">
        <v>79</v>
      </c>
      <c r="H255">
        <v>9</v>
      </c>
      <c r="I255">
        <v>6.1</v>
      </c>
      <c r="J255">
        <v>3.2</v>
      </c>
      <c r="K255">
        <v>0.3</v>
      </c>
      <c r="L255">
        <v>3.9</v>
      </c>
      <c r="M255">
        <v>4.5999999999999996</v>
      </c>
      <c r="N255">
        <v>13.7</v>
      </c>
      <c r="O255" s="62">
        <v>18.899999999999999</v>
      </c>
      <c r="P255">
        <v>46.5</v>
      </c>
      <c r="Q255">
        <v>3.2</v>
      </c>
      <c r="T255" s="40"/>
      <c r="U255" s="22"/>
      <c r="V255" s="32">
        <v>7.9</v>
      </c>
      <c r="W255" s="36" t="s">
        <v>724</v>
      </c>
      <c r="AC255" s="23"/>
    </row>
    <row r="256" spans="1:29" x14ac:dyDescent="0.35">
      <c r="A256" t="s">
        <v>297</v>
      </c>
      <c r="B256" t="s">
        <v>551</v>
      </c>
      <c r="C256" t="s">
        <v>503</v>
      </c>
      <c r="D256">
        <v>2021</v>
      </c>
      <c r="E256" t="s">
        <v>24</v>
      </c>
      <c r="F256" t="s">
        <v>667</v>
      </c>
      <c r="G256">
        <v>77</v>
      </c>
      <c r="H256">
        <v>10</v>
      </c>
      <c r="I256">
        <v>6</v>
      </c>
      <c r="J256">
        <v>4.0999999999999996</v>
      </c>
      <c r="K256">
        <v>2</v>
      </c>
      <c r="L256">
        <v>13.3</v>
      </c>
      <c r="M256">
        <v>3.2</v>
      </c>
      <c r="N256">
        <v>15</v>
      </c>
      <c r="O256" s="62">
        <v>12.6</v>
      </c>
      <c r="P256">
        <v>52.5</v>
      </c>
      <c r="Q256">
        <v>11.2</v>
      </c>
      <c r="T256" s="40"/>
      <c r="U256" s="22"/>
      <c r="V256" s="32">
        <v>6.6</v>
      </c>
      <c r="W256" s="36" t="s">
        <v>724</v>
      </c>
      <c r="AC256" s="23"/>
    </row>
    <row r="257" spans="1:29" x14ac:dyDescent="0.35">
      <c r="A257" t="s">
        <v>298</v>
      </c>
      <c r="B257" t="s">
        <v>500</v>
      </c>
      <c r="C257" t="s">
        <v>503</v>
      </c>
      <c r="D257">
        <v>2019</v>
      </c>
      <c r="E257" t="s">
        <v>24</v>
      </c>
      <c r="F257" t="s">
        <v>667</v>
      </c>
      <c r="G257">
        <v>81</v>
      </c>
      <c r="H257">
        <v>11</v>
      </c>
      <c r="I257">
        <v>6</v>
      </c>
      <c r="J257">
        <v>4.7</v>
      </c>
      <c r="K257">
        <v>1.5</v>
      </c>
      <c r="L257">
        <v>3.8</v>
      </c>
      <c r="M257">
        <v>8.4</v>
      </c>
      <c r="N257">
        <v>17.2</v>
      </c>
      <c r="O257" s="62">
        <v>16.3</v>
      </c>
      <c r="P257">
        <v>47.9</v>
      </c>
      <c r="Q257">
        <v>13.2</v>
      </c>
      <c r="T257" s="40"/>
      <c r="U257" s="22"/>
      <c r="V257" s="32">
        <v>6.4</v>
      </c>
      <c r="W257" s="36" t="s">
        <v>724</v>
      </c>
      <c r="AC257" s="23"/>
    </row>
    <row r="258" spans="1:29" x14ac:dyDescent="0.35">
      <c r="A258" t="s">
        <v>299</v>
      </c>
      <c r="B258" t="s">
        <v>569</v>
      </c>
      <c r="C258" t="s">
        <v>503</v>
      </c>
      <c r="D258">
        <v>2022</v>
      </c>
      <c r="E258" t="s">
        <v>51</v>
      </c>
      <c r="F258" t="s">
        <v>667</v>
      </c>
      <c r="G258">
        <v>76</v>
      </c>
      <c r="H258">
        <v>4</v>
      </c>
      <c r="I258">
        <v>6</v>
      </c>
      <c r="J258">
        <v>2.2999999999999998</v>
      </c>
      <c r="K258">
        <v>2</v>
      </c>
      <c r="L258">
        <v>-8.4</v>
      </c>
      <c r="M258">
        <v>2.4</v>
      </c>
      <c r="N258">
        <v>9.5</v>
      </c>
      <c r="O258" s="62">
        <v>18.2</v>
      </c>
      <c r="P258">
        <v>39.200000000000003</v>
      </c>
      <c r="Q258">
        <v>12.9</v>
      </c>
      <c r="T258" s="40"/>
      <c r="U258" s="22"/>
      <c r="V258" s="32">
        <v>6</v>
      </c>
      <c r="W258" s="36" t="s">
        <v>724</v>
      </c>
      <c r="AC258" s="23"/>
    </row>
    <row r="259" spans="1:29" x14ac:dyDescent="0.35">
      <c r="A259" t="s">
        <v>300</v>
      </c>
      <c r="B259" t="s">
        <v>563</v>
      </c>
      <c r="C259" t="s">
        <v>503</v>
      </c>
      <c r="D259">
        <v>2019</v>
      </c>
      <c r="E259" t="s">
        <v>16</v>
      </c>
      <c r="F259" t="s">
        <v>667</v>
      </c>
      <c r="G259">
        <v>77</v>
      </c>
      <c r="H259">
        <v>8</v>
      </c>
      <c r="I259">
        <v>6</v>
      </c>
      <c r="J259">
        <v>1</v>
      </c>
      <c r="K259">
        <v>1.9</v>
      </c>
      <c r="L259">
        <v>-16.3</v>
      </c>
      <c r="M259">
        <v>0.8</v>
      </c>
      <c r="N259">
        <v>5.7</v>
      </c>
      <c r="O259" s="62">
        <v>12.7</v>
      </c>
      <c r="P259">
        <v>69.8</v>
      </c>
      <c r="Q259">
        <v>20.5</v>
      </c>
      <c r="T259" s="40"/>
      <c r="U259" s="22"/>
      <c r="V259" s="32">
        <v>6</v>
      </c>
      <c r="W259" s="36" t="s">
        <v>724</v>
      </c>
      <c r="AC259" s="23"/>
    </row>
    <row r="260" spans="1:29" x14ac:dyDescent="0.35">
      <c r="A260" t="s">
        <v>301</v>
      </c>
      <c r="B260" t="s">
        <v>568</v>
      </c>
      <c r="C260" t="s">
        <v>503</v>
      </c>
      <c r="D260">
        <v>2019</v>
      </c>
      <c r="E260" t="s">
        <v>75</v>
      </c>
      <c r="F260" t="s">
        <v>666</v>
      </c>
      <c r="G260">
        <v>82</v>
      </c>
      <c r="H260">
        <v>13</v>
      </c>
      <c r="I260">
        <v>5.9</v>
      </c>
      <c r="J260">
        <v>3.8</v>
      </c>
      <c r="K260">
        <v>0.5</v>
      </c>
      <c r="L260">
        <v>-8.6</v>
      </c>
      <c r="M260">
        <v>9.3000000000000007</v>
      </c>
      <c r="N260">
        <v>15.6</v>
      </c>
      <c r="O260" s="62">
        <v>14.8</v>
      </c>
      <c r="P260">
        <v>73.099999999999994</v>
      </c>
      <c r="Q260">
        <v>5.7</v>
      </c>
      <c r="T260" s="40"/>
      <c r="U260" s="22"/>
      <c r="V260" s="32">
        <v>5.9</v>
      </c>
      <c r="W260" s="36" t="s">
        <v>724</v>
      </c>
      <c r="AC260" s="23"/>
    </row>
    <row r="261" spans="1:29" x14ac:dyDescent="0.35">
      <c r="A261" t="s">
        <v>302</v>
      </c>
      <c r="B261" t="s">
        <v>555</v>
      </c>
      <c r="C261" t="s">
        <v>503</v>
      </c>
      <c r="D261" t="s">
        <v>542</v>
      </c>
      <c r="E261" t="s">
        <v>49</v>
      </c>
      <c r="F261" t="s">
        <v>666</v>
      </c>
      <c r="G261">
        <v>78</v>
      </c>
      <c r="H261">
        <v>11</v>
      </c>
      <c r="I261">
        <v>5.9</v>
      </c>
      <c r="J261">
        <v>2.6</v>
      </c>
      <c r="K261">
        <v>0.6</v>
      </c>
      <c r="L261">
        <v>9.1999999999999993</v>
      </c>
      <c r="M261">
        <v>8</v>
      </c>
      <c r="N261">
        <v>8.9</v>
      </c>
      <c r="O261" s="62">
        <v>15.1</v>
      </c>
      <c r="P261">
        <v>59.5</v>
      </c>
      <c r="Q261">
        <v>6.2</v>
      </c>
      <c r="T261" s="40"/>
      <c r="U261" s="22"/>
      <c r="V261" s="32">
        <v>5.8</v>
      </c>
      <c r="W261" s="36" t="s">
        <v>724</v>
      </c>
      <c r="AC261" s="23"/>
    </row>
    <row r="262" spans="1:29" x14ac:dyDescent="0.35">
      <c r="A262" t="s">
        <v>303</v>
      </c>
      <c r="B262" t="s">
        <v>582</v>
      </c>
      <c r="C262" t="s">
        <v>503</v>
      </c>
      <c r="D262">
        <v>2019</v>
      </c>
      <c r="E262" t="s">
        <v>53</v>
      </c>
      <c r="F262" t="s">
        <v>666</v>
      </c>
      <c r="G262">
        <v>80</v>
      </c>
      <c r="H262">
        <v>13</v>
      </c>
      <c r="I262">
        <v>5.8</v>
      </c>
      <c r="J262">
        <v>4.5</v>
      </c>
      <c r="K262">
        <v>1.7</v>
      </c>
      <c r="L262">
        <v>-4.2</v>
      </c>
      <c r="M262">
        <v>7.1</v>
      </c>
      <c r="N262">
        <v>13.9</v>
      </c>
      <c r="O262" s="62">
        <v>12</v>
      </c>
      <c r="P262">
        <v>57.3</v>
      </c>
      <c r="Q262">
        <v>11.2</v>
      </c>
      <c r="T262" s="40"/>
      <c r="U262" s="22"/>
      <c r="V262" s="32">
        <v>5.5</v>
      </c>
      <c r="W262" s="36" t="s">
        <v>724</v>
      </c>
      <c r="AC262" s="23"/>
    </row>
    <row r="263" spans="1:29" x14ac:dyDescent="0.35">
      <c r="A263" t="s">
        <v>304</v>
      </c>
      <c r="B263" t="s">
        <v>500</v>
      </c>
      <c r="C263" t="s">
        <v>617</v>
      </c>
      <c r="D263">
        <v>2020</v>
      </c>
      <c r="E263" t="s">
        <v>75</v>
      </c>
      <c r="F263" t="s">
        <v>666</v>
      </c>
      <c r="G263">
        <v>81</v>
      </c>
      <c r="H263">
        <v>13</v>
      </c>
      <c r="I263">
        <v>5.8</v>
      </c>
      <c r="J263">
        <v>4.5</v>
      </c>
      <c r="K263">
        <v>1.7</v>
      </c>
      <c r="L263">
        <v>2.9</v>
      </c>
      <c r="M263">
        <v>3.4</v>
      </c>
      <c r="N263">
        <v>17.399999999999999</v>
      </c>
      <c r="O263" s="62">
        <v>14.9</v>
      </c>
      <c r="P263">
        <v>46.7</v>
      </c>
      <c r="Q263">
        <v>10.1</v>
      </c>
      <c r="T263" s="40"/>
      <c r="U263" s="22"/>
      <c r="V263" s="32">
        <v>4.5</v>
      </c>
      <c r="W263" s="36" t="s">
        <v>724</v>
      </c>
      <c r="AC263" s="23"/>
    </row>
    <row r="264" spans="1:29" x14ac:dyDescent="0.35">
      <c r="A264" t="s">
        <v>305</v>
      </c>
      <c r="B264" t="s">
        <v>520</v>
      </c>
      <c r="C264" t="s">
        <v>503</v>
      </c>
      <c r="D264" t="s">
        <v>542</v>
      </c>
      <c r="E264" t="s">
        <v>62</v>
      </c>
      <c r="F264" t="s">
        <v>666</v>
      </c>
      <c r="G264">
        <v>82</v>
      </c>
      <c r="H264">
        <v>11</v>
      </c>
      <c r="I264">
        <v>5.8</v>
      </c>
      <c r="J264">
        <v>3.4</v>
      </c>
      <c r="K264">
        <v>0.7</v>
      </c>
      <c r="L264">
        <v>-11.5</v>
      </c>
      <c r="M264">
        <v>6.5</v>
      </c>
      <c r="N264">
        <v>23.5</v>
      </c>
      <c r="O264" s="62">
        <v>17.600000000000001</v>
      </c>
      <c r="P264">
        <v>65.3</v>
      </c>
      <c r="Q264">
        <v>10.7</v>
      </c>
      <c r="T264" s="40"/>
      <c r="U264" s="22"/>
      <c r="V264" s="32">
        <v>4.3</v>
      </c>
      <c r="W264" s="36" t="s">
        <v>724</v>
      </c>
      <c r="AC264" s="23"/>
    </row>
    <row r="265" spans="1:29" x14ac:dyDescent="0.35">
      <c r="A265" t="s">
        <v>306</v>
      </c>
      <c r="B265" t="s">
        <v>543</v>
      </c>
      <c r="C265" t="s">
        <v>503</v>
      </c>
      <c r="D265">
        <v>2021</v>
      </c>
      <c r="E265" t="s">
        <v>85</v>
      </c>
      <c r="F265" t="s">
        <v>666</v>
      </c>
      <c r="G265">
        <v>78</v>
      </c>
      <c r="H265">
        <v>12</v>
      </c>
      <c r="I265">
        <v>5.8</v>
      </c>
      <c r="J265">
        <v>2.8</v>
      </c>
      <c r="K265">
        <v>0.5</v>
      </c>
      <c r="L265">
        <v>-11.9</v>
      </c>
      <c r="M265">
        <v>3.5</v>
      </c>
      <c r="N265">
        <v>10.1</v>
      </c>
      <c r="O265" s="62">
        <v>12.7</v>
      </c>
      <c r="P265">
        <v>54.8</v>
      </c>
      <c r="Q265">
        <v>4.3</v>
      </c>
      <c r="T265" s="40"/>
      <c r="U265" s="22"/>
      <c r="V265" s="32">
        <v>2.9</v>
      </c>
      <c r="W265" s="36" t="s">
        <v>724</v>
      </c>
      <c r="AC265" s="23"/>
    </row>
    <row r="266" spans="1:29" x14ac:dyDescent="0.35">
      <c r="A266" t="s">
        <v>307</v>
      </c>
      <c r="B266" t="s">
        <v>573</v>
      </c>
      <c r="C266" t="s">
        <v>503</v>
      </c>
      <c r="D266">
        <v>2022</v>
      </c>
      <c r="E266" t="s">
        <v>30</v>
      </c>
      <c r="F266" t="s">
        <v>667</v>
      </c>
      <c r="G266">
        <v>79</v>
      </c>
      <c r="H266">
        <v>10</v>
      </c>
      <c r="I266">
        <v>5.8</v>
      </c>
      <c r="J266">
        <v>3.5</v>
      </c>
      <c r="K266">
        <v>0.5</v>
      </c>
      <c r="L266">
        <v>0.1</v>
      </c>
      <c r="M266">
        <v>5</v>
      </c>
      <c r="N266">
        <v>13.4</v>
      </c>
      <c r="O266" s="62">
        <v>11.6</v>
      </c>
      <c r="P266">
        <v>65.599999999999994</v>
      </c>
      <c r="Q266">
        <v>3.7</v>
      </c>
      <c r="T266" s="40"/>
      <c r="U266" s="22"/>
      <c r="V266" s="32">
        <v>2.8</v>
      </c>
      <c r="W266" s="36" t="s">
        <v>724</v>
      </c>
      <c r="AC266" s="23"/>
    </row>
    <row r="267" spans="1:29" x14ac:dyDescent="0.35">
      <c r="A267" t="s">
        <v>308</v>
      </c>
      <c r="B267" t="s">
        <v>506</v>
      </c>
      <c r="C267" t="s">
        <v>503</v>
      </c>
      <c r="D267">
        <v>2020</v>
      </c>
      <c r="E267" t="s">
        <v>20</v>
      </c>
      <c r="F267" t="s">
        <v>666</v>
      </c>
      <c r="G267">
        <v>81</v>
      </c>
      <c r="H267">
        <v>12</v>
      </c>
      <c r="I267">
        <v>5.8</v>
      </c>
      <c r="J267">
        <v>4.0999999999999996</v>
      </c>
      <c r="K267">
        <v>0.8</v>
      </c>
      <c r="L267">
        <v>-11</v>
      </c>
      <c r="M267">
        <v>4.7</v>
      </c>
      <c r="N267">
        <v>17.100000000000001</v>
      </c>
      <c r="O267" s="62">
        <v>17.8</v>
      </c>
      <c r="P267">
        <v>41.8</v>
      </c>
      <c r="Q267">
        <v>6.9</v>
      </c>
      <c r="T267" s="40"/>
      <c r="U267" s="22"/>
      <c r="V267" s="32">
        <v>1.6</v>
      </c>
      <c r="W267" s="36" t="s">
        <v>724</v>
      </c>
      <c r="AC267" s="23"/>
    </row>
    <row r="268" spans="1:29" x14ac:dyDescent="0.35">
      <c r="A268" t="s">
        <v>309</v>
      </c>
      <c r="B268" t="s">
        <v>518</v>
      </c>
      <c r="C268" t="s">
        <v>503</v>
      </c>
      <c r="D268" t="s">
        <v>542</v>
      </c>
      <c r="E268" t="s">
        <v>24</v>
      </c>
      <c r="F268" t="s">
        <v>667</v>
      </c>
      <c r="G268">
        <v>78</v>
      </c>
      <c r="H268">
        <v>12</v>
      </c>
      <c r="I268">
        <v>5.8</v>
      </c>
      <c r="J268">
        <v>4.3</v>
      </c>
      <c r="K268">
        <v>1.7</v>
      </c>
      <c r="L268">
        <v>-6.5</v>
      </c>
      <c r="M268">
        <v>8.6</v>
      </c>
      <c r="N268">
        <v>11.2</v>
      </c>
      <c r="O268" s="62">
        <v>11.5</v>
      </c>
      <c r="P268">
        <v>52.3</v>
      </c>
      <c r="Q268">
        <v>11.2</v>
      </c>
      <c r="T268" s="40"/>
      <c r="U268" s="22"/>
      <c r="V268" s="32">
        <v>1.5</v>
      </c>
      <c r="W268" s="36" t="s">
        <v>724</v>
      </c>
      <c r="AC268" s="23"/>
    </row>
    <row r="269" spans="1:29" x14ac:dyDescent="0.35">
      <c r="A269" t="s">
        <v>310</v>
      </c>
      <c r="B269" t="s">
        <v>618</v>
      </c>
      <c r="C269" t="s">
        <v>503</v>
      </c>
      <c r="D269" t="s">
        <v>542</v>
      </c>
      <c r="E269" t="s">
        <v>37</v>
      </c>
      <c r="F269" t="s">
        <v>667</v>
      </c>
      <c r="G269">
        <v>79</v>
      </c>
      <c r="H269">
        <v>12</v>
      </c>
      <c r="I269">
        <v>5.8</v>
      </c>
      <c r="J269">
        <v>3.8</v>
      </c>
      <c r="K269">
        <v>1.3</v>
      </c>
      <c r="L269">
        <v>-5</v>
      </c>
      <c r="M269">
        <v>6.7</v>
      </c>
      <c r="N269">
        <v>12.8</v>
      </c>
      <c r="O269" s="62">
        <v>12.1</v>
      </c>
      <c r="P269">
        <v>59.9</v>
      </c>
      <c r="Q269">
        <v>10.3</v>
      </c>
      <c r="T269" s="40"/>
      <c r="U269" s="22"/>
      <c r="V269" s="32">
        <v>1</v>
      </c>
      <c r="W269" s="36" t="s">
        <v>724</v>
      </c>
      <c r="AC269" s="23"/>
    </row>
    <row r="270" spans="1:29" x14ac:dyDescent="0.35">
      <c r="A270" t="s">
        <v>311</v>
      </c>
      <c r="B270" t="s">
        <v>603</v>
      </c>
      <c r="C270" t="s">
        <v>515</v>
      </c>
      <c r="D270">
        <v>2009</v>
      </c>
      <c r="E270" t="s">
        <v>26</v>
      </c>
      <c r="F270" t="s">
        <v>666</v>
      </c>
      <c r="G270">
        <v>72</v>
      </c>
      <c r="H270">
        <v>13</v>
      </c>
      <c r="I270">
        <v>5.7</v>
      </c>
      <c r="J270">
        <v>0.8</v>
      </c>
      <c r="K270">
        <v>0.8</v>
      </c>
      <c r="L270">
        <v>-2</v>
      </c>
      <c r="M270">
        <v>1.6</v>
      </c>
      <c r="N270">
        <v>3.8</v>
      </c>
      <c r="O270" s="62">
        <v>15.3</v>
      </c>
      <c r="P270">
        <v>63.4</v>
      </c>
      <c r="Q270">
        <v>9.4</v>
      </c>
      <c r="T270" s="40"/>
      <c r="U270" s="22"/>
      <c r="V270" s="32">
        <v>0.5</v>
      </c>
      <c r="W270" s="36" t="s">
        <v>724</v>
      </c>
      <c r="AC270" s="23"/>
    </row>
    <row r="271" spans="1:29" x14ac:dyDescent="0.35">
      <c r="A271" t="s">
        <v>312</v>
      </c>
      <c r="B271" t="s">
        <v>582</v>
      </c>
      <c r="C271" t="s">
        <v>503</v>
      </c>
      <c r="D271">
        <v>2022</v>
      </c>
      <c r="E271" t="s">
        <v>60</v>
      </c>
      <c r="F271" t="s">
        <v>667</v>
      </c>
      <c r="G271">
        <v>84</v>
      </c>
      <c r="H271">
        <v>11</v>
      </c>
      <c r="I271">
        <v>5.7</v>
      </c>
      <c r="J271">
        <v>4.9000000000000004</v>
      </c>
      <c r="K271">
        <v>0.7</v>
      </c>
      <c r="L271">
        <v>15.2</v>
      </c>
      <c r="M271">
        <v>12.3</v>
      </c>
      <c r="N271">
        <v>15.9</v>
      </c>
      <c r="O271" s="62">
        <v>11.7</v>
      </c>
      <c r="P271">
        <v>71.5</v>
      </c>
      <c r="Q271">
        <v>6.7</v>
      </c>
      <c r="T271" s="40"/>
      <c r="U271" s="22"/>
      <c r="V271" s="32">
        <v>0.4</v>
      </c>
      <c r="W271" s="36" t="s">
        <v>724</v>
      </c>
      <c r="AC271" s="23"/>
    </row>
    <row r="272" spans="1:29" x14ac:dyDescent="0.35">
      <c r="A272" t="s">
        <v>313</v>
      </c>
      <c r="B272" t="s">
        <v>619</v>
      </c>
      <c r="C272" t="s">
        <v>503</v>
      </c>
      <c r="D272">
        <v>2008</v>
      </c>
      <c r="E272" t="s">
        <v>72</v>
      </c>
      <c r="F272" t="s">
        <v>667</v>
      </c>
      <c r="G272">
        <v>83</v>
      </c>
      <c r="H272">
        <v>10</v>
      </c>
      <c r="I272">
        <v>5.6</v>
      </c>
      <c r="J272">
        <v>5.0999999999999996</v>
      </c>
      <c r="K272">
        <v>0.6</v>
      </c>
      <c r="L272">
        <v>-9</v>
      </c>
      <c r="M272">
        <v>10.1</v>
      </c>
      <c r="N272">
        <v>24.2</v>
      </c>
      <c r="O272" s="62">
        <v>15.3</v>
      </c>
      <c r="P272">
        <v>77.7</v>
      </c>
      <c r="Q272">
        <v>7.4</v>
      </c>
      <c r="T272" s="40"/>
      <c r="U272" s="22"/>
      <c r="V272" s="32">
        <v>0</v>
      </c>
      <c r="W272" s="36" t="s">
        <v>724</v>
      </c>
      <c r="AC272" s="23"/>
    </row>
    <row r="273" spans="1:29" x14ac:dyDescent="0.35">
      <c r="A273" t="s">
        <v>314</v>
      </c>
      <c r="B273" t="s">
        <v>507</v>
      </c>
      <c r="C273" t="s">
        <v>503</v>
      </c>
      <c r="D273">
        <v>2018</v>
      </c>
      <c r="E273" t="s">
        <v>85</v>
      </c>
      <c r="F273" t="s">
        <v>666</v>
      </c>
      <c r="G273">
        <v>77</v>
      </c>
      <c r="H273">
        <v>14</v>
      </c>
      <c r="I273">
        <v>5.6</v>
      </c>
      <c r="J273">
        <v>3</v>
      </c>
      <c r="K273">
        <v>0.7</v>
      </c>
      <c r="L273">
        <v>-14.8</v>
      </c>
      <c r="M273">
        <v>6.8</v>
      </c>
      <c r="N273">
        <v>11.9</v>
      </c>
      <c r="O273" s="62">
        <v>20.2</v>
      </c>
      <c r="P273">
        <v>45.3</v>
      </c>
      <c r="Q273">
        <v>9.1</v>
      </c>
      <c r="T273" s="40"/>
      <c r="U273" s="22"/>
      <c r="V273" s="32">
        <v>24.7</v>
      </c>
      <c r="W273" s="36" t="s">
        <v>724</v>
      </c>
      <c r="AC273" s="23"/>
    </row>
    <row r="274" spans="1:29" x14ac:dyDescent="0.35">
      <c r="A274" t="s">
        <v>315</v>
      </c>
      <c r="B274" t="s">
        <v>572</v>
      </c>
      <c r="C274" t="s">
        <v>503</v>
      </c>
      <c r="D274">
        <v>2020</v>
      </c>
      <c r="E274" t="s">
        <v>44</v>
      </c>
      <c r="F274" t="s">
        <v>666</v>
      </c>
      <c r="G274">
        <v>73</v>
      </c>
      <c r="H274">
        <v>8</v>
      </c>
      <c r="I274">
        <v>5.6</v>
      </c>
      <c r="J274">
        <v>1</v>
      </c>
      <c r="K274">
        <v>0.6</v>
      </c>
      <c r="L274">
        <v>-1.2</v>
      </c>
      <c r="M274">
        <v>1.2</v>
      </c>
      <c r="N274">
        <v>11.7</v>
      </c>
      <c r="O274" s="62">
        <v>21.6</v>
      </c>
      <c r="P274">
        <v>59.1</v>
      </c>
      <c r="Q274">
        <v>8.3000000000000007</v>
      </c>
      <c r="T274" s="40"/>
      <c r="U274" s="22"/>
      <c r="V274" s="32">
        <v>23.2</v>
      </c>
      <c r="W274" s="36" t="s">
        <v>724</v>
      </c>
      <c r="AC274" s="23"/>
    </row>
    <row r="275" spans="1:29" x14ac:dyDescent="0.35">
      <c r="A275" t="s">
        <v>316</v>
      </c>
      <c r="B275" t="s">
        <v>620</v>
      </c>
      <c r="C275" t="s">
        <v>576</v>
      </c>
      <c r="D275" t="s">
        <v>542</v>
      </c>
      <c r="E275" t="s">
        <v>26</v>
      </c>
      <c r="F275" t="s">
        <v>666</v>
      </c>
      <c r="G275">
        <v>80</v>
      </c>
      <c r="H275">
        <v>10</v>
      </c>
      <c r="I275">
        <v>5.6</v>
      </c>
      <c r="J275">
        <v>2.4</v>
      </c>
      <c r="K275">
        <v>0.5</v>
      </c>
      <c r="L275">
        <v>2.7</v>
      </c>
      <c r="M275">
        <v>3.5</v>
      </c>
      <c r="N275">
        <v>11.9</v>
      </c>
      <c r="O275" s="62">
        <v>11.5</v>
      </c>
      <c r="P275">
        <v>73.900000000000006</v>
      </c>
      <c r="Q275">
        <v>4.5999999999999996</v>
      </c>
      <c r="T275" s="40"/>
      <c r="U275" s="22"/>
      <c r="V275" s="32">
        <v>21.8</v>
      </c>
      <c r="W275" s="36" t="s">
        <v>724</v>
      </c>
      <c r="AC275" s="23"/>
    </row>
    <row r="276" spans="1:29" x14ac:dyDescent="0.35">
      <c r="A276" t="s">
        <v>317</v>
      </c>
      <c r="B276" t="s">
        <v>551</v>
      </c>
      <c r="C276" t="s">
        <v>621</v>
      </c>
      <c r="D276">
        <v>2019</v>
      </c>
      <c r="E276" t="s">
        <v>70</v>
      </c>
      <c r="F276" t="s">
        <v>667</v>
      </c>
      <c r="G276">
        <v>82</v>
      </c>
      <c r="H276">
        <v>2</v>
      </c>
      <c r="I276">
        <v>5.5</v>
      </c>
      <c r="J276">
        <v>6.5</v>
      </c>
      <c r="K276">
        <v>4.5</v>
      </c>
      <c r="L276">
        <v>-12.5</v>
      </c>
      <c r="M276">
        <v>12.8</v>
      </c>
      <c r="N276">
        <v>20.5</v>
      </c>
      <c r="O276" s="62">
        <v>9</v>
      </c>
      <c r="P276">
        <v>79.900000000000006</v>
      </c>
      <c r="Q276">
        <v>31</v>
      </c>
      <c r="T276" s="40"/>
      <c r="U276" s="22"/>
      <c r="V276" s="32">
        <v>21</v>
      </c>
      <c r="W276" s="36" t="s">
        <v>724</v>
      </c>
      <c r="AC276" s="23"/>
    </row>
    <row r="277" spans="1:29" x14ac:dyDescent="0.35">
      <c r="A277" t="s">
        <v>318</v>
      </c>
      <c r="B277" t="s">
        <v>622</v>
      </c>
      <c r="C277" t="s">
        <v>503</v>
      </c>
      <c r="D277" t="s">
        <v>542</v>
      </c>
      <c r="E277" t="s">
        <v>32</v>
      </c>
      <c r="F277" t="s">
        <v>667</v>
      </c>
      <c r="G277">
        <v>82</v>
      </c>
      <c r="H277">
        <v>13</v>
      </c>
      <c r="I277">
        <v>5.5</v>
      </c>
      <c r="J277">
        <v>3.8</v>
      </c>
      <c r="K277">
        <v>0.8</v>
      </c>
      <c r="L277">
        <v>-3.9</v>
      </c>
      <c r="M277">
        <v>7.6</v>
      </c>
      <c r="N277">
        <v>15.5</v>
      </c>
      <c r="O277" s="62">
        <v>11.4</v>
      </c>
      <c r="P277">
        <v>70.5</v>
      </c>
      <c r="Q277">
        <v>7.3</v>
      </c>
      <c r="T277" s="40"/>
      <c r="U277" s="22"/>
      <c r="V277" s="32">
        <v>20.5</v>
      </c>
      <c r="W277" s="36" t="s">
        <v>724</v>
      </c>
      <c r="AC277" s="23"/>
    </row>
    <row r="278" spans="1:29" x14ac:dyDescent="0.35">
      <c r="A278" t="s">
        <v>319</v>
      </c>
      <c r="B278" t="s">
        <v>623</v>
      </c>
      <c r="C278" t="s">
        <v>503</v>
      </c>
      <c r="D278">
        <v>2008</v>
      </c>
      <c r="E278" t="s">
        <v>20</v>
      </c>
      <c r="F278" t="s">
        <v>666</v>
      </c>
      <c r="G278">
        <v>76</v>
      </c>
      <c r="H278">
        <v>12</v>
      </c>
      <c r="I278">
        <v>5.5</v>
      </c>
      <c r="J278">
        <v>1.8</v>
      </c>
      <c r="K278">
        <v>2.6</v>
      </c>
      <c r="L278">
        <v>6.7</v>
      </c>
      <c r="M278">
        <v>1.7</v>
      </c>
      <c r="N278">
        <v>5.4</v>
      </c>
      <c r="O278" s="62">
        <v>10.8</v>
      </c>
      <c r="P278">
        <v>50.5</v>
      </c>
      <c r="Q278">
        <v>14.9</v>
      </c>
      <c r="T278" s="40"/>
      <c r="U278" s="22"/>
      <c r="V278" s="32">
        <v>16.100000000000001</v>
      </c>
      <c r="W278" s="36" t="s">
        <v>724</v>
      </c>
      <c r="AC278" s="23"/>
    </row>
    <row r="279" spans="1:29" x14ac:dyDescent="0.35">
      <c r="A279" t="s">
        <v>320</v>
      </c>
      <c r="B279" t="s">
        <v>624</v>
      </c>
      <c r="C279" t="s">
        <v>503</v>
      </c>
      <c r="D279">
        <v>2022</v>
      </c>
      <c r="E279" t="s">
        <v>30</v>
      </c>
      <c r="F279" t="s">
        <v>667</v>
      </c>
      <c r="G279">
        <v>76</v>
      </c>
      <c r="H279">
        <v>13</v>
      </c>
      <c r="I279">
        <v>5.3</v>
      </c>
      <c r="J279">
        <v>2.5</v>
      </c>
      <c r="K279">
        <v>0.7</v>
      </c>
      <c r="L279">
        <v>-9.4</v>
      </c>
      <c r="M279">
        <v>4.4000000000000004</v>
      </c>
      <c r="N279">
        <v>9.1999999999999993</v>
      </c>
      <c r="O279" s="62">
        <v>14.8</v>
      </c>
      <c r="P279">
        <v>45.7</v>
      </c>
      <c r="Q279">
        <v>5.4</v>
      </c>
      <c r="T279" s="40"/>
      <c r="U279" s="22"/>
      <c r="V279" s="32">
        <v>15.5</v>
      </c>
      <c r="W279" s="36" t="s">
        <v>724</v>
      </c>
      <c r="AC279" s="23"/>
    </row>
    <row r="280" spans="1:29" x14ac:dyDescent="0.35">
      <c r="A280" t="s">
        <v>321</v>
      </c>
      <c r="B280" t="s">
        <v>500</v>
      </c>
      <c r="C280" t="s">
        <v>567</v>
      </c>
      <c r="D280">
        <v>2020</v>
      </c>
      <c r="E280" t="s">
        <v>85</v>
      </c>
      <c r="F280" t="s">
        <v>666</v>
      </c>
      <c r="G280">
        <v>77</v>
      </c>
      <c r="H280">
        <v>14</v>
      </c>
      <c r="I280">
        <v>5.3</v>
      </c>
      <c r="J280">
        <v>2.5</v>
      </c>
      <c r="K280">
        <v>3.6</v>
      </c>
      <c r="L280">
        <v>-11.7</v>
      </c>
      <c r="M280">
        <v>2.2999999999999998</v>
      </c>
      <c r="N280">
        <v>9.5</v>
      </c>
      <c r="O280" s="62">
        <v>18</v>
      </c>
      <c r="P280">
        <v>36.1</v>
      </c>
      <c r="Q280">
        <v>26</v>
      </c>
      <c r="T280" s="40"/>
      <c r="U280" s="22"/>
      <c r="V280" s="32">
        <v>15</v>
      </c>
      <c r="W280" s="36" t="s">
        <v>724</v>
      </c>
      <c r="AC280" s="23"/>
    </row>
    <row r="281" spans="1:29" x14ac:dyDescent="0.35">
      <c r="A281" t="s">
        <v>322</v>
      </c>
      <c r="B281" t="s">
        <v>595</v>
      </c>
      <c r="C281" t="s">
        <v>515</v>
      </c>
      <c r="D281">
        <v>2016</v>
      </c>
      <c r="E281" t="s">
        <v>26</v>
      </c>
      <c r="F281" t="s">
        <v>666</v>
      </c>
      <c r="G281">
        <v>82</v>
      </c>
      <c r="H281">
        <v>9</v>
      </c>
      <c r="I281">
        <v>5.2</v>
      </c>
      <c r="J281">
        <v>6.2</v>
      </c>
      <c r="K281">
        <v>5.9</v>
      </c>
      <c r="L281">
        <v>-8.5</v>
      </c>
      <c r="M281">
        <v>4</v>
      </c>
      <c r="N281">
        <v>17</v>
      </c>
      <c r="O281" s="62">
        <v>12.6</v>
      </c>
      <c r="P281">
        <v>45.5</v>
      </c>
      <c r="Q281">
        <v>30.3</v>
      </c>
      <c r="T281" s="40"/>
      <c r="U281" s="22"/>
      <c r="V281" s="32">
        <v>12.3</v>
      </c>
      <c r="W281" s="36" t="s">
        <v>724</v>
      </c>
      <c r="AC281" s="23"/>
    </row>
    <row r="282" spans="1:29" x14ac:dyDescent="0.35">
      <c r="A282" t="s">
        <v>323</v>
      </c>
      <c r="B282" t="s">
        <v>625</v>
      </c>
      <c r="C282" t="s">
        <v>503</v>
      </c>
      <c r="D282" t="s">
        <v>542</v>
      </c>
      <c r="E282" t="s">
        <v>42</v>
      </c>
      <c r="F282" t="s">
        <v>667</v>
      </c>
      <c r="G282">
        <v>75</v>
      </c>
      <c r="H282">
        <v>10</v>
      </c>
      <c r="I282">
        <v>5.2</v>
      </c>
      <c r="J282">
        <v>1.5</v>
      </c>
      <c r="K282">
        <v>1.2</v>
      </c>
      <c r="L282">
        <v>-18.2</v>
      </c>
      <c r="M282">
        <v>0.7</v>
      </c>
      <c r="N282">
        <v>9.1</v>
      </c>
      <c r="O282" s="62">
        <v>23.6</v>
      </c>
      <c r="P282">
        <v>39.799999999999997</v>
      </c>
      <c r="Q282">
        <v>14</v>
      </c>
      <c r="T282" s="40"/>
      <c r="U282" s="22"/>
      <c r="V282" s="32">
        <v>12.2</v>
      </c>
      <c r="W282" s="36" t="s">
        <v>724</v>
      </c>
      <c r="AC282" s="23"/>
    </row>
    <row r="283" spans="1:29" x14ac:dyDescent="0.35">
      <c r="A283" t="s">
        <v>324</v>
      </c>
      <c r="B283" t="s">
        <v>509</v>
      </c>
      <c r="C283" t="s">
        <v>503</v>
      </c>
      <c r="D283">
        <v>2006</v>
      </c>
      <c r="E283" t="s">
        <v>28</v>
      </c>
      <c r="F283" t="s">
        <v>666</v>
      </c>
      <c r="G283">
        <v>77</v>
      </c>
      <c r="H283">
        <v>13</v>
      </c>
      <c r="I283">
        <v>5.2</v>
      </c>
      <c r="J283">
        <v>4.5999999999999996</v>
      </c>
      <c r="K283">
        <v>0.8</v>
      </c>
      <c r="L283">
        <v>3.1</v>
      </c>
      <c r="M283">
        <v>5.2</v>
      </c>
      <c r="N283">
        <v>12.3</v>
      </c>
      <c r="O283" s="62">
        <v>7.7</v>
      </c>
      <c r="P283">
        <v>69.7</v>
      </c>
      <c r="Q283">
        <v>3.6</v>
      </c>
      <c r="T283" s="40"/>
      <c r="U283" s="22"/>
      <c r="V283" s="32">
        <v>11.4</v>
      </c>
      <c r="W283" s="36" t="s">
        <v>724</v>
      </c>
      <c r="AC283" s="23"/>
    </row>
    <row r="284" spans="1:29" x14ac:dyDescent="0.35">
      <c r="A284" t="s">
        <v>325</v>
      </c>
      <c r="B284" t="s">
        <v>525</v>
      </c>
      <c r="C284" t="s">
        <v>503</v>
      </c>
      <c r="D284">
        <v>2018</v>
      </c>
      <c r="E284" t="s">
        <v>34</v>
      </c>
      <c r="F284" t="s">
        <v>666</v>
      </c>
      <c r="G284">
        <v>72</v>
      </c>
      <c r="H284">
        <v>13</v>
      </c>
      <c r="I284">
        <v>5.0999999999999996</v>
      </c>
      <c r="J284">
        <v>1.3</v>
      </c>
      <c r="K284">
        <v>1.8</v>
      </c>
      <c r="L284">
        <v>1.7</v>
      </c>
      <c r="M284">
        <v>2.2000000000000002</v>
      </c>
      <c r="N284">
        <v>4.4000000000000004</v>
      </c>
      <c r="O284" s="62">
        <v>11.6</v>
      </c>
      <c r="P284">
        <v>55</v>
      </c>
      <c r="Q284">
        <v>11.6</v>
      </c>
      <c r="T284" s="40"/>
      <c r="U284" s="22"/>
      <c r="V284" s="32">
        <v>11.2</v>
      </c>
      <c r="W284" s="36" t="s">
        <v>724</v>
      </c>
      <c r="AC284" s="23"/>
    </row>
    <row r="285" spans="1:29" x14ac:dyDescent="0.35">
      <c r="A285" t="s">
        <v>326</v>
      </c>
      <c r="B285" t="s">
        <v>595</v>
      </c>
      <c r="C285" t="s">
        <v>503</v>
      </c>
      <c r="D285" t="s">
        <v>542</v>
      </c>
      <c r="E285" t="s">
        <v>32</v>
      </c>
      <c r="F285" t="s">
        <v>667</v>
      </c>
      <c r="G285">
        <v>80</v>
      </c>
      <c r="H285">
        <v>5</v>
      </c>
      <c r="I285">
        <v>5</v>
      </c>
      <c r="J285">
        <v>3.2</v>
      </c>
      <c r="K285">
        <v>2.6</v>
      </c>
      <c r="L285">
        <v>4.5</v>
      </c>
      <c r="M285">
        <v>3.4</v>
      </c>
      <c r="N285">
        <v>13.4</v>
      </c>
      <c r="O285" s="62">
        <v>15.5</v>
      </c>
      <c r="P285">
        <v>53.1</v>
      </c>
      <c r="Q285">
        <v>23.6</v>
      </c>
      <c r="T285" s="40"/>
      <c r="U285" s="22"/>
      <c r="V285" s="32">
        <v>11</v>
      </c>
      <c r="W285" s="36" t="s">
        <v>724</v>
      </c>
      <c r="AC285" s="23"/>
    </row>
    <row r="286" spans="1:29" x14ac:dyDescent="0.35">
      <c r="A286" t="s">
        <v>327</v>
      </c>
      <c r="B286" t="s">
        <v>626</v>
      </c>
      <c r="C286" t="s">
        <v>508</v>
      </c>
      <c r="D286">
        <v>2021</v>
      </c>
      <c r="E286" t="s">
        <v>44</v>
      </c>
      <c r="F286" t="s">
        <v>666</v>
      </c>
      <c r="G286">
        <v>79</v>
      </c>
      <c r="H286">
        <v>13</v>
      </c>
      <c r="I286">
        <v>4.9000000000000004</v>
      </c>
      <c r="J286">
        <v>1.2</v>
      </c>
      <c r="K286">
        <v>0.9</v>
      </c>
      <c r="L286">
        <v>-8</v>
      </c>
      <c r="M286">
        <v>4.0999999999999996</v>
      </c>
      <c r="N286">
        <v>7.3</v>
      </c>
      <c r="O286" s="62">
        <v>21.6</v>
      </c>
      <c r="P286">
        <v>53</v>
      </c>
      <c r="Q286">
        <v>16.399999999999999</v>
      </c>
      <c r="T286" s="40"/>
      <c r="U286" s="22"/>
      <c r="V286" s="32">
        <v>10.1</v>
      </c>
      <c r="W286" s="36" t="s">
        <v>724</v>
      </c>
      <c r="AC286" s="23"/>
    </row>
    <row r="287" spans="1:29" x14ac:dyDescent="0.35">
      <c r="A287" t="s">
        <v>328</v>
      </c>
      <c r="B287" t="s">
        <v>510</v>
      </c>
      <c r="C287" t="s">
        <v>503</v>
      </c>
      <c r="D287">
        <v>2018</v>
      </c>
      <c r="E287" t="s">
        <v>55</v>
      </c>
      <c r="F287" t="s">
        <v>667</v>
      </c>
      <c r="G287">
        <v>73</v>
      </c>
      <c r="H287">
        <v>13</v>
      </c>
      <c r="I287">
        <v>4.9000000000000004</v>
      </c>
      <c r="J287">
        <v>1.2</v>
      </c>
      <c r="K287">
        <v>2.4</v>
      </c>
      <c r="L287">
        <v>-9.6999999999999993</v>
      </c>
      <c r="M287">
        <v>0.4</v>
      </c>
      <c r="N287">
        <v>7.2</v>
      </c>
      <c r="O287" s="62">
        <v>12.7</v>
      </c>
      <c r="P287">
        <v>55.7</v>
      </c>
      <c r="Q287">
        <v>20.8</v>
      </c>
      <c r="T287" s="40"/>
      <c r="U287" s="22"/>
      <c r="V287" s="32">
        <v>10.1</v>
      </c>
      <c r="W287" s="36" t="s">
        <v>724</v>
      </c>
      <c r="AC287" s="23"/>
    </row>
    <row r="288" spans="1:29" x14ac:dyDescent="0.35">
      <c r="A288" t="s">
        <v>329</v>
      </c>
      <c r="B288" t="s">
        <v>627</v>
      </c>
      <c r="C288" t="s">
        <v>503</v>
      </c>
      <c r="D288" t="s">
        <v>542</v>
      </c>
      <c r="E288" t="s">
        <v>42</v>
      </c>
      <c r="F288" t="s">
        <v>667</v>
      </c>
      <c r="G288">
        <v>78</v>
      </c>
      <c r="H288">
        <v>9</v>
      </c>
      <c r="I288">
        <v>4.9000000000000004</v>
      </c>
      <c r="J288">
        <v>1.3</v>
      </c>
      <c r="K288">
        <v>0.3</v>
      </c>
      <c r="L288">
        <v>-6.4</v>
      </c>
      <c r="M288">
        <v>1.6</v>
      </c>
      <c r="N288">
        <v>8.3000000000000007</v>
      </c>
      <c r="O288" s="62">
        <v>16.399999999999999</v>
      </c>
      <c r="P288">
        <v>50.9</v>
      </c>
      <c r="Q288">
        <v>3.8</v>
      </c>
      <c r="T288" s="40"/>
      <c r="U288" s="22"/>
      <c r="V288" s="32">
        <v>9.4</v>
      </c>
      <c r="W288" s="36" t="s">
        <v>724</v>
      </c>
      <c r="AC288" s="23"/>
    </row>
    <row r="289" spans="1:29" x14ac:dyDescent="0.35">
      <c r="A289" t="s">
        <v>330</v>
      </c>
      <c r="B289" t="s">
        <v>568</v>
      </c>
      <c r="C289" t="s">
        <v>503</v>
      </c>
      <c r="D289">
        <v>2009</v>
      </c>
      <c r="E289" t="s">
        <v>42</v>
      </c>
      <c r="F289" t="s">
        <v>667</v>
      </c>
      <c r="G289">
        <v>74</v>
      </c>
      <c r="H289">
        <v>10</v>
      </c>
      <c r="I289">
        <v>4.9000000000000004</v>
      </c>
      <c r="J289">
        <v>3.7</v>
      </c>
      <c r="K289">
        <v>2.8</v>
      </c>
      <c r="L289">
        <v>-4.4000000000000004</v>
      </c>
      <c r="M289">
        <v>2.9</v>
      </c>
      <c r="N289">
        <v>9.1</v>
      </c>
      <c r="O289" s="62">
        <v>9.6</v>
      </c>
      <c r="P289">
        <v>44.4</v>
      </c>
      <c r="Q289">
        <v>13.5</v>
      </c>
      <c r="T289" s="40"/>
      <c r="U289" s="22"/>
      <c r="V289" s="32">
        <v>8.8000000000000007</v>
      </c>
      <c r="W289" s="36" t="s">
        <v>724</v>
      </c>
      <c r="AC289" s="23"/>
    </row>
    <row r="290" spans="1:29" x14ac:dyDescent="0.35">
      <c r="A290" t="s">
        <v>331</v>
      </c>
      <c r="B290" t="s">
        <v>500</v>
      </c>
      <c r="C290" t="s">
        <v>544</v>
      </c>
      <c r="D290" t="s">
        <v>542</v>
      </c>
      <c r="E290" t="s">
        <v>14</v>
      </c>
      <c r="F290" t="s">
        <v>667</v>
      </c>
      <c r="G290">
        <v>82</v>
      </c>
      <c r="H290">
        <v>12</v>
      </c>
      <c r="I290">
        <v>4.8</v>
      </c>
      <c r="J290">
        <v>3.8</v>
      </c>
      <c r="K290">
        <v>0.9</v>
      </c>
      <c r="L290">
        <v>1.2</v>
      </c>
      <c r="M290">
        <v>3.7</v>
      </c>
      <c r="N290">
        <v>11.6</v>
      </c>
      <c r="O290" s="62">
        <v>9.1999999999999993</v>
      </c>
      <c r="P290">
        <v>51.5</v>
      </c>
      <c r="Q290">
        <v>5.0999999999999996</v>
      </c>
      <c r="T290" s="40"/>
      <c r="U290" s="22"/>
      <c r="V290" s="32">
        <v>8.8000000000000007</v>
      </c>
      <c r="W290" s="36" t="s">
        <v>724</v>
      </c>
      <c r="AC290" s="23"/>
    </row>
    <row r="291" spans="1:29" x14ac:dyDescent="0.35">
      <c r="A291" t="s">
        <v>332</v>
      </c>
      <c r="B291" t="s">
        <v>619</v>
      </c>
      <c r="C291" t="s">
        <v>503</v>
      </c>
      <c r="D291" t="s">
        <v>542</v>
      </c>
      <c r="E291" t="s">
        <v>49</v>
      </c>
      <c r="F291" t="s">
        <v>666</v>
      </c>
      <c r="G291">
        <v>77</v>
      </c>
      <c r="H291">
        <v>13</v>
      </c>
      <c r="I291">
        <v>4.7</v>
      </c>
      <c r="J291">
        <v>3.5</v>
      </c>
      <c r="K291">
        <v>3.9</v>
      </c>
      <c r="L291">
        <v>10.1</v>
      </c>
      <c r="M291">
        <v>2.5</v>
      </c>
      <c r="N291">
        <v>11.9</v>
      </c>
      <c r="O291" s="62">
        <v>11</v>
      </c>
      <c r="P291">
        <v>47.8</v>
      </c>
      <c r="Q291">
        <v>19.3</v>
      </c>
      <c r="T291" s="40"/>
      <c r="U291" s="22"/>
      <c r="V291" s="32">
        <v>8.8000000000000007</v>
      </c>
      <c r="W291" s="36" t="s">
        <v>724</v>
      </c>
      <c r="AC291" s="23"/>
    </row>
    <row r="292" spans="1:29" x14ac:dyDescent="0.35">
      <c r="A292" t="s">
        <v>333</v>
      </c>
      <c r="B292" t="s">
        <v>559</v>
      </c>
      <c r="C292" t="s">
        <v>503</v>
      </c>
      <c r="D292">
        <v>2013</v>
      </c>
      <c r="E292" t="s">
        <v>14</v>
      </c>
      <c r="F292" t="s">
        <v>667</v>
      </c>
      <c r="G292">
        <v>78</v>
      </c>
      <c r="H292">
        <v>12</v>
      </c>
      <c r="I292">
        <v>4.7</v>
      </c>
      <c r="J292">
        <v>2.9</v>
      </c>
      <c r="K292">
        <v>1</v>
      </c>
      <c r="L292">
        <v>0.1</v>
      </c>
      <c r="M292">
        <v>1.5</v>
      </c>
      <c r="N292">
        <v>9.3000000000000007</v>
      </c>
      <c r="O292" s="62">
        <v>9.4</v>
      </c>
      <c r="P292">
        <v>42.3</v>
      </c>
      <c r="Q292">
        <v>4.7</v>
      </c>
      <c r="T292" s="40"/>
      <c r="U292" s="22"/>
      <c r="V292" s="32">
        <v>8.3000000000000007</v>
      </c>
      <c r="W292" s="36" t="s">
        <v>724</v>
      </c>
      <c r="AC292" s="23"/>
    </row>
    <row r="293" spans="1:29" x14ac:dyDescent="0.35">
      <c r="A293" t="s">
        <v>334</v>
      </c>
      <c r="B293" t="s">
        <v>566</v>
      </c>
      <c r="C293" t="s">
        <v>503</v>
      </c>
      <c r="D293" t="s">
        <v>542</v>
      </c>
      <c r="E293" t="s">
        <v>16</v>
      </c>
      <c r="F293" t="s">
        <v>667</v>
      </c>
      <c r="G293">
        <v>81</v>
      </c>
      <c r="H293">
        <v>10</v>
      </c>
      <c r="I293">
        <v>4.5999999999999996</v>
      </c>
      <c r="J293">
        <v>4.7</v>
      </c>
      <c r="K293">
        <v>0.6</v>
      </c>
      <c r="L293">
        <v>-16.2</v>
      </c>
      <c r="M293">
        <v>10.7</v>
      </c>
      <c r="N293">
        <v>15.1</v>
      </c>
      <c r="O293" s="62">
        <v>12.9</v>
      </c>
      <c r="P293">
        <v>49.8</v>
      </c>
      <c r="Q293">
        <v>5.4</v>
      </c>
      <c r="T293" s="40"/>
      <c r="U293" s="22"/>
      <c r="V293" s="32">
        <v>7.8</v>
      </c>
      <c r="W293" s="36" t="s">
        <v>724</v>
      </c>
      <c r="AC293" s="23"/>
    </row>
    <row r="294" spans="1:29" x14ac:dyDescent="0.35">
      <c r="A294" t="s">
        <v>335</v>
      </c>
      <c r="B294" t="s">
        <v>598</v>
      </c>
      <c r="C294" t="s">
        <v>503</v>
      </c>
      <c r="D294">
        <v>2006</v>
      </c>
      <c r="E294" t="s">
        <v>60</v>
      </c>
      <c r="F294" t="s">
        <v>667</v>
      </c>
      <c r="G294">
        <v>80</v>
      </c>
      <c r="H294">
        <v>11</v>
      </c>
      <c r="I294">
        <v>4.5999999999999996</v>
      </c>
      <c r="J294">
        <v>3.5</v>
      </c>
      <c r="K294">
        <v>0.9</v>
      </c>
      <c r="L294">
        <v>13.5</v>
      </c>
      <c r="M294">
        <v>3.1</v>
      </c>
      <c r="N294">
        <v>16.100000000000001</v>
      </c>
      <c r="O294" s="62">
        <v>15.7</v>
      </c>
      <c r="P294">
        <v>42.8</v>
      </c>
      <c r="Q294">
        <v>7.5</v>
      </c>
      <c r="T294" s="40"/>
      <c r="U294" s="22"/>
      <c r="V294" s="32">
        <v>7.3</v>
      </c>
      <c r="W294" s="36" t="s">
        <v>724</v>
      </c>
      <c r="AC294" s="23"/>
    </row>
    <row r="295" spans="1:29" x14ac:dyDescent="0.35">
      <c r="A295" t="s">
        <v>336</v>
      </c>
      <c r="B295" t="s">
        <v>500</v>
      </c>
      <c r="C295" t="s">
        <v>526</v>
      </c>
      <c r="D295">
        <v>2019</v>
      </c>
      <c r="E295" t="s">
        <v>83</v>
      </c>
      <c r="F295" t="s">
        <v>666</v>
      </c>
      <c r="G295">
        <v>83</v>
      </c>
      <c r="H295">
        <v>8</v>
      </c>
      <c r="I295">
        <v>4.5</v>
      </c>
      <c r="J295">
        <v>3.4</v>
      </c>
      <c r="K295">
        <v>1.5</v>
      </c>
      <c r="L295">
        <v>-2.2000000000000002</v>
      </c>
      <c r="M295">
        <v>11</v>
      </c>
      <c r="N295">
        <v>15.4</v>
      </c>
      <c r="O295" s="62">
        <v>15.2</v>
      </c>
      <c r="P295">
        <v>54.3</v>
      </c>
      <c r="Q295">
        <v>16.2</v>
      </c>
      <c r="T295" s="40"/>
      <c r="U295" s="22"/>
      <c r="V295" s="32">
        <v>6.5</v>
      </c>
      <c r="W295" s="36" t="s">
        <v>724</v>
      </c>
      <c r="AC295" s="23"/>
    </row>
    <row r="296" spans="1:29" x14ac:dyDescent="0.35">
      <c r="A296" t="s">
        <v>337</v>
      </c>
      <c r="B296" t="s">
        <v>561</v>
      </c>
      <c r="C296" t="s">
        <v>503</v>
      </c>
      <c r="D296">
        <v>2020</v>
      </c>
      <c r="E296" t="s">
        <v>18</v>
      </c>
      <c r="F296" t="s">
        <v>666</v>
      </c>
      <c r="G296">
        <v>73</v>
      </c>
      <c r="H296">
        <v>6</v>
      </c>
      <c r="I296">
        <v>4.5</v>
      </c>
      <c r="J296">
        <v>1.8</v>
      </c>
      <c r="K296">
        <v>1.2</v>
      </c>
      <c r="L296">
        <v>14.4</v>
      </c>
      <c r="M296">
        <v>7</v>
      </c>
      <c r="N296">
        <v>10</v>
      </c>
      <c r="O296" s="62">
        <v>23.3</v>
      </c>
      <c r="P296">
        <v>50.4</v>
      </c>
      <c r="Q296">
        <v>16.7</v>
      </c>
      <c r="T296" s="40"/>
      <c r="U296" s="22"/>
      <c r="V296" s="32">
        <v>6.3</v>
      </c>
      <c r="W296" s="36" t="s">
        <v>724</v>
      </c>
      <c r="AC296" s="23"/>
    </row>
    <row r="297" spans="1:29" x14ac:dyDescent="0.35">
      <c r="A297" t="s">
        <v>338</v>
      </c>
      <c r="B297" t="s">
        <v>506</v>
      </c>
      <c r="C297" t="s">
        <v>503</v>
      </c>
      <c r="D297">
        <v>2015</v>
      </c>
      <c r="E297" t="s">
        <v>28</v>
      </c>
      <c r="F297" t="s">
        <v>666</v>
      </c>
      <c r="G297">
        <v>79</v>
      </c>
      <c r="H297">
        <v>11</v>
      </c>
      <c r="I297">
        <v>4.4000000000000004</v>
      </c>
      <c r="J297">
        <v>2.1</v>
      </c>
      <c r="K297">
        <v>0.5</v>
      </c>
      <c r="L297">
        <v>7.2</v>
      </c>
      <c r="M297">
        <v>5.0999999999999996</v>
      </c>
      <c r="N297">
        <v>12.3</v>
      </c>
      <c r="O297" s="62">
        <v>13.4</v>
      </c>
      <c r="P297">
        <v>61.3</v>
      </c>
      <c r="Q297">
        <v>5.4</v>
      </c>
      <c r="T297" s="40"/>
      <c r="U297" s="22"/>
      <c r="V297" s="32">
        <v>5.8</v>
      </c>
      <c r="W297" s="36" t="s">
        <v>724</v>
      </c>
      <c r="AC297" s="23"/>
    </row>
    <row r="298" spans="1:29" x14ac:dyDescent="0.35">
      <c r="A298" t="s">
        <v>339</v>
      </c>
      <c r="B298" t="s">
        <v>520</v>
      </c>
      <c r="C298" t="s">
        <v>503</v>
      </c>
      <c r="D298">
        <v>2018</v>
      </c>
      <c r="E298" t="s">
        <v>39</v>
      </c>
      <c r="F298" t="s">
        <v>667</v>
      </c>
      <c r="G298">
        <v>81</v>
      </c>
      <c r="H298">
        <v>7</v>
      </c>
      <c r="I298">
        <v>4.3</v>
      </c>
      <c r="J298">
        <v>2.6</v>
      </c>
      <c r="K298">
        <v>1.1000000000000001</v>
      </c>
      <c r="L298">
        <v>13.3</v>
      </c>
      <c r="M298">
        <v>2.6</v>
      </c>
      <c r="N298">
        <v>20</v>
      </c>
      <c r="O298" s="62">
        <v>16.899999999999999</v>
      </c>
      <c r="P298">
        <v>52.4</v>
      </c>
      <c r="Q298">
        <v>13.1</v>
      </c>
      <c r="T298" s="40"/>
      <c r="U298" s="22"/>
      <c r="V298" s="32">
        <v>5.8</v>
      </c>
      <c r="W298" s="36" t="s">
        <v>724</v>
      </c>
      <c r="AC298" s="23"/>
    </row>
    <row r="299" spans="1:29" x14ac:dyDescent="0.35">
      <c r="A299" t="s">
        <v>340</v>
      </c>
      <c r="B299" t="s">
        <v>500</v>
      </c>
      <c r="C299" t="s">
        <v>628</v>
      </c>
      <c r="D299">
        <v>2021</v>
      </c>
      <c r="E299" t="s">
        <v>16</v>
      </c>
      <c r="F299" t="s">
        <v>667</v>
      </c>
      <c r="G299">
        <v>79</v>
      </c>
      <c r="H299">
        <v>9</v>
      </c>
      <c r="I299">
        <v>4.3</v>
      </c>
      <c r="J299">
        <v>1.9</v>
      </c>
      <c r="K299">
        <v>0.6</v>
      </c>
      <c r="L299">
        <v>-28.6</v>
      </c>
      <c r="M299">
        <v>5.5</v>
      </c>
      <c r="N299">
        <v>10.199999999999999</v>
      </c>
      <c r="O299" s="62">
        <v>19.3</v>
      </c>
      <c r="P299">
        <v>48.4</v>
      </c>
      <c r="Q299">
        <v>8.1999999999999993</v>
      </c>
      <c r="T299" s="40"/>
      <c r="U299" s="22"/>
      <c r="V299" s="32">
        <v>5.6</v>
      </c>
      <c r="W299" s="36" t="s">
        <v>724</v>
      </c>
      <c r="AC299" s="23"/>
    </row>
    <row r="300" spans="1:29" x14ac:dyDescent="0.35">
      <c r="A300" t="s">
        <v>341</v>
      </c>
      <c r="B300" t="s">
        <v>549</v>
      </c>
      <c r="C300" t="s">
        <v>503</v>
      </c>
      <c r="D300">
        <v>2019</v>
      </c>
      <c r="E300" t="s">
        <v>51</v>
      </c>
      <c r="F300" t="s">
        <v>667</v>
      </c>
      <c r="G300">
        <v>77</v>
      </c>
      <c r="H300">
        <v>7</v>
      </c>
      <c r="I300">
        <v>4.3</v>
      </c>
      <c r="J300">
        <v>2</v>
      </c>
      <c r="K300">
        <v>0.4</v>
      </c>
      <c r="L300">
        <v>-19.3</v>
      </c>
      <c r="M300">
        <v>7.8</v>
      </c>
      <c r="N300">
        <v>3.3</v>
      </c>
      <c r="O300" s="62">
        <v>13.1</v>
      </c>
      <c r="P300">
        <v>45.8</v>
      </c>
      <c r="Q300">
        <v>3.9</v>
      </c>
      <c r="T300" s="40"/>
      <c r="U300" s="22"/>
      <c r="V300" s="32">
        <v>5.3</v>
      </c>
      <c r="W300" s="36" t="s">
        <v>724</v>
      </c>
      <c r="AC300" s="23"/>
    </row>
    <row r="301" spans="1:29" x14ac:dyDescent="0.35">
      <c r="A301" t="s">
        <v>342</v>
      </c>
      <c r="B301" t="s">
        <v>500</v>
      </c>
      <c r="C301" t="s">
        <v>629</v>
      </c>
      <c r="D301">
        <v>2008</v>
      </c>
      <c r="E301" t="s">
        <v>20</v>
      </c>
      <c r="F301" t="s">
        <v>666</v>
      </c>
      <c r="G301">
        <v>83</v>
      </c>
      <c r="H301">
        <v>10</v>
      </c>
      <c r="I301">
        <v>4.3</v>
      </c>
      <c r="J301">
        <v>3.3</v>
      </c>
      <c r="K301">
        <v>0.3</v>
      </c>
      <c r="L301">
        <v>-1.2</v>
      </c>
      <c r="M301">
        <v>7.8</v>
      </c>
      <c r="N301">
        <v>18.5</v>
      </c>
      <c r="O301" s="62">
        <v>15.5</v>
      </c>
      <c r="P301">
        <v>60</v>
      </c>
      <c r="Q301">
        <v>4.3</v>
      </c>
      <c r="T301" s="40"/>
      <c r="U301" s="22"/>
      <c r="V301" s="32">
        <v>4.5</v>
      </c>
      <c r="W301" s="36" t="s">
        <v>724</v>
      </c>
      <c r="AC301" s="23"/>
    </row>
    <row r="302" spans="1:29" x14ac:dyDescent="0.35">
      <c r="A302" t="s">
        <v>343</v>
      </c>
      <c r="B302" t="s">
        <v>507</v>
      </c>
      <c r="C302" t="s">
        <v>630</v>
      </c>
      <c r="D302" t="s">
        <v>542</v>
      </c>
      <c r="E302" t="s">
        <v>42</v>
      </c>
      <c r="F302" t="s">
        <v>667</v>
      </c>
      <c r="G302">
        <v>81</v>
      </c>
      <c r="H302">
        <v>10</v>
      </c>
      <c r="I302">
        <v>4.3</v>
      </c>
      <c r="J302">
        <v>2.8</v>
      </c>
      <c r="K302">
        <v>0.8</v>
      </c>
      <c r="L302">
        <v>-0.6</v>
      </c>
      <c r="M302">
        <v>5.0999999999999996</v>
      </c>
      <c r="N302">
        <v>14.8</v>
      </c>
      <c r="O302" s="62">
        <v>12</v>
      </c>
      <c r="P302">
        <v>66.400000000000006</v>
      </c>
      <c r="Q302">
        <v>8.1999999999999993</v>
      </c>
      <c r="T302" s="40"/>
      <c r="U302" s="22"/>
      <c r="V302" s="32">
        <v>4.0999999999999996</v>
      </c>
      <c r="W302" s="36" t="s">
        <v>724</v>
      </c>
      <c r="AC302" s="23"/>
    </row>
    <row r="303" spans="1:29" x14ac:dyDescent="0.35">
      <c r="A303" t="s">
        <v>344</v>
      </c>
      <c r="B303" t="s">
        <v>619</v>
      </c>
      <c r="C303" t="s">
        <v>503</v>
      </c>
      <c r="D303" t="s">
        <v>542</v>
      </c>
      <c r="E303" t="s">
        <v>28</v>
      </c>
      <c r="F303" t="s">
        <v>666</v>
      </c>
      <c r="G303">
        <v>78</v>
      </c>
      <c r="H303">
        <v>11</v>
      </c>
      <c r="I303">
        <v>4.2</v>
      </c>
      <c r="J303">
        <v>1.7</v>
      </c>
      <c r="K303">
        <v>0.8</v>
      </c>
      <c r="L303">
        <v>-5.4</v>
      </c>
      <c r="M303">
        <v>2.2999999999999998</v>
      </c>
      <c r="N303">
        <v>8.3000000000000007</v>
      </c>
      <c r="O303" s="62">
        <v>10.8</v>
      </c>
      <c r="P303">
        <v>58.6</v>
      </c>
      <c r="Q303">
        <v>7.1</v>
      </c>
      <c r="T303" s="40"/>
      <c r="U303" s="22"/>
      <c r="V303" s="32">
        <v>3.8</v>
      </c>
      <c r="W303" s="36" t="s">
        <v>724</v>
      </c>
      <c r="AC303" s="23"/>
    </row>
    <row r="304" spans="1:29" x14ac:dyDescent="0.35">
      <c r="A304" t="s">
        <v>345</v>
      </c>
      <c r="B304" t="s">
        <v>500</v>
      </c>
      <c r="C304" t="s">
        <v>515</v>
      </c>
      <c r="D304">
        <v>2022</v>
      </c>
      <c r="E304" t="s">
        <v>55</v>
      </c>
      <c r="F304" t="s">
        <v>667</v>
      </c>
      <c r="G304">
        <v>79</v>
      </c>
      <c r="H304">
        <v>5</v>
      </c>
      <c r="I304">
        <v>4.2</v>
      </c>
      <c r="J304">
        <v>2.2000000000000002</v>
      </c>
      <c r="K304">
        <v>1.2</v>
      </c>
      <c r="L304">
        <v>-18.5</v>
      </c>
      <c r="M304">
        <v>6.5</v>
      </c>
      <c r="N304">
        <v>19</v>
      </c>
      <c r="O304" s="62">
        <v>15.9</v>
      </c>
      <c r="P304">
        <v>71.7</v>
      </c>
      <c r="Q304">
        <v>18.8</v>
      </c>
      <c r="T304" s="40"/>
      <c r="U304" s="22"/>
      <c r="V304" s="32">
        <v>3.5</v>
      </c>
      <c r="W304" s="36" t="s">
        <v>724</v>
      </c>
      <c r="AC304" s="23"/>
    </row>
    <row r="305" spans="1:29" x14ac:dyDescent="0.35">
      <c r="A305" t="s">
        <v>346</v>
      </c>
      <c r="B305" t="s">
        <v>631</v>
      </c>
      <c r="C305" t="s">
        <v>503</v>
      </c>
      <c r="D305" t="s">
        <v>542</v>
      </c>
      <c r="E305" t="s">
        <v>70</v>
      </c>
      <c r="F305" t="s">
        <v>667</v>
      </c>
      <c r="G305">
        <v>78</v>
      </c>
      <c r="H305">
        <v>12</v>
      </c>
      <c r="I305">
        <v>4.2</v>
      </c>
      <c r="J305">
        <v>0.8</v>
      </c>
      <c r="K305">
        <v>0.4</v>
      </c>
      <c r="L305">
        <v>-5.2</v>
      </c>
      <c r="M305">
        <v>0.6</v>
      </c>
      <c r="N305">
        <v>5.8</v>
      </c>
      <c r="O305" s="62">
        <v>12.5</v>
      </c>
      <c r="P305">
        <v>56.2</v>
      </c>
      <c r="Q305">
        <v>5</v>
      </c>
      <c r="T305" s="40"/>
      <c r="U305" s="22"/>
      <c r="V305" s="32">
        <v>2.2000000000000002</v>
      </c>
      <c r="W305" s="36" t="s">
        <v>724</v>
      </c>
      <c r="AC305" s="23"/>
    </row>
    <row r="306" spans="1:29" x14ac:dyDescent="0.35">
      <c r="A306" t="s">
        <v>347</v>
      </c>
      <c r="B306" t="s">
        <v>597</v>
      </c>
      <c r="C306" t="s">
        <v>503</v>
      </c>
      <c r="D306">
        <v>2008</v>
      </c>
      <c r="E306" t="s">
        <v>14</v>
      </c>
      <c r="F306" t="s">
        <v>667</v>
      </c>
      <c r="G306">
        <v>84</v>
      </c>
      <c r="H306">
        <v>10</v>
      </c>
      <c r="I306">
        <v>4.2</v>
      </c>
      <c r="J306">
        <v>3</v>
      </c>
      <c r="K306">
        <v>0.2</v>
      </c>
      <c r="L306">
        <v>-15</v>
      </c>
      <c r="M306">
        <v>10.4</v>
      </c>
      <c r="N306">
        <v>21.3</v>
      </c>
      <c r="O306" s="62">
        <v>22.9</v>
      </c>
      <c r="P306">
        <v>53.2</v>
      </c>
      <c r="Q306">
        <v>3.5</v>
      </c>
      <c r="T306" s="40"/>
      <c r="U306" s="22"/>
      <c r="V306" s="32">
        <v>2</v>
      </c>
      <c r="W306" s="36" t="s">
        <v>724</v>
      </c>
      <c r="AC306" s="23"/>
    </row>
    <row r="307" spans="1:29" x14ac:dyDescent="0.35">
      <c r="A307" t="s">
        <v>348</v>
      </c>
      <c r="B307" t="s">
        <v>504</v>
      </c>
      <c r="C307" t="s">
        <v>503</v>
      </c>
      <c r="D307">
        <v>2021</v>
      </c>
      <c r="E307" t="s">
        <v>34</v>
      </c>
      <c r="F307" t="s">
        <v>666</v>
      </c>
      <c r="G307">
        <v>80</v>
      </c>
      <c r="H307">
        <v>13</v>
      </c>
      <c r="I307">
        <v>4.2</v>
      </c>
      <c r="J307">
        <v>3.2</v>
      </c>
      <c r="K307">
        <v>0.7</v>
      </c>
      <c r="L307">
        <v>-0.2</v>
      </c>
      <c r="M307">
        <v>3</v>
      </c>
      <c r="N307">
        <v>18.5</v>
      </c>
      <c r="O307" s="62">
        <v>13.8</v>
      </c>
      <c r="P307">
        <v>50.7</v>
      </c>
      <c r="Q307">
        <v>6.6</v>
      </c>
      <c r="T307" s="40"/>
      <c r="U307" s="22"/>
      <c r="V307" s="32">
        <v>1.7</v>
      </c>
      <c r="W307" s="36" t="s">
        <v>724</v>
      </c>
      <c r="AC307" s="23"/>
    </row>
    <row r="308" spans="1:29" x14ac:dyDescent="0.35">
      <c r="A308" t="s">
        <v>349</v>
      </c>
      <c r="B308" t="s">
        <v>500</v>
      </c>
      <c r="C308" t="s">
        <v>632</v>
      </c>
      <c r="D308">
        <v>2013</v>
      </c>
      <c r="E308" t="s">
        <v>22</v>
      </c>
      <c r="F308" t="s">
        <v>666</v>
      </c>
      <c r="G308">
        <v>74</v>
      </c>
      <c r="H308">
        <v>7</v>
      </c>
      <c r="I308">
        <v>4.0999999999999996</v>
      </c>
      <c r="J308">
        <v>1.7</v>
      </c>
      <c r="K308">
        <v>1.9</v>
      </c>
      <c r="L308">
        <v>2.2000000000000002</v>
      </c>
      <c r="M308">
        <v>2.2000000000000002</v>
      </c>
      <c r="N308">
        <v>11</v>
      </c>
      <c r="O308" s="62">
        <v>15.4</v>
      </c>
      <c r="P308">
        <v>54.4</v>
      </c>
      <c r="Q308">
        <v>22.4</v>
      </c>
      <c r="T308" s="40"/>
      <c r="U308" s="22"/>
      <c r="V308" s="32">
        <v>1.6</v>
      </c>
      <c r="W308" s="36" t="s">
        <v>724</v>
      </c>
      <c r="AC308" s="23"/>
    </row>
    <row r="309" spans="1:29" x14ac:dyDescent="0.35">
      <c r="A309" t="s">
        <v>350</v>
      </c>
      <c r="B309" t="s">
        <v>633</v>
      </c>
      <c r="C309" t="s">
        <v>503</v>
      </c>
      <c r="D309" t="s">
        <v>542</v>
      </c>
      <c r="E309" t="s">
        <v>47</v>
      </c>
      <c r="F309" t="s">
        <v>667</v>
      </c>
      <c r="G309">
        <v>79</v>
      </c>
      <c r="H309">
        <v>7</v>
      </c>
      <c r="I309">
        <v>4.0999999999999996</v>
      </c>
      <c r="J309">
        <v>3.3</v>
      </c>
      <c r="K309">
        <v>1.1000000000000001</v>
      </c>
      <c r="L309">
        <v>-7.9</v>
      </c>
      <c r="M309">
        <v>1</v>
      </c>
      <c r="N309">
        <v>16.899999999999999</v>
      </c>
      <c r="O309" s="62">
        <v>12</v>
      </c>
      <c r="P309">
        <v>61.3</v>
      </c>
      <c r="Q309">
        <v>11.6</v>
      </c>
      <c r="T309" s="40"/>
      <c r="U309" s="22"/>
      <c r="V309" s="32">
        <v>1.3</v>
      </c>
      <c r="W309" s="36" t="s">
        <v>724</v>
      </c>
      <c r="AC309" s="23"/>
    </row>
    <row r="310" spans="1:29" x14ac:dyDescent="0.35">
      <c r="A310" t="s">
        <v>351</v>
      </c>
      <c r="B310" t="s">
        <v>634</v>
      </c>
      <c r="C310" t="s">
        <v>503</v>
      </c>
      <c r="D310">
        <v>2018</v>
      </c>
      <c r="E310" t="s">
        <v>28</v>
      </c>
      <c r="F310" t="s">
        <v>666</v>
      </c>
      <c r="G310">
        <v>77</v>
      </c>
      <c r="H310">
        <v>9</v>
      </c>
      <c r="I310">
        <v>4.0999999999999996</v>
      </c>
      <c r="J310">
        <v>2.2000000000000002</v>
      </c>
      <c r="K310">
        <v>1.3</v>
      </c>
      <c r="L310">
        <v>4.5999999999999996</v>
      </c>
      <c r="M310">
        <v>4.5</v>
      </c>
      <c r="N310">
        <v>11.8</v>
      </c>
      <c r="O310" s="62">
        <v>19.399999999999999</v>
      </c>
      <c r="P310">
        <v>47.9</v>
      </c>
      <c r="Q310">
        <v>16.399999999999999</v>
      </c>
      <c r="T310" s="40"/>
      <c r="U310" s="22"/>
      <c r="V310" s="32">
        <v>0.6</v>
      </c>
      <c r="W310" s="36" t="s">
        <v>724</v>
      </c>
      <c r="AC310" s="23"/>
    </row>
    <row r="311" spans="1:29" x14ac:dyDescent="0.35">
      <c r="A311" t="s">
        <v>352</v>
      </c>
      <c r="B311" t="s">
        <v>500</v>
      </c>
      <c r="C311" t="s">
        <v>567</v>
      </c>
      <c r="D311">
        <v>2020</v>
      </c>
      <c r="E311" t="s">
        <v>66</v>
      </c>
      <c r="F311" t="s">
        <v>666</v>
      </c>
      <c r="G311">
        <v>77</v>
      </c>
      <c r="H311">
        <v>13</v>
      </c>
      <c r="I311">
        <v>4.0999999999999996</v>
      </c>
      <c r="J311">
        <v>2.1</v>
      </c>
      <c r="K311">
        <v>2.2000000000000002</v>
      </c>
      <c r="L311">
        <v>-17.399999999999999</v>
      </c>
      <c r="M311">
        <v>0.5</v>
      </c>
      <c r="N311">
        <v>13.8</v>
      </c>
      <c r="O311" s="62">
        <v>13</v>
      </c>
      <c r="P311">
        <v>60.9</v>
      </c>
      <c r="Q311">
        <v>25</v>
      </c>
      <c r="T311" s="40"/>
      <c r="U311" s="22"/>
      <c r="V311" s="32">
        <v>0</v>
      </c>
      <c r="W311" s="36" t="s">
        <v>724</v>
      </c>
      <c r="AC311" s="23"/>
    </row>
    <row r="312" spans="1:29" x14ac:dyDescent="0.35">
      <c r="A312" t="s">
        <v>353</v>
      </c>
      <c r="B312" t="s">
        <v>514</v>
      </c>
      <c r="C312" t="s">
        <v>503</v>
      </c>
      <c r="D312">
        <v>2009</v>
      </c>
      <c r="E312" t="s">
        <v>18</v>
      </c>
      <c r="F312" t="s">
        <v>666</v>
      </c>
      <c r="G312">
        <v>81</v>
      </c>
      <c r="H312">
        <v>6</v>
      </c>
      <c r="I312">
        <v>4</v>
      </c>
      <c r="J312">
        <v>3</v>
      </c>
      <c r="K312">
        <v>0.8</v>
      </c>
      <c r="L312">
        <v>0.4</v>
      </c>
      <c r="M312">
        <v>7.9</v>
      </c>
      <c r="N312">
        <v>16.7</v>
      </c>
      <c r="O312" s="62">
        <v>14.9</v>
      </c>
      <c r="P312">
        <v>58.1</v>
      </c>
      <c r="Q312">
        <v>9.6</v>
      </c>
      <c r="T312" s="40"/>
      <c r="U312" s="22"/>
      <c r="V312" s="32">
        <v>0</v>
      </c>
      <c r="W312" s="36" t="s">
        <v>724</v>
      </c>
      <c r="AC312" s="23"/>
    </row>
    <row r="313" spans="1:29" x14ac:dyDescent="0.35">
      <c r="A313" t="s">
        <v>354</v>
      </c>
      <c r="B313" t="s">
        <v>504</v>
      </c>
      <c r="C313" t="s">
        <v>503</v>
      </c>
      <c r="D313">
        <v>2018</v>
      </c>
      <c r="E313" t="s">
        <v>85</v>
      </c>
      <c r="F313" t="s">
        <v>666</v>
      </c>
      <c r="G313">
        <v>82</v>
      </c>
      <c r="H313">
        <v>1</v>
      </c>
      <c r="I313">
        <v>4</v>
      </c>
      <c r="J313">
        <v>4</v>
      </c>
      <c r="K313">
        <v>1</v>
      </c>
      <c r="L313">
        <v>-36.6</v>
      </c>
      <c r="M313">
        <v>8.6999999999999993</v>
      </c>
      <c r="N313">
        <v>9.5</v>
      </c>
      <c r="O313" s="62">
        <v>11.6</v>
      </c>
      <c r="P313">
        <v>40</v>
      </c>
      <c r="Q313">
        <v>11.1</v>
      </c>
      <c r="T313" s="40"/>
      <c r="U313" s="22"/>
      <c r="V313" s="32">
        <v>21.8</v>
      </c>
      <c r="W313" s="36" t="s">
        <v>724</v>
      </c>
      <c r="AC313" s="23"/>
    </row>
    <row r="314" spans="1:29" x14ac:dyDescent="0.35">
      <c r="A314" t="s">
        <v>355</v>
      </c>
      <c r="B314" t="s">
        <v>635</v>
      </c>
      <c r="C314" t="s">
        <v>503</v>
      </c>
      <c r="D314">
        <v>2015</v>
      </c>
      <c r="E314" t="s">
        <v>39</v>
      </c>
      <c r="F314" t="s">
        <v>667</v>
      </c>
      <c r="G314">
        <v>80</v>
      </c>
      <c r="H314">
        <v>8</v>
      </c>
      <c r="I314">
        <v>4</v>
      </c>
      <c r="J314">
        <v>2.9</v>
      </c>
      <c r="K314">
        <v>0</v>
      </c>
      <c r="L314">
        <v>-14.2</v>
      </c>
      <c r="M314">
        <v>8</v>
      </c>
      <c r="N314">
        <v>16</v>
      </c>
      <c r="O314" s="62">
        <v>11.8</v>
      </c>
      <c r="P314">
        <v>70.7</v>
      </c>
      <c r="Q314">
        <v>0</v>
      </c>
      <c r="T314" s="40"/>
      <c r="U314" s="22"/>
      <c r="V314" s="32">
        <v>19.899999999999999</v>
      </c>
      <c r="W314" s="36" t="s">
        <v>724</v>
      </c>
      <c r="AC314" s="23"/>
    </row>
    <row r="315" spans="1:29" x14ac:dyDescent="0.35">
      <c r="A315" t="s">
        <v>356</v>
      </c>
      <c r="B315" t="s">
        <v>500</v>
      </c>
      <c r="C315" t="s">
        <v>590</v>
      </c>
      <c r="D315">
        <v>2015</v>
      </c>
      <c r="E315" t="s">
        <v>55</v>
      </c>
      <c r="F315" t="s">
        <v>667</v>
      </c>
      <c r="G315">
        <v>83</v>
      </c>
      <c r="H315">
        <v>3</v>
      </c>
      <c r="I315">
        <v>4</v>
      </c>
      <c r="J315">
        <v>4</v>
      </c>
      <c r="K315">
        <v>0.3</v>
      </c>
      <c r="L315">
        <v>-29.2</v>
      </c>
      <c r="M315">
        <v>14.8</v>
      </c>
      <c r="N315">
        <v>38.1</v>
      </c>
      <c r="O315" s="62">
        <v>28.3</v>
      </c>
      <c r="P315">
        <v>50.5</v>
      </c>
      <c r="Q315">
        <v>7.7</v>
      </c>
      <c r="T315" s="40"/>
      <c r="U315" s="22"/>
      <c r="V315" s="32">
        <v>18.3</v>
      </c>
      <c r="W315" s="36" t="s">
        <v>724</v>
      </c>
      <c r="AC315" s="23"/>
    </row>
    <row r="316" spans="1:29" x14ac:dyDescent="0.35">
      <c r="A316" t="s">
        <v>357</v>
      </c>
      <c r="B316" t="s">
        <v>636</v>
      </c>
      <c r="C316" t="s">
        <v>503</v>
      </c>
      <c r="D316" t="s">
        <v>542</v>
      </c>
      <c r="E316" t="s">
        <v>26</v>
      </c>
      <c r="F316" t="s">
        <v>666</v>
      </c>
      <c r="G316">
        <v>76</v>
      </c>
      <c r="H316">
        <v>7</v>
      </c>
      <c r="I316">
        <v>3.9</v>
      </c>
      <c r="J316">
        <v>1.4</v>
      </c>
      <c r="K316">
        <v>0.7</v>
      </c>
      <c r="L316">
        <v>-19.7</v>
      </c>
      <c r="M316">
        <v>6.2</v>
      </c>
      <c r="N316">
        <v>9</v>
      </c>
      <c r="O316" s="62">
        <v>19.100000000000001</v>
      </c>
      <c r="P316">
        <v>53.3</v>
      </c>
      <c r="Q316">
        <v>13.5</v>
      </c>
      <c r="T316" s="40"/>
      <c r="U316" s="22"/>
      <c r="V316" s="32">
        <v>16.100000000000001</v>
      </c>
      <c r="W316" s="36" t="s">
        <v>724</v>
      </c>
      <c r="AC316" s="23"/>
    </row>
    <row r="317" spans="1:29" x14ac:dyDescent="0.35">
      <c r="A317" t="s">
        <v>358</v>
      </c>
      <c r="B317" t="s">
        <v>637</v>
      </c>
      <c r="C317" t="s">
        <v>503</v>
      </c>
      <c r="D317" t="s">
        <v>542</v>
      </c>
      <c r="E317" t="s">
        <v>53</v>
      </c>
      <c r="F317" t="s">
        <v>666</v>
      </c>
      <c r="G317">
        <v>78</v>
      </c>
      <c r="H317">
        <v>9</v>
      </c>
      <c r="I317">
        <v>3.9</v>
      </c>
      <c r="J317">
        <v>2.2999999999999998</v>
      </c>
      <c r="K317">
        <v>0.6</v>
      </c>
      <c r="L317">
        <v>-13.9</v>
      </c>
      <c r="M317">
        <v>6.1</v>
      </c>
      <c r="N317">
        <v>10</v>
      </c>
      <c r="O317" s="62">
        <v>15.2</v>
      </c>
      <c r="P317">
        <v>47.1</v>
      </c>
      <c r="Q317">
        <v>5.9</v>
      </c>
      <c r="T317" s="40"/>
      <c r="U317" s="22"/>
      <c r="V317" s="32">
        <v>15.7</v>
      </c>
      <c r="W317" s="36" t="s">
        <v>724</v>
      </c>
      <c r="AC317" s="23"/>
    </row>
    <row r="318" spans="1:29" x14ac:dyDescent="0.35">
      <c r="A318" t="s">
        <v>359</v>
      </c>
      <c r="B318" t="s">
        <v>563</v>
      </c>
      <c r="C318" t="s">
        <v>503</v>
      </c>
      <c r="D318" t="s">
        <v>542</v>
      </c>
      <c r="E318" t="s">
        <v>75</v>
      </c>
      <c r="F318" t="s">
        <v>666</v>
      </c>
      <c r="G318">
        <v>80</v>
      </c>
      <c r="H318">
        <v>13</v>
      </c>
      <c r="I318">
        <v>3.8</v>
      </c>
      <c r="J318">
        <v>1.8</v>
      </c>
      <c r="K318">
        <v>0.7</v>
      </c>
      <c r="L318">
        <v>-3.7</v>
      </c>
      <c r="M318">
        <v>6</v>
      </c>
      <c r="N318">
        <v>8.4</v>
      </c>
      <c r="O318" s="62">
        <v>10.3</v>
      </c>
      <c r="P318">
        <v>63.1</v>
      </c>
      <c r="Q318">
        <v>7.3</v>
      </c>
      <c r="T318" s="40"/>
      <c r="U318" s="22"/>
      <c r="V318" s="32">
        <v>14.7</v>
      </c>
      <c r="W318" s="36" t="s">
        <v>724</v>
      </c>
      <c r="AC318" s="23"/>
    </row>
    <row r="319" spans="1:29" x14ac:dyDescent="0.35">
      <c r="A319" t="s">
        <v>360</v>
      </c>
      <c r="B319" t="s">
        <v>536</v>
      </c>
      <c r="C319" t="s">
        <v>503</v>
      </c>
      <c r="D319">
        <v>2018</v>
      </c>
      <c r="E319" t="s">
        <v>16</v>
      </c>
      <c r="F319" t="s">
        <v>667</v>
      </c>
      <c r="G319">
        <v>76</v>
      </c>
      <c r="H319">
        <v>4</v>
      </c>
      <c r="I319">
        <v>3.8</v>
      </c>
      <c r="J319">
        <v>0.8</v>
      </c>
      <c r="K319">
        <v>1.5</v>
      </c>
      <c r="L319">
        <v>-13.2</v>
      </c>
      <c r="M319">
        <v>0</v>
      </c>
      <c r="N319">
        <v>5</v>
      </c>
      <c r="O319" s="62">
        <v>14.6</v>
      </c>
      <c r="P319">
        <v>54.5</v>
      </c>
      <c r="Q319">
        <v>14.3</v>
      </c>
      <c r="T319" s="40"/>
      <c r="U319" s="22"/>
      <c r="V319" s="32">
        <v>14</v>
      </c>
      <c r="W319" s="36" t="s">
        <v>724</v>
      </c>
      <c r="AC319" s="23"/>
    </row>
    <row r="320" spans="1:29" x14ac:dyDescent="0.35">
      <c r="A320" t="s">
        <v>361</v>
      </c>
      <c r="B320" t="s">
        <v>568</v>
      </c>
      <c r="C320" t="s">
        <v>503</v>
      </c>
      <c r="D320">
        <v>2020</v>
      </c>
      <c r="E320" t="s">
        <v>24</v>
      </c>
      <c r="F320" t="s">
        <v>667</v>
      </c>
      <c r="G320">
        <v>75</v>
      </c>
      <c r="H320">
        <v>10</v>
      </c>
      <c r="I320">
        <v>3.8</v>
      </c>
      <c r="J320">
        <v>0.9</v>
      </c>
      <c r="K320">
        <v>0.6</v>
      </c>
      <c r="L320">
        <v>21.5</v>
      </c>
      <c r="M320">
        <v>0</v>
      </c>
      <c r="N320">
        <v>14.8</v>
      </c>
      <c r="O320" s="62">
        <v>19.3</v>
      </c>
      <c r="P320">
        <v>73.8</v>
      </c>
      <c r="Q320">
        <v>11.5</v>
      </c>
      <c r="T320" s="40"/>
      <c r="U320" s="22"/>
      <c r="V320" s="32">
        <v>13.8</v>
      </c>
      <c r="W320" s="36" t="s">
        <v>724</v>
      </c>
      <c r="AC320" s="23"/>
    </row>
    <row r="321" spans="1:29" x14ac:dyDescent="0.35">
      <c r="A321" t="s">
        <v>362</v>
      </c>
      <c r="B321" t="s">
        <v>521</v>
      </c>
      <c r="C321" t="s">
        <v>503</v>
      </c>
      <c r="D321">
        <v>2015</v>
      </c>
      <c r="E321" t="s">
        <v>83</v>
      </c>
      <c r="F321" t="s">
        <v>666</v>
      </c>
      <c r="G321">
        <v>73</v>
      </c>
      <c r="H321">
        <v>11</v>
      </c>
      <c r="I321">
        <v>3.8</v>
      </c>
      <c r="J321">
        <v>2.2999999999999998</v>
      </c>
      <c r="K321">
        <v>3.3</v>
      </c>
      <c r="L321">
        <v>-4.2</v>
      </c>
      <c r="M321">
        <v>3.1</v>
      </c>
      <c r="N321">
        <v>11.4</v>
      </c>
      <c r="O321" s="62">
        <v>15.8</v>
      </c>
      <c r="P321">
        <v>38.700000000000003</v>
      </c>
      <c r="Q321">
        <v>29.3</v>
      </c>
      <c r="T321" s="40"/>
      <c r="U321" s="22"/>
      <c r="V321" s="32">
        <v>13</v>
      </c>
      <c r="W321" s="36" t="s">
        <v>724</v>
      </c>
      <c r="AC321" s="23"/>
    </row>
    <row r="322" spans="1:29" x14ac:dyDescent="0.35">
      <c r="A322" t="s">
        <v>363</v>
      </c>
      <c r="B322" t="s">
        <v>521</v>
      </c>
      <c r="C322" t="s">
        <v>511</v>
      </c>
      <c r="D322">
        <v>2022</v>
      </c>
      <c r="E322" t="s">
        <v>44</v>
      </c>
      <c r="F322" t="s">
        <v>666</v>
      </c>
      <c r="G322">
        <v>84</v>
      </c>
      <c r="H322">
        <v>14</v>
      </c>
      <c r="I322">
        <v>3.7</v>
      </c>
      <c r="J322">
        <v>3.4</v>
      </c>
      <c r="K322">
        <v>0.5</v>
      </c>
      <c r="L322">
        <v>10.7</v>
      </c>
      <c r="M322">
        <v>7.4</v>
      </c>
      <c r="N322">
        <v>11.7</v>
      </c>
      <c r="O322" s="62">
        <v>11.3</v>
      </c>
      <c r="P322">
        <v>45</v>
      </c>
      <c r="Q322">
        <v>3.9</v>
      </c>
      <c r="T322" s="40"/>
      <c r="U322" s="22"/>
      <c r="V322" s="32">
        <v>12.1</v>
      </c>
      <c r="W322" s="36" t="s">
        <v>724</v>
      </c>
      <c r="AC322" s="23"/>
    </row>
    <row r="323" spans="1:29" x14ac:dyDescent="0.35">
      <c r="A323" t="s">
        <v>364</v>
      </c>
      <c r="B323" t="s">
        <v>573</v>
      </c>
      <c r="C323" t="s">
        <v>503</v>
      </c>
      <c r="D323">
        <v>2009</v>
      </c>
      <c r="E323" t="s">
        <v>83</v>
      </c>
      <c r="F323" t="s">
        <v>666</v>
      </c>
      <c r="G323">
        <v>79</v>
      </c>
      <c r="H323">
        <v>3</v>
      </c>
      <c r="I323">
        <v>3.7</v>
      </c>
      <c r="J323">
        <v>2.2999999999999998</v>
      </c>
      <c r="K323">
        <v>1.3</v>
      </c>
      <c r="L323">
        <v>20.6</v>
      </c>
      <c r="M323">
        <v>0</v>
      </c>
      <c r="N323">
        <v>18.399999999999999</v>
      </c>
      <c r="O323" s="62">
        <v>11.5</v>
      </c>
      <c r="P323">
        <v>45.8</v>
      </c>
      <c r="Q323">
        <v>10.8</v>
      </c>
      <c r="T323" s="40"/>
      <c r="U323" s="22"/>
      <c r="V323" s="32">
        <v>11.5</v>
      </c>
      <c r="W323" s="36" t="s">
        <v>724</v>
      </c>
      <c r="AC323" s="23"/>
    </row>
    <row r="324" spans="1:29" x14ac:dyDescent="0.35">
      <c r="A324" t="s">
        <v>365</v>
      </c>
      <c r="B324" t="s">
        <v>504</v>
      </c>
      <c r="C324" t="s">
        <v>503</v>
      </c>
      <c r="D324">
        <v>2022</v>
      </c>
      <c r="E324" t="s">
        <v>66</v>
      </c>
      <c r="F324" t="s">
        <v>666</v>
      </c>
      <c r="G324">
        <v>84</v>
      </c>
      <c r="H324">
        <v>3</v>
      </c>
      <c r="I324">
        <v>3.7</v>
      </c>
      <c r="J324">
        <v>2.7</v>
      </c>
      <c r="K324">
        <v>0</v>
      </c>
      <c r="L324">
        <v>5.0999999999999996</v>
      </c>
      <c r="M324">
        <v>36.4</v>
      </c>
      <c r="N324">
        <v>30.8</v>
      </c>
      <c r="O324" s="62">
        <v>29.4</v>
      </c>
      <c r="P324">
        <v>66.099999999999994</v>
      </c>
      <c r="Q324">
        <v>0</v>
      </c>
      <c r="T324" s="40"/>
      <c r="U324" s="22"/>
      <c r="V324" s="32">
        <v>11.1</v>
      </c>
      <c r="W324" s="36" t="s">
        <v>724</v>
      </c>
      <c r="AC324" s="23"/>
    </row>
    <row r="325" spans="1:29" x14ac:dyDescent="0.35">
      <c r="A325" t="s">
        <v>366</v>
      </c>
      <c r="B325" t="s">
        <v>500</v>
      </c>
      <c r="C325" t="s">
        <v>590</v>
      </c>
      <c r="D325">
        <v>2021</v>
      </c>
      <c r="E325" t="s">
        <v>70</v>
      </c>
      <c r="F325" t="s">
        <v>667</v>
      </c>
      <c r="G325">
        <v>80</v>
      </c>
      <c r="H325">
        <v>11</v>
      </c>
      <c r="I325">
        <v>3.7</v>
      </c>
      <c r="J325">
        <v>5.5</v>
      </c>
      <c r="K325">
        <v>1.1000000000000001</v>
      </c>
      <c r="L325">
        <v>-2.7</v>
      </c>
      <c r="M325">
        <v>12.6</v>
      </c>
      <c r="N325">
        <v>21.1</v>
      </c>
      <c r="O325" s="62">
        <v>10.8</v>
      </c>
      <c r="P325">
        <v>60.6</v>
      </c>
      <c r="Q325">
        <v>10.6</v>
      </c>
      <c r="T325" s="40"/>
      <c r="U325" s="22"/>
      <c r="V325" s="32">
        <v>10.4</v>
      </c>
      <c r="W325" s="36" t="s">
        <v>724</v>
      </c>
      <c r="AC325" s="23"/>
    </row>
    <row r="326" spans="1:29" x14ac:dyDescent="0.35">
      <c r="A326" t="s">
        <v>367</v>
      </c>
      <c r="B326" t="s">
        <v>523</v>
      </c>
      <c r="C326" t="s">
        <v>503</v>
      </c>
      <c r="D326" t="s">
        <v>542</v>
      </c>
      <c r="E326" t="s">
        <v>20</v>
      </c>
      <c r="F326" t="s">
        <v>666</v>
      </c>
      <c r="G326">
        <v>77</v>
      </c>
      <c r="H326">
        <v>12</v>
      </c>
      <c r="I326">
        <v>3.7</v>
      </c>
      <c r="J326">
        <v>2.5</v>
      </c>
      <c r="K326">
        <v>0.7</v>
      </c>
      <c r="L326">
        <v>0.6</v>
      </c>
      <c r="M326">
        <v>5.8</v>
      </c>
      <c r="N326">
        <v>8.6999999999999993</v>
      </c>
      <c r="O326" s="62">
        <v>10.8</v>
      </c>
      <c r="P326">
        <v>46.2</v>
      </c>
      <c r="Q326">
        <v>5.5</v>
      </c>
      <c r="T326" s="40"/>
      <c r="U326" s="22"/>
      <c r="V326" s="32">
        <v>9.4</v>
      </c>
      <c r="W326" s="36" t="s">
        <v>724</v>
      </c>
      <c r="AC326" s="23"/>
    </row>
    <row r="327" spans="1:29" x14ac:dyDescent="0.35">
      <c r="A327" t="s">
        <v>368</v>
      </c>
      <c r="B327" t="s">
        <v>500</v>
      </c>
      <c r="C327" t="s">
        <v>628</v>
      </c>
      <c r="D327">
        <v>2011</v>
      </c>
      <c r="E327" t="s">
        <v>37</v>
      </c>
      <c r="F327" t="s">
        <v>667</v>
      </c>
      <c r="G327">
        <v>80</v>
      </c>
      <c r="H327">
        <v>10</v>
      </c>
      <c r="I327">
        <v>3.6</v>
      </c>
      <c r="J327">
        <v>3.5</v>
      </c>
      <c r="K327">
        <v>0.6</v>
      </c>
      <c r="L327">
        <v>2.2000000000000002</v>
      </c>
      <c r="M327">
        <v>6.5</v>
      </c>
      <c r="N327">
        <v>19.3</v>
      </c>
      <c r="O327" s="62">
        <v>12.9</v>
      </c>
      <c r="P327">
        <v>58.1</v>
      </c>
      <c r="Q327">
        <v>6.5</v>
      </c>
      <c r="T327" s="40"/>
      <c r="U327" s="22"/>
      <c r="V327" s="32">
        <v>8.9</v>
      </c>
      <c r="W327" s="36" t="s">
        <v>724</v>
      </c>
      <c r="AC327" s="23"/>
    </row>
    <row r="328" spans="1:29" x14ac:dyDescent="0.35">
      <c r="A328" t="s">
        <v>369</v>
      </c>
      <c r="B328" t="s">
        <v>596</v>
      </c>
      <c r="C328" t="s">
        <v>503</v>
      </c>
      <c r="D328">
        <v>2022</v>
      </c>
      <c r="E328" t="s">
        <v>42</v>
      </c>
      <c r="F328" t="s">
        <v>667</v>
      </c>
      <c r="G328">
        <v>77</v>
      </c>
      <c r="H328">
        <v>7</v>
      </c>
      <c r="I328">
        <v>3.6</v>
      </c>
      <c r="J328">
        <v>1.7</v>
      </c>
      <c r="K328">
        <v>0.6</v>
      </c>
      <c r="L328">
        <v>-2.5</v>
      </c>
      <c r="M328">
        <v>1.4</v>
      </c>
      <c r="N328">
        <v>14.3</v>
      </c>
      <c r="O328" s="62">
        <v>11.2</v>
      </c>
      <c r="P328">
        <v>70.400000000000006</v>
      </c>
      <c r="Q328">
        <v>8.5</v>
      </c>
      <c r="T328" s="40"/>
      <c r="U328" s="22"/>
      <c r="V328" s="32">
        <v>8.6</v>
      </c>
      <c r="W328" s="36" t="s">
        <v>724</v>
      </c>
      <c r="AC328" s="23"/>
    </row>
    <row r="329" spans="1:29" x14ac:dyDescent="0.35">
      <c r="A329" t="s">
        <v>370</v>
      </c>
      <c r="B329" t="s">
        <v>556</v>
      </c>
      <c r="C329" t="s">
        <v>503</v>
      </c>
      <c r="D329">
        <v>2008</v>
      </c>
      <c r="E329" t="s">
        <v>22</v>
      </c>
      <c r="F329" t="s">
        <v>666</v>
      </c>
      <c r="G329">
        <v>84</v>
      </c>
      <c r="H329">
        <v>7</v>
      </c>
      <c r="I329">
        <v>3.6</v>
      </c>
      <c r="J329">
        <v>1.6</v>
      </c>
      <c r="K329">
        <v>0.4</v>
      </c>
      <c r="L329">
        <v>15.3</v>
      </c>
      <c r="M329">
        <v>11.5</v>
      </c>
      <c r="N329">
        <v>6.1</v>
      </c>
      <c r="O329" s="62">
        <v>14.3</v>
      </c>
      <c r="P329">
        <v>77.2</v>
      </c>
      <c r="Q329">
        <v>6.7</v>
      </c>
      <c r="T329" s="40"/>
      <c r="U329" s="22"/>
      <c r="V329" s="32">
        <v>8.6</v>
      </c>
      <c r="W329" s="36" t="s">
        <v>724</v>
      </c>
      <c r="AC329" s="23"/>
    </row>
    <row r="330" spans="1:29" x14ac:dyDescent="0.35">
      <c r="A330" t="s">
        <v>371</v>
      </c>
      <c r="B330" t="s">
        <v>510</v>
      </c>
      <c r="C330" t="s">
        <v>503</v>
      </c>
      <c r="D330">
        <v>2022</v>
      </c>
      <c r="E330" t="s">
        <v>72</v>
      </c>
      <c r="F330" t="s">
        <v>667</v>
      </c>
      <c r="G330">
        <v>78</v>
      </c>
      <c r="H330">
        <v>11</v>
      </c>
      <c r="I330">
        <v>3.5</v>
      </c>
      <c r="J330">
        <v>2.2000000000000002</v>
      </c>
      <c r="K330">
        <v>1.2</v>
      </c>
      <c r="L330">
        <v>-6.5</v>
      </c>
      <c r="M330">
        <v>4.2</v>
      </c>
      <c r="N330">
        <v>10.8</v>
      </c>
      <c r="O330" s="62">
        <v>10.3</v>
      </c>
      <c r="P330">
        <v>54.5</v>
      </c>
      <c r="Q330">
        <v>10.5</v>
      </c>
      <c r="T330" s="40"/>
      <c r="U330" s="22"/>
      <c r="V330" s="32">
        <v>8.3000000000000007</v>
      </c>
      <c r="W330" s="36" t="s">
        <v>724</v>
      </c>
      <c r="AC330" s="23"/>
    </row>
    <row r="331" spans="1:29" x14ac:dyDescent="0.35">
      <c r="A331" t="s">
        <v>372</v>
      </c>
      <c r="B331" t="s">
        <v>509</v>
      </c>
      <c r="C331" t="s">
        <v>508</v>
      </c>
      <c r="D331">
        <v>2011</v>
      </c>
      <c r="E331" t="s">
        <v>85</v>
      </c>
      <c r="F331" t="s">
        <v>666</v>
      </c>
      <c r="G331">
        <v>75</v>
      </c>
      <c r="H331">
        <v>12</v>
      </c>
      <c r="I331">
        <v>3.5</v>
      </c>
      <c r="J331">
        <v>0.9</v>
      </c>
      <c r="K331">
        <v>2.4</v>
      </c>
      <c r="L331">
        <v>-15.9</v>
      </c>
      <c r="M331">
        <v>1.1000000000000001</v>
      </c>
      <c r="N331">
        <v>5.5</v>
      </c>
      <c r="O331" s="62">
        <v>11.8</v>
      </c>
      <c r="P331">
        <v>55.5</v>
      </c>
      <c r="Q331">
        <v>30.9</v>
      </c>
      <c r="T331" s="40"/>
      <c r="U331" s="22"/>
      <c r="V331" s="32">
        <v>8.1999999999999993</v>
      </c>
      <c r="W331" s="36" t="s">
        <v>724</v>
      </c>
      <c r="AC331" s="23"/>
    </row>
    <row r="332" spans="1:29" x14ac:dyDescent="0.35">
      <c r="A332" t="s">
        <v>373</v>
      </c>
      <c r="B332" t="s">
        <v>500</v>
      </c>
      <c r="C332" t="s">
        <v>503</v>
      </c>
      <c r="D332" t="s">
        <v>542</v>
      </c>
      <c r="E332" t="s">
        <v>70</v>
      </c>
      <c r="F332" t="s">
        <v>667</v>
      </c>
      <c r="G332">
        <v>76</v>
      </c>
      <c r="H332">
        <v>11</v>
      </c>
      <c r="I332">
        <v>3.5</v>
      </c>
      <c r="J332">
        <v>1.3</v>
      </c>
      <c r="K332">
        <v>2.2000000000000002</v>
      </c>
      <c r="L332">
        <v>2.9</v>
      </c>
      <c r="M332">
        <v>1.8</v>
      </c>
      <c r="N332">
        <v>7.2</v>
      </c>
      <c r="O332" s="62">
        <v>13.1</v>
      </c>
      <c r="P332">
        <v>54.5</v>
      </c>
      <c r="Q332">
        <v>19.8</v>
      </c>
      <c r="T332" s="40"/>
      <c r="U332" s="22"/>
      <c r="V332" s="32">
        <v>7.2</v>
      </c>
      <c r="W332" s="36" t="s">
        <v>724</v>
      </c>
      <c r="AC332" s="23"/>
    </row>
    <row r="333" spans="1:29" x14ac:dyDescent="0.35">
      <c r="A333" t="s">
        <v>374</v>
      </c>
      <c r="B333" t="s">
        <v>506</v>
      </c>
      <c r="C333" t="s">
        <v>638</v>
      </c>
      <c r="D333">
        <v>2013</v>
      </c>
      <c r="E333" t="s">
        <v>51</v>
      </c>
      <c r="F333" t="s">
        <v>667</v>
      </c>
      <c r="G333">
        <v>82</v>
      </c>
      <c r="H333">
        <v>6</v>
      </c>
      <c r="I333">
        <v>3.5</v>
      </c>
      <c r="J333">
        <v>2</v>
      </c>
      <c r="K333">
        <v>1.8</v>
      </c>
      <c r="L333">
        <v>0.1</v>
      </c>
      <c r="M333">
        <v>7.1</v>
      </c>
      <c r="N333">
        <v>14.8</v>
      </c>
      <c r="O333" s="62">
        <v>18.2</v>
      </c>
      <c r="P333">
        <v>61.8</v>
      </c>
      <c r="Q333">
        <v>27.5</v>
      </c>
      <c r="T333" s="40"/>
      <c r="U333" s="22"/>
      <c r="V333" s="32">
        <v>7</v>
      </c>
      <c r="W333" s="36" t="s">
        <v>724</v>
      </c>
      <c r="AC333" s="23"/>
    </row>
    <row r="334" spans="1:29" x14ac:dyDescent="0.35">
      <c r="A334" t="s">
        <v>375</v>
      </c>
      <c r="B334" t="s">
        <v>500</v>
      </c>
      <c r="C334" t="s">
        <v>567</v>
      </c>
      <c r="D334">
        <v>2008</v>
      </c>
      <c r="E334" t="s">
        <v>47</v>
      </c>
      <c r="F334" t="s">
        <v>667</v>
      </c>
      <c r="G334">
        <v>80</v>
      </c>
      <c r="H334">
        <v>13</v>
      </c>
      <c r="I334">
        <v>3.5</v>
      </c>
      <c r="J334">
        <v>3.8</v>
      </c>
      <c r="K334">
        <v>1.5</v>
      </c>
      <c r="L334">
        <v>-8.1999999999999993</v>
      </c>
      <c r="M334">
        <v>4.0999999999999996</v>
      </c>
      <c r="N334">
        <v>16</v>
      </c>
      <c r="O334" s="62">
        <v>10.5</v>
      </c>
      <c r="P334">
        <v>50</v>
      </c>
      <c r="Q334">
        <v>12.4</v>
      </c>
      <c r="T334" s="40"/>
      <c r="U334" s="22"/>
      <c r="V334" s="32">
        <v>7</v>
      </c>
      <c r="W334" s="36" t="s">
        <v>724</v>
      </c>
      <c r="AC334" s="23"/>
    </row>
    <row r="335" spans="1:29" x14ac:dyDescent="0.35">
      <c r="A335" t="s">
        <v>376</v>
      </c>
      <c r="B335" t="s">
        <v>596</v>
      </c>
      <c r="C335" t="s">
        <v>503</v>
      </c>
      <c r="D335">
        <v>2020</v>
      </c>
      <c r="E335" t="s">
        <v>30</v>
      </c>
      <c r="F335" t="s">
        <v>667</v>
      </c>
      <c r="G335">
        <v>79</v>
      </c>
      <c r="H335">
        <v>8</v>
      </c>
      <c r="I335">
        <v>3.5</v>
      </c>
      <c r="J335">
        <v>2.9</v>
      </c>
      <c r="K335">
        <v>0.8</v>
      </c>
      <c r="L335">
        <v>-23.6</v>
      </c>
      <c r="M335">
        <v>9.1999999999999993</v>
      </c>
      <c r="N335">
        <v>12.9</v>
      </c>
      <c r="O335" s="62">
        <v>14.7</v>
      </c>
      <c r="P335">
        <v>51.9</v>
      </c>
      <c r="Q335">
        <v>10.199999999999999</v>
      </c>
      <c r="T335" s="40"/>
      <c r="U335" s="22"/>
      <c r="V335" s="32">
        <v>6.8</v>
      </c>
      <c r="W335" s="36" t="s">
        <v>724</v>
      </c>
      <c r="AC335" s="23"/>
    </row>
    <row r="336" spans="1:29" x14ac:dyDescent="0.35">
      <c r="A336" t="s">
        <v>377</v>
      </c>
      <c r="B336" t="s">
        <v>604</v>
      </c>
      <c r="C336" t="s">
        <v>503</v>
      </c>
      <c r="D336">
        <v>2007</v>
      </c>
      <c r="E336" t="s">
        <v>44</v>
      </c>
      <c r="F336" t="s">
        <v>666</v>
      </c>
      <c r="G336">
        <v>80</v>
      </c>
      <c r="H336">
        <v>11</v>
      </c>
      <c r="I336">
        <v>3.4</v>
      </c>
      <c r="J336">
        <v>2.7</v>
      </c>
      <c r="K336">
        <v>1.2</v>
      </c>
      <c r="L336">
        <v>-2.4</v>
      </c>
      <c r="M336">
        <v>8.3000000000000007</v>
      </c>
      <c r="N336">
        <v>13.3</v>
      </c>
      <c r="O336" s="62">
        <v>12.1</v>
      </c>
      <c r="P336">
        <v>52.1</v>
      </c>
      <c r="Q336">
        <v>12.4</v>
      </c>
      <c r="T336" s="40"/>
      <c r="U336" s="22"/>
      <c r="V336" s="32">
        <v>6.3</v>
      </c>
      <c r="W336" s="36" t="s">
        <v>724</v>
      </c>
      <c r="AC336" s="23"/>
    </row>
    <row r="337" spans="1:29" x14ac:dyDescent="0.35">
      <c r="A337" t="s">
        <v>378</v>
      </c>
      <c r="B337" t="s">
        <v>596</v>
      </c>
      <c r="C337" t="s">
        <v>503</v>
      </c>
      <c r="D337" t="s">
        <v>542</v>
      </c>
      <c r="E337" t="s">
        <v>68</v>
      </c>
      <c r="F337" t="s">
        <v>667</v>
      </c>
      <c r="G337">
        <v>74</v>
      </c>
      <c r="H337">
        <v>8</v>
      </c>
      <c r="I337">
        <v>3.3</v>
      </c>
      <c r="J337">
        <v>0.6</v>
      </c>
      <c r="K337">
        <v>1</v>
      </c>
      <c r="L337">
        <v>-6</v>
      </c>
      <c r="M337">
        <v>2.9</v>
      </c>
      <c r="N337">
        <v>2.2000000000000002</v>
      </c>
      <c r="O337" s="62">
        <v>15.8</v>
      </c>
      <c r="P337">
        <v>42.3</v>
      </c>
      <c r="Q337">
        <v>13.1</v>
      </c>
      <c r="T337" s="40"/>
      <c r="U337" s="22"/>
      <c r="V337" s="32">
        <v>6.2</v>
      </c>
      <c r="W337" s="36" t="s">
        <v>724</v>
      </c>
      <c r="AC337" s="23"/>
    </row>
    <row r="338" spans="1:29" x14ac:dyDescent="0.35">
      <c r="A338" t="s">
        <v>379</v>
      </c>
      <c r="B338" t="s">
        <v>520</v>
      </c>
      <c r="C338" t="s">
        <v>503</v>
      </c>
      <c r="D338" t="s">
        <v>542</v>
      </c>
      <c r="E338" t="s">
        <v>68</v>
      </c>
      <c r="F338" t="s">
        <v>667</v>
      </c>
      <c r="G338">
        <v>72</v>
      </c>
      <c r="H338">
        <v>11</v>
      </c>
      <c r="I338">
        <v>3.3</v>
      </c>
      <c r="J338">
        <v>1.8</v>
      </c>
      <c r="K338">
        <v>3.6</v>
      </c>
      <c r="L338">
        <v>12.2</v>
      </c>
      <c r="M338">
        <v>1.2</v>
      </c>
      <c r="N338">
        <v>8.5</v>
      </c>
      <c r="O338" s="62">
        <v>10.7</v>
      </c>
      <c r="P338">
        <v>46.6</v>
      </c>
      <c r="Q338">
        <v>27</v>
      </c>
      <c r="T338" s="40"/>
      <c r="U338" s="22"/>
      <c r="V338" s="32">
        <v>6</v>
      </c>
      <c r="W338" s="36" t="s">
        <v>724</v>
      </c>
      <c r="AC338" s="23"/>
    </row>
    <row r="339" spans="1:29" x14ac:dyDescent="0.35">
      <c r="A339" t="s">
        <v>380</v>
      </c>
      <c r="B339" t="s">
        <v>553</v>
      </c>
      <c r="C339" t="s">
        <v>503</v>
      </c>
      <c r="D339" t="s">
        <v>542</v>
      </c>
      <c r="E339" t="s">
        <v>18</v>
      </c>
      <c r="F339" t="s">
        <v>666</v>
      </c>
      <c r="G339">
        <v>86</v>
      </c>
      <c r="H339">
        <v>9</v>
      </c>
      <c r="I339">
        <v>3.3</v>
      </c>
      <c r="J339">
        <v>3.2</v>
      </c>
      <c r="K339">
        <v>1.3</v>
      </c>
      <c r="L339">
        <v>12.8</v>
      </c>
      <c r="M339">
        <v>10.8</v>
      </c>
      <c r="N339">
        <v>13.4</v>
      </c>
      <c r="O339" s="62">
        <v>11.5</v>
      </c>
      <c r="P339">
        <v>61.2</v>
      </c>
      <c r="Q339">
        <v>15.4</v>
      </c>
      <c r="T339" s="40"/>
      <c r="U339" s="22"/>
      <c r="V339" s="32">
        <v>5.8</v>
      </c>
      <c r="W339" s="36" t="s">
        <v>724</v>
      </c>
      <c r="AC339" s="23"/>
    </row>
    <row r="340" spans="1:29" x14ac:dyDescent="0.35">
      <c r="A340" t="s">
        <v>381</v>
      </c>
      <c r="B340" t="s">
        <v>510</v>
      </c>
      <c r="C340" t="s">
        <v>503</v>
      </c>
      <c r="D340">
        <v>2022</v>
      </c>
      <c r="E340" t="s">
        <v>60</v>
      </c>
      <c r="F340" t="s">
        <v>667</v>
      </c>
      <c r="G340">
        <v>77</v>
      </c>
      <c r="H340">
        <v>6</v>
      </c>
      <c r="I340">
        <v>3.3</v>
      </c>
      <c r="J340">
        <v>1.7</v>
      </c>
      <c r="K340">
        <v>0.2</v>
      </c>
      <c r="L340">
        <v>-0.8</v>
      </c>
      <c r="M340">
        <v>5.3</v>
      </c>
      <c r="N340">
        <v>7.5</v>
      </c>
      <c r="O340" s="62">
        <v>13.6</v>
      </c>
      <c r="P340">
        <v>45.3</v>
      </c>
      <c r="Q340">
        <v>2.1</v>
      </c>
      <c r="T340" s="40"/>
      <c r="U340" s="22"/>
      <c r="V340" s="32">
        <v>4.9000000000000004</v>
      </c>
      <c r="W340" s="36" t="s">
        <v>724</v>
      </c>
      <c r="AC340" s="23"/>
    </row>
    <row r="341" spans="1:29" x14ac:dyDescent="0.35">
      <c r="A341" t="s">
        <v>382</v>
      </c>
      <c r="B341" t="s">
        <v>500</v>
      </c>
      <c r="C341" t="s">
        <v>567</v>
      </c>
      <c r="D341">
        <v>2022</v>
      </c>
      <c r="E341" t="s">
        <v>24</v>
      </c>
      <c r="F341" t="s">
        <v>667</v>
      </c>
      <c r="G341">
        <v>81</v>
      </c>
      <c r="H341">
        <v>9</v>
      </c>
      <c r="I341">
        <v>3.3</v>
      </c>
      <c r="J341">
        <v>2.2000000000000002</v>
      </c>
      <c r="K341">
        <v>1.7</v>
      </c>
      <c r="L341">
        <v>4.5999999999999996</v>
      </c>
      <c r="M341">
        <v>1.9</v>
      </c>
      <c r="N341">
        <v>11.5</v>
      </c>
      <c r="O341" s="62">
        <v>11.9</v>
      </c>
      <c r="P341">
        <v>40.700000000000003</v>
      </c>
      <c r="Q341">
        <v>13.3</v>
      </c>
      <c r="T341" s="40"/>
      <c r="U341" s="22"/>
      <c r="V341" s="32">
        <v>4.3</v>
      </c>
      <c r="W341" s="36" t="s">
        <v>724</v>
      </c>
      <c r="AC341" s="23"/>
    </row>
    <row r="342" spans="1:29" x14ac:dyDescent="0.35">
      <c r="A342" t="s">
        <v>383</v>
      </c>
      <c r="B342" t="s">
        <v>626</v>
      </c>
      <c r="C342" t="s">
        <v>503</v>
      </c>
      <c r="D342">
        <v>2022</v>
      </c>
      <c r="E342" t="s">
        <v>66</v>
      </c>
      <c r="F342" t="s">
        <v>666</v>
      </c>
      <c r="G342">
        <v>78</v>
      </c>
      <c r="H342">
        <v>5</v>
      </c>
      <c r="I342">
        <v>3.2</v>
      </c>
      <c r="J342">
        <v>0.4</v>
      </c>
      <c r="K342">
        <v>0.2</v>
      </c>
      <c r="L342">
        <v>2.7</v>
      </c>
      <c r="M342">
        <v>0</v>
      </c>
      <c r="N342">
        <v>7.1</v>
      </c>
      <c r="O342" s="62">
        <v>15.4</v>
      </c>
      <c r="P342">
        <v>71.400000000000006</v>
      </c>
      <c r="Q342">
        <v>4.8</v>
      </c>
      <c r="T342" s="40"/>
      <c r="U342" s="22"/>
      <c r="V342" s="32">
        <v>4.2</v>
      </c>
      <c r="W342" s="36" t="s">
        <v>724</v>
      </c>
      <c r="AC342" s="23"/>
    </row>
    <row r="343" spans="1:29" x14ac:dyDescent="0.35">
      <c r="A343" t="s">
        <v>384</v>
      </c>
      <c r="B343" t="s">
        <v>543</v>
      </c>
      <c r="C343" t="s">
        <v>508</v>
      </c>
      <c r="D343">
        <v>2022</v>
      </c>
      <c r="E343" t="s">
        <v>53</v>
      </c>
      <c r="F343" t="s">
        <v>666</v>
      </c>
      <c r="G343">
        <v>80</v>
      </c>
      <c r="H343">
        <v>9</v>
      </c>
      <c r="I343">
        <v>3.1</v>
      </c>
      <c r="J343">
        <v>1.8</v>
      </c>
      <c r="K343">
        <v>0.4</v>
      </c>
      <c r="L343">
        <v>-3.5</v>
      </c>
      <c r="M343">
        <v>2.1</v>
      </c>
      <c r="N343">
        <v>7.3</v>
      </c>
      <c r="O343" s="62">
        <v>8.9</v>
      </c>
      <c r="P343">
        <v>48.9</v>
      </c>
      <c r="Q343">
        <v>3.6</v>
      </c>
      <c r="T343" s="40"/>
      <c r="U343" s="22"/>
      <c r="V343" s="32">
        <v>3.7</v>
      </c>
      <c r="W343" s="36" t="s">
        <v>724</v>
      </c>
      <c r="AC343" s="23"/>
    </row>
    <row r="344" spans="1:29" x14ac:dyDescent="0.35">
      <c r="A344" t="s">
        <v>385</v>
      </c>
      <c r="B344" t="s">
        <v>553</v>
      </c>
      <c r="C344" t="s">
        <v>503</v>
      </c>
      <c r="D344">
        <v>2016</v>
      </c>
      <c r="E344" t="s">
        <v>42</v>
      </c>
      <c r="F344" t="s">
        <v>667</v>
      </c>
      <c r="G344">
        <v>83</v>
      </c>
      <c r="H344">
        <v>9</v>
      </c>
      <c r="I344">
        <v>3</v>
      </c>
      <c r="J344">
        <v>2.7</v>
      </c>
      <c r="K344">
        <v>0.3</v>
      </c>
      <c r="L344">
        <v>-23.3</v>
      </c>
      <c r="M344">
        <v>10</v>
      </c>
      <c r="N344">
        <v>17.2</v>
      </c>
      <c r="O344" s="62">
        <v>15.7</v>
      </c>
      <c r="P344">
        <v>53.1</v>
      </c>
      <c r="Q344">
        <v>7.5</v>
      </c>
      <c r="T344" s="40"/>
      <c r="U344" s="22"/>
      <c r="V344" s="32">
        <v>2.9</v>
      </c>
      <c r="W344" s="36" t="s">
        <v>724</v>
      </c>
      <c r="AC344" s="23"/>
    </row>
    <row r="345" spans="1:29" x14ac:dyDescent="0.35">
      <c r="A345" t="s">
        <v>386</v>
      </c>
      <c r="B345" t="s">
        <v>595</v>
      </c>
      <c r="C345" t="s">
        <v>503</v>
      </c>
      <c r="D345" t="s">
        <v>542</v>
      </c>
      <c r="E345" t="s">
        <v>55</v>
      </c>
      <c r="F345" t="s">
        <v>667</v>
      </c>
      <c r="G345">
        <v>78</v>
      </c>
      <c r="H345">
        <v>2</v>
      </c>
      <c r="I345">
        <v>3</v>
      </c>
      <c r="J345">
        <v>0.5</v>
      </c>
      <c r="K345">
        <v>0.5</v>
      </c>
      <c r="L345">
        <v>-38.700000000000003</v>
      </c>
      <c r="M345">
        <v>0</v>
      </c>
      <c r="N345">
        <v>5.3</v>
      </c>
      <c r="O345" s="62">
        <v>8.3000000000000007</v>
      </c>
      <c r="P345">
        <v>75</v>
      </c>
      <c r="Q345">
        <v>11.1</v>
      </c>
      <c r="T345" s="40"/>
      <c r="U345" s="22"/>
      <c r="V345" s="32">
        <v>2.7</v>
      </c>
      <c r="W345" s="36" t="s">
        <v>724</v>
      </c>
      <c r="AC345" s="23"/>
    </row>
    <row r="346" spans="1:29" x14ac:dyDescent="0.35">
      <c r="A346" t="s">
        <v>387</v>
      </c>
      <c r="B346" t="s">
        <v>520</v>
      </c>
      <c r="C346" t="s">
        <v>503</v>
      </c>
      <c r="D346">
        <v>2022</v>
      </c>
      <c r="E346" t="s">
        <v>22</v>
      </c>
      <c r="F346" t="s">
        <v>666</v>
      </c>
      <c r="G346">
        <v>80</v>
      </c>
      <c r="H346">
        <v>1</v>
      </c>
      <c r="I346">
        <v>3</v>
      </c>
      <c r="J346">
        <v>1</v>
      </c>
      <c r="K346">
        <v>0</v>
      </c>
      <c r="L346">
        <v>80.599999999999994</v>
      </c>
      <c r="M346">
        <v>0</v>
      </c>
      <c r="N346">
        <v>14.3</v>
      </c>
      <c r="O346" s="62">
        <v>11.1</v>
      </c>
      <c r="P346">
        <v>150</v>
      </c>
      <c r="Q346">
        <v>0</v>
      </c>
      <c r="T346" s="40"/>
      <c r="U346" s="22"/>
      <c r="V346" s="32">
        <v>2.7</v>
      </c>
      <c r="W346" s="36" t="s">
        <v>724</v>
      </c>
      <c r="AC346" s="23"/>
    </row>
    <row r="347" spans="1:29" x14ac:dyDescent="0.35">
      <c r="A347" t="s">
        <v>388</v>
      </c>
      <c r="B347" t="s">
        <v>625</v>
      </c>
      <c r="C347" t="s">
        <v>503</v>
      </c>
      <c r="D347" t="s">
        <v>542</v>
      </c>
      <c r="E347" t="s">
        <v>62</v>
      </c>
      <c r="F347" t="s">
        <v>666</v>
      </c>
      <c r="G347">
        <v>78</v>
      </c>
      <c r="H347">
        <v>1</v>
      </c>
      <c r="I347">
        <v>3</v>
      </c>
      <c r="J347">
        <v>0</v>
      </c>
      <c r="K347">
        <v>0</v>
      </c>
      <c r="L347">
        <v>0</v>
      </c>
      <c r="M347">
        <v>0</v>
      </c>
      <c r="N347">
        <v>0</v>
      </c>
      <c r="O347" s="62">
        <v>25</v>
      </c>
      <c r="P347">
        <v>150</v>
      </c>
      <c r="Q347">
        <v>0</v>
      </c>
      <c r="T347" s="40"/>
      <c r="U347" s="22"/>
      <c r="V347" s="32">
        <v>2.7</v>
      </c>
      <c r="W347" s="36" t="s">
        <v>724</v>
      </c>
      <c r="AC347" s="23"/>
    </row>
    <row r="348" spans="1:29" x14ac:dyDescent="0.35">
      <c r="A348" t="s">
        <v>389</v>
      </c>
      <c r="B348" t="s">
        <v>568</v>
      </c>
      <c r="C348" t="s">
        <v>503</v>
      </c>
      <c r="D348">
        <v>2022</v>
      </c>
      <c r="E348" t="s">
        <v>24</v>
      </c>
      <c r="F348" t="s">
        <v>667</v>
      </c>
      <c r="G348">
        <v>81</v>
      </c>
      <c r="H348">
        <v>2</v>
      </c>
      <c r="I348">
        <v>3</v>
      </c>
      <c r="J348">
        <v>3.5</v>
      </c>
      <c r="K348">
        <v>1</v>
      </c>
      <c r="L348">
        <v>64.3</v>
      </c>
      <c r="M348">
        <v>22.2</v>
      </c>
      <c r="N348">
        <v>23.1</v>
      </c>
      <c r="O348" s="62">
        <v>20.6</v>
      </c>
      <c r="P348">
        <v>40.299999999999997</v>
      </c>
      <c r="Q348">
        <v>20</v>
      </c>
      <c r="T348" s="40"/>
      <c r="U348" s="22"/>
      <c r="V348" s="32">
        <v>2.6</v>
      </c>
      <c r="W348" s="36" t="s">
        <v>724</v>
      </c>
      <c r="AC348" s="23"/>
    </row>
    <row r="349" spans="1:29" x14ac:dyDescent="0.35">
      <c r="A349" t="s">
        <v>390</v>
      </c>
      <c r="B349" t="s">
        <v>615</v>
      </c>
      <c r="C349" t="s">
        <v>503</v>
      </c>
      <c r="D349" t="s">
        <v>542</v>
      </c>
      <c r="E349" t="s">
        <v>44</v>
      </c>
      <c r="F349" t="s">
        <v>666</v>
      </c>
      <c r="G349">
        <v>78</v>
      </c>
      <c r="H349">
        <v>2</v>
      </c>
      <c r="I349">
        <v>3</v>
      </c>
      <c r="J349">
        <v>1.5</v>
      </c>
      <c r="K349">
        <v>0</v>
      </c>
      <c r="L349">
        <v>8.1</v>
      </c>
      <c r="M349">
        <v>14.3</v>
      </c>
      <c r="N349">
        <v>40</v>
      </c>
      <c r="O349" s="62">
        <v>16.7</v>
      </c>
      <c r="P349">
        <v>100</v>
      </c>
      <c r="Q349">
        <v>0</v>
      </c>
      <c r="T349" s="40"/>
      <c r="U349" s="22"/>
      <c r="V349" s="32">
        <v>2.5</v>
      </c>
      <c r="W349" s="36" t="s">
        <v>724</v>
      </c>
      <c r="AC349" s="23"/>
    </row>
    <row r="350" spans="1:29" x14ac:dyDescent="0.35">
      <c r="A350" t="s">
        <v>391</v>
      </c>
      <c r="B350" t="s">
        <v>639</v>
      </c>
      <c r="C350" t="s">
        <v>503</v>
      </c>
      <c r="D350" t="s">
        <v>542</v>
      </c>
      <c r="E350" t="s">
        <v>30</v>
      </c>
      <c r="F350" t="s">
        <v>667</v>
      </c>
      <c r="G350">
        <v>78</v>
      </c>
      <c r="H350">
        <v>3</v>
      </c>
      <c r="I350">
        <v>3</v>
      </c>
      <c r="J350">
        <v>0.7</v>
      </c>
      <c r="K350">
        <v>0.3</v>
      </c>
      <c r="L350">
        <v>-12.3</v>
      </c>
      <c r="M350">
        <v>4.5</v>
      </c>
      <c r="N350">
        <v>7.7</v>
      </c>
      <c r="O350" s="62">
        <v>25.6</v>
      </c>
      <c r="P350">
        <v>43.6</v>
      </c>
      <c r="Q350">
        <v>12.5</v>
      </c>
      <c r="T350" s="40"/>
      <c r="U350" s="22"/>
      <c r="V350" s="32">
        <v>2.5</v>
      </c>
      <c r="W350" s="36" t="s">
        <v>724</v>
      </c>
      <c r="AC350" s="23"/>
    </row>
    <row r="351" spans="1:29" x14ac:dyDescent="0.35">
      <c r="A351" t="s">
        <v>392</v>
      </c>
      <c r="B351" t="s">
        <v>510</v>
      </c>
      <c r="C351" t="s">
        <v>640</v>
      </c>
      <c r="D351">
        <v>2018</v>
      </c>
      <c r="E351" t="s">
        <v>79</v>
      </c>
      <c r="F351" t="s">
        <v>666</v>
      </c>
      <c r="G351">
        <v>79</v>
      </c>
      <c r="H351">
        <v>3</v>
      </c>
      <c r="I351">
        <v>3</v>
      </c>
      <c r="J351">
        <v>0.7</v>
      </c>
      <c r="K351">
        <v>0</v>
      </c>
      <c r="L351">
        <v>-3.3</v>
      </c>
      <c r="M351">
        <v>0</v>
      </c>
      <c r="N351">
        <v>28.6</v>
      </c>
      <c r="O351" s="62">
        <v>26.7</v>
      </c>
      <c r="P351">
        <v>130.80000000000001</v>
      </c>
      <c r="Q351">
        <v>0</v>
      </c>
      <c r="T351" s="40"/>
      <c r="U351" s="22"/>
      <c r="V351" s="32">
        <v>2</v>
      </c>
      <c r="W351" s="36" t="s">
        <v>724</v>
      </c>
      <c r="AC351" s="23"/>
    </row>
    <row r="352" spans="1:29" x14ac:dyDescent="0.35">
      <c r="A352" t="s">
        <v>393</v>
      </c>
      <c r="B352" t="s">
        <v>641</v>
      </c>
      <c r="C352" t="s">
        <v>503</v>
      </c>
      <c r="D352" t="s">
        <v>542</v>
      </c>
      <c r="E352" t="s">
        <v>70</v>
      </c>
      <c r="F352" t="s">
        <v>667</v>
      </c>
      <c r="G352">
        <v>72</v>
      </c>
      <c r="H352">
        <v>1</v>
      </c>
      <c r="I352">
        <v>3</v>
      </c>
      <c r="J352">
        <v>0</v>
      </c>
      <c r="K352">
        <v>0</v>
      </c>
      <c r="L352">
        <v>-33.299999999999997</v>
      </c>
      <c r="M352">
        <v>0</v>
      </c>
      <c r="N352">
        <v>0</v>
      </c>
      <c r="O352" s="62">
        <v>16.7</v>
      </c>
      <c r="P352">
        <v>150</v>
      </c>
      <c r="Q352">
        <v>0</v>
      </c>
      <c r="T352" s="40"/>
      <c r="U352" s="22"/>
      <c r="V352" s="32">
        <v>1.8</v>
      </c>
      <c r="W352" s="36" t="s">
        <v>724</v>
      </c>
      <c r="AC352" s="23"/>
    </row>
    <row r="353" spans="1:29" x14ac:dyDescent="0.35">
      <c r="A353" t="s">
        <v>394</v>
      </c>
      <c r="B353" t="s">
        <v>540</v>
      </c>
      <c r="C353" t="s">
        <v>503</v>
      </c>
      <c r="D353">
        <v>2022</v>
      </c>
      <c r="E353" t="s">
        <v>32</v>
      </c>
      <c r="F353" t="s">
        <v>667</v>
      </c>
      <c r="G353">
        <v>79</v>
      </c>
      <c r="H353">
        <v>8</v>
      </c>
      <c r="I353">
        <v>2.9</v>
      </c>
      <c r="J353">
        <v>2.5</v>
      </c>
      <c r="K353">
        <v>1</v>
      </c>
      <c r="L353">
        <v>14.1</v>
      </c>
      <c r="M353">
        <v>7.7</v>
      </c>
      <c r="N353">
        <v>18.8</v>
      </c>
      <c r="O353" s="62">
        <v>13.2</v>
      </c>
      <c r="P353">
        <v>58.6</v>
      </c>
      <c r="Q353">
        <v>16</v>
      </c>
      <c r="T353" s="40"/>
      <c r="U353" s="22"/>
      <c r="V353" s="32">
        <v>1.3</v>
      </c>
      <c r="W353" s="36" t="s">
        <v>724</v>
      </c>
      <c r="AC353" s="23"/>
    </row>
    <row r="354" spans="1:29" x14ac:dyDescent="0.35">
      <c r="A354" t="s">
        <v>395</v>
      </c>
      <c r="B354" t="s">
        <v>509</v>
      </c>
      <c r="C354" t="s">
        <v>503</v>
      </c>
      <c r="D354">
        <v>2021</v>
      </c>
      <c r="E354" t="s">
        <v>79</v>
      </c>
      <c r="F354" t="s">
        <v>666</v>
      </c>
      <c r="G354">
        <v>82</v>
      </c>
      <c r="H354">
        <v>8</v>
      </c>
      <c r="I354">
        <v>2.9</v>
      </c>
      <c r="J354">
        <v>3</v>
      </c>
      <c r="K354">
        <v>0.1</v>
      </c>
      <c r="L354">
        <v>-8.1999999999999993</v>
      </c>
      <c r="M354">
        <v>10.9</v>
      </c>
      <c r="N354">
        <v>15.9</v>
      </c>
      <c r="O354" s="62">
        <v>6.5</v>
      </c>
      <c r="P354">
        <v>96.8</v>
      </c>
      <c r="Q354">
        <v>1.7</v>
      </c>
      <c r="T354" s="40"/>
      <c r="U354" s="22"/>
      <c r="V354" s="32">
        <v>0.7</v>
      </c>
      <c r="W354" s="36" t="s">
        <v>724</v>
      </c>
      <c r="AC354" s="23"/>
    </row>
    <row r="355" spans="1:29" x14ac:dyDescent="0.35">
      <c r="A355" t="s">
        <v>396</v>
      </c>
      <c r="B355" t="s">
        <v>642</v>
      </c>
      <c r="C355" t="s">
        <v>508</v>
      </c>
      <c r="D355">
        <v>2019</v>
      </c>
      <c r="E355" t="s">
        <v>60</v>
      </c>
      <c r="F355" t="s">
        <v>667</v>
      </c>
      <c r="G355">
        <v>77</v>
      </c>
      <c r="H355">
        <v>9</v>
      </c>
      <c r="I355">
        <v>2.9</v>
      </c>
      <c r="J355">
        <v>0.7</v>
      </c>
      <c r="K355">
        <v>1.1000000000000001</v>
      </c>
      <c r="L355">
        <v>13.9</v>
      </c>
      <c r="M355">
        <v>0</v>
      </c>
      <c r="N355">
        <v>7.9</v>
      </c>
      <c r="O355" s="62">
        <v>19.5</v>
      </c>
      <c r="P355">
        <v>44.5</v>
      </c>
      <c r="Q355">
        <v>19.600000000000001</v>
      </c>
      <c r="T355" s="40"/>
      <c r="U355" s="22"/>
      <c r="V355" s="32">
        <v>0.6</v>
      </c>
      <c r="W355" s="36" t="s">
        <v>724</v>
      </c>
      <c r="AC355" s="23"/>
    </row>
    <row r="356" spans="1:29" x14ac:dyDescent="0.35">
      <c r="A356" t="s">
        <v>397</v>
      </c>
      <c r="B356" t="s">
        <v>500</v>
      </c>
      <c r="C356" t="s">
        <v>554</v>
      </c>
      <c r="D356">
        <v>2016</v>
      </c>
      <c r="E356" t="s">
        <v>28</v>
      </c>
      <c r="F356" t="s">
        <v>666</v>
      </c>
      <c r="G356">
        <v>79</v>
      </c>
      <c r="H356">
        <v>5</v>
      </c>
      <c r="I356">
        <v>2.8</v>
      </c>
      <c r="J356">
        <v>0.8</v>
      </c>
      <c r="K356">
        <v>0.6</v>
      </c>
      <c r="L356">
        <v>6.3</v>
      </c>
      <c r="M356">
        <v>2.7</v>
      </c>
      <c r="N356">
        <v>11.5</v>
      </c>
      <c r="O356" s="62">
        <v>18.3</v>
      </c>
      <c r="P356">
        <v>65.8</v>
      </c>
      <c r="Q356">
        <v>21.4</v>
      </c>
      <c r="T356" s="40"/>
      <c r="U356" s="22"/>
      <c r="V356" s="32">
        <v>0</v>
      </c>
      <c r="W356" s="36" t="s">
        <v>724</v>
      </c>
      <c r="AC356" s="23"/>
    </row>
    <row r="357" spans="1:29" x14ac:dyDescent="0.35">
      <c r="A357" t="s">
        <v>398</v>
      </c>
      <c r="B357" t="s">
        <v>626</v>
      </c>
      <c r="C357" t="s">
        <v>503</v>
      </c>
      <c r="D357">
        <v>2019</v>
      </c>
      <c r="E357" t="s">
        <v>51</v>
      </c>
      <c r="F357" t="s">
        <v>667</v>
      </c>
      <c r="G357">
        <v>80</v>
      </c>
      <c r="H357">
        <v>8</v>
      </c>
      <c r="I357">
        <v>2.8</v>
      </c>
      <c r="J357">
        <v>2</v>
      </c>
      <c r="K357">
        <v>1.1000000000000001</v>
      </c>
      <c r="L357">
        <v>-3.7</v>
      </c>
      <c r="M357">
        <v>3.7</v>
      </c>
      <c r="N357">
        <v>19.7</v>
      </c>
      <c r="O357" s="62">
        <v>14.1</v>
      </c>
      <c r="P357">
        <v>46.5</v>
      </c>
      <c r="Q357">
        <v>15.8</v>
      </c>
      <c r="T357" s="40"/>
      <c r="U357" s="22"/>
      <c r="V357" s="32">
        <v>0</v>
      </c>
      <c r="W357" s="36" t="s">
        <v>724</v>
      </c>
      <c r="AC357" s="23"/>
    </row>
    <row r="358" spans="1:29" x14ac:dyDescent="0.35">
      <c r="A358" t="s">
        <v>399</v>
      </c>
      <c r="B358" t="s">
        <v>507</v>
      </c>
      <c r="C358" t="s">
        <v>503</v>
      </c>
      <c r="D358">
        <v>2013</v>
      </c>
      <c r="E358" t="s">
        <v>85</v>
      </c>
      <c r="F358" t="s">
        <v>666</v>
      </c>
      <c r="G358">
        <v>82</v>
      </c>
      <c r="H358">
        <v>4</v>
      </c>
      <c r="I358">
        <v>2.8</v>
      </c>
      <c r="J358">
        <v>3.8</v>
      </c>
      <c r="K358">
        <v>0.8</v>
      </c>
      <c r="L358">
        <v>-9.9</v>
      </c>
      <c r="M358">
        <v>3.3</v>
      </c>
      <c r="N358">
        <v>24.5</v>
      </c>
      <c r="O358" s="62">
        <v>13.3</v>
      </c>
      <c r="P358">
        <v>40</v>
      </c>
      <c r="Q358">
        <v>8.3000000000000007</v>
      </c>
      <c r="T358" s="40"/>
      <c r="U358" s="22"/>
      <c r="V358" s="32">
        <v>23.5</v>
      </c>
      <c r="W358" s="36" t="s">
        <v>724</v>
      </c>
      <c r="AC358" s="23"/>
    </row>
    <row r="359" spans="1:29" x14ac:dyDescent="0.35">
      <c r="A359" t="s">
        <v>400</v>
      </c>
      <c r="B359" t="s">
        <v>559</v>
      </c>
      <c r="C359" t="s">
        <v>503</v>
      </c>
      <c r="D359">
        <v>2021</v>
      </c>
      <c r="E359" t="s">
        <v>26</v>
      </c>
      <c r="F359" t="s">
        <v>666</v>
      </c>
      <c r="G359">
        <v>81</v>
      </c>
      <c r="H359">
        <v>9</v>
      </c>
      <c r="I359">
        <v>2.7</v>
      </c>
      <c r="J359">
        <v>3.1</v>
      </c>
      <c r="K359">
        <v>0.7</v>
      </c>
      <c r="L359">
        <v>-22.4</v>
      </c>
      <c r="M359">
        <v>9.6</v>
      </c>
      <c r="N359">
        <v>21.8</v>
      </c>
      <c r="O359" s="62">
        <v>14.8</v>
      </c>
      <c r="P359">
        <v>49.2</v>
      </c>
      <c r="Q359">
        <v>10</v>
      </c>
      <c r="T359" s="40"/>
      <c r="U359" s="22"/>
      <c r="V359" s="32">
        <v>19.899999999999999</v>
      </c>
      <c r="W359" s="36" t="s">
        <v>724</v>
      </c>
      <c r="AC359" s="23"/>
    </row>
    <row r="360" spans="1:29" x14ac:dyDescent="0.35">
      <c r="A360" t="s">
        <v>401</v>
      </c>
      <c r="B360" t="s">
        <v>582</v>
      </c>
      <c r="C360" t="s">
        <v>503</v>
      </c>
      <c r="D360">
        <v>2021</v>
      </c>
      <c r="E360" t="s">
        <v>66</v>
      </c>
      <c r="F360" t="s">
        <v>666</v>
      </c>
      <c r="G360">
        <v>81</v>
      </c>
      <c r="H360">
        <v>13</v>
      </c>
      <c r="I360">
        <v>2.7</v>
      </c>
      <c r="J360">
        <v>2.2000000000000002</v>
      </c>
      <c r="K360">
        <v>0.6</v>
      </c>
      <c r="L360">
        <v>-2</v>
      </c>
      <c r="M360">
        <v>5</v>
      </c>
      <c r="N360">
        <v>12.9</v>
      </c>
      <c r="O360" s="62">
        <v>13.9</v>
      </c>
      <c r="P360">
        <v>41.7</v>
      </c>
      <c r="Q360">
        <v>8.1</v>
      </c>
      <c r="T360" s="40"/>
      <c r="U360" s="22"/>
      <c r="V360" s="32">
        <v>15.8</v>
      </c>
      <c r="W360" s="36" t="s">
        <v>724</v>
      </c>
      <c r="AC360" s="23"/>
    </row>
    <row r="361" spans="1:29" x14ac:dyDescent="0.35">
      <c r="A361" t="s">
        <v>402</v>
      </c>
      <c r="B361" t="s">
        <v>524</v>
      </c>
      <c r="C361" t="s">
        <v>503</v>
      </c>
      <c r="D361">
        <v>2021</v>
      </c>
      <c r="E361" t="s">
        <v>70</v>
      </c>
      <c r="F361" t="s">
        <v>667</v>
      </c>
      <c r="G361">
        <v>76</v>
      </c>
      <c r="H361">
        <v>9</v>
      </c>
      <c r="I361">
        <v>2.7</v>
      </c>
      <c r="J361">
        <v>1.6</v>
      </c>
      <c r="K361">
        <v>0.6</v>
      </c>
      <c r="L361">
        <v>-19.5</v>
      </c>
      <c r="M361">
        <v>3.5</v>
      </c>
      <c r="N361">
        <v>16.2</v>
      </c>
      <c r="O361" s="62">
        <v>20.100000000000001</v>
      </c>
      <c r="P361">
        <v>38.9</v>
      </c>
      <c r="Q361">
        <v>11.1</v>
      </c>
      <c r="T361" s="40"/>
      <c r="U361" s="22"/>
      <c r="V361" s="32">
        <v>11.9</v>
      </c>
      <c r="W361" s="36" t="s">
        <v>724</v>
      </c>
      <c r="AC361" s="23"/>
    </row>
    <row r="362" spans="1:29" x14ac:dyDescent="0.35">
      <c r="A362" t="s">
        <v>403</v>
      </c>
      <c r="B362" t="s">
        <v>523</v>
      </c>
      <c r="C362" t="s">
        <v>503</v>
      </c>
      <c r="D362" t="s">
        <v>542</v>
      </c>
      <c r="E362" t="s">
        <v>42</v>
      </c>
      <c r="F362" t="s">
        <v>667</v>
      </c>
      <c r="G362">
        <v>78</v>
      </c>
      <c r="H362">
        <v>9</v>
      </c>
      <c r="I362">
        <v>2.7</v>
      </c>
      <c r="J362">
        <v>2.2999999999999998</v>
      </c>
      <c r="K362">
        <v>0.6</v>
      </c>
      <c r="L362">
        <v>-10.3</v>
      </c>
      <c r="M362">
        <v>0.7</v>
      </c>
      <c r="N362">
        <v>13.8</v>
      </c>
      <c r="O362" s="62">
        <v>11.3</v>
      </c>
      <c r="P362">
        <v>45.8</v>
      </c>
      <c r="Q362">
        <v>6.3</v>
      </c>
      <c r="T362" s="40"/>
      <c r="U362" s="22"/>
      <c r="V362" s="32">
        <v>10.3</v>
      </c>
      <c r="W362" s="36" t="s">
        <v>724</v>
      </c>
      <c r="AC362" s="23"/>
    </row>
    <row r="363" spans="1:29" x14ac:dyDescent="0.35">
      <c r="A363" t="s">
        <v>404</v>
      </c>
      <c r="B363" t="s">
        <v>603</v>
      </c>
      <c r="C363" t="s">
        <v>515</v>
      </c>
      <c r="D363" t="s">
        <v>542</v>
      </c>
      <c r="E363" t="s">
        <v>39</v>
      </c>
      <c r="F363" t="s">
        <v>667</v>
      </c>
      <c r="G363">
        <v>75</v>
      </c>
      <c r="H363">
        <v>3</v>
      </c>
      <c r="I363">
        <v>2.7</v>
      </c>
      <c r="J363">
        <v>0.7</v>
      </c>
      <c r="K363">
        <v>1.3</v>
      </c>
      <c r="L363">
        <v>20.399999999999999</v>
      </c>
      <c r="M363">
        <v>4.2</v>
      </c>
      <c r="N363">
        <v>3.2</v>
      </c>
      <c r="O363" s="62">
        <v>12.7</v>
      </c>
      <c r="P363">
        <v>57.1</v>
      </c>
      <c r="Q363">
        <v>16</v>
      </c>
      <c r="T363" s="40"/>
      <c r="U363" s="22"/>
      <c r="V363" s="32">
        <v>9</v>
      </c>
      <c r="W363" s="36" t="s">
        <v>724</v>
      </c>
      <c r="AC363" s="23"/>
    </row>
    <row r="364" spans="1:29" x14ac:dyDescent="0.35">
      <c r="A364" t="s">
        <v>405</v>
      </c>
      <c r="B364" t="s">
        <v>507</v>
      </c>
      <c r="C364" t="s">
        <v>503</v>
      </c>
      <c r="D364">
        <v>2021</v>
      </c>
      <c r="E364" t="s">
        <v>47</v>
      </c>
      <c r="F364" t="s">
        <v>667</v>
      </c>
      <c r="G364">
        <v>78</v>
      </c>
      <c r="H364">
        <v>5</v>
      </c>
      <c r="I364">
        <v>2.6</v>
      </c>
      <c r="J364">
        <v>0.4</v>
      </c>
      <c r="K364">
        <v>0</v>
      </c>
      <c r="L364">
        <v>2.7</v>
      </c>
      <c r="M364">
        <v>5.6</v>
      </c>
      <c r="N364">
        <v>6.7</v>
      </c>
      <c r="O364" s="62">
        <v>28.2</v>
      </c>
      <c r="P364">
        <v>59.7</v>
      </c>
      <c r="Q364">
        <v>0</v>
      </c>
      <c r="T364" s="40"/>
      <c r="U364" s="22"/>
      <c r="V364" s="32">
        <v>8.3000000000000007</v>
      </c>
      <c r="W364" s="36" t="s">
        <v>724</v>
      </c>
      <c r="AC364" s="23"/>
    </row>
    <row r="365" spans="1:29" x14ac:dyDescent="0.35">
      <c r="A365" t="s">
        <v>406</v>
      </c>
      <c r="B365" t="s">
        <v>525</v>
      </c>
      <c r="C365" t="s">
        <v>503</v>
      </c>
      <c r="D365" t="s">
        <v>542</v>
      </c>
      <c r="E365" t="s">
        <v>47</v>
      </c>
      <c r="F365" t="s">
        <v>667</v>
      </c>
      <c r="G365">
        <v>86</v>
      </c>
      <c r="H365">
        <v>7</v>
      </c>
      <c r="I365">
        <v>2.6</v>
      </c>
      <c r="J365">
        <v>1.4</v>
      </c>
      <c r="K365">
        <v>0</v>
      </c>
      <c r="L365">
        <v>20.3</v>
      </c>
      <c r="M365">
        <v>11.1</v>
      </c>
      <c r="N365">
        <v>29.2</v>
      </c>
      <c r="O365" s="62">
        <v>20.6</v>
      </c>
      <c r="P365">
        <v>68.2</v>
      </c>
      <c r="Q365">
        <v>0</v>
      </c>
      <c r="T365" s="40"/>
      <c r="U365" s="22"/>
      <c r="V365" s="32">
        <v>8</v>
      </c>
      <c r="W365" s="36" t="s">
        <v>724</v>
      </c>
      <c r="AC365" s="23"/>
    </row>
    <row r="366" spans="1:29" x14ac:dyDescent="0.35">
      <c r="A366" t="s">
        <v>407</v>
      </c>
      <c r="B366" t="s">
        <v>509</v>
      </c>
      <c r="C366" t="s">
        <v>503</v>
      </c>
      <c r="D366">
        <v>2021</v>
      </c>
      <c r="E366" t="s">
        <v>32</v>
      </c>
      <c r="F366" t="s">
        <v>667</v>
      </c>
      <c r="G366">
        <v>79</v>
      </c>
      <c r="H366">
        <v>4</v>
      </c>
      <c r="I366">
        <v>2.5</v>
      </c>
      <c r="J366">
        <v>0.3</v>
      </c>
      <c r="K366">
        <v>0</v>
      </c>
      <c r="L366">
        <v>27</v>
      </c>
      <c r="M366">
        <v>0</v>
      </c>
      <c r="N366">
        <v>4</v>
      </c>
      <c r="O366" s="62">
        <v>21.2</v>
      </c>
      <c r="P366">
        <v>54.3</v>
      </c>
      <c r="Q366">
        <v>0</v>
      </c>
      <c r="T366" s="40"/>
      <c r="U366" s="22"/>
      <c r="V366" s="32">
        <v>7.8</v>
      </c>
      <c r="W366" s="36" t="s">
        <v>724</v>
      </c>
      <c r="AC366" s="23"/>
    </row>
    <row r="367" spans="1:29" x14ac:dyDescent="0.35">
      <c r="A367" t="s">
        <v>408</v>
      </c>
      <c r="B367" t="s">
        <v>562</v>
      </c>
      <c r="C367" t="s">
        <v>503</v>
      </c>
      <c r="D367">
        <v>2021</v>
      </c>
      <c r="E367" t="s">
        <v>28</v>
      </c>
      <c r="F367" t="s">
        <v>666</v>
      </c>
      <c r="G367">
        <v>76</v>
      </c>
      <c r="H367">
        <v>2</v>
      </c>
      <c r="I367">
        <v>2.5</v>
      </c>
      <c r="J367">
        <v>1</v>
      </c>
      <c r="K367">
        <v>0</v>
      </c>
      <c r="L367">
        <v>-36.5</v>
      </c>
      <c r="M367">
        <v>20</v>
      </c>
      <c r="N367">
        <v>16.7</v>
      </c>
      <c r="O367" s="62">
        <v>40</v>
      </c>
      <c r="P367">
        <v>64.400000000000006</v>
      </c>
      <c r="Q367">
        <v>0</v>
      </c>
      <c r="T367" s="40"/>
      <c r="U367" s="22"/>
      <c r="V367" s="32">
        <v>7.2</v>
      </c>
      <c r="W367" s="36" t="s">
        <v>724</v>
      </c>
      <c r="AC367" s="23"/>
    </row>
    <row r="368" spans="1:29" x14ac:dyDescent="0.35">
      <c r="A368" t="s">
        <v>409</v>
      </c>
      <c r="B368" t="s">
        <v>520</v>
      </c>
      <c r="C368" t="s">
        <v>503</v>
      </c>
      <c r="D368">
        <v>2009</v>
      </c>
      <c r="E368" t="s">
        <v>75</v>
      </c>
      <c r="F368" t="s">
        <v>666</v>
      </c>
      <c r="G368">
        <v>81</v>
      </c>
      <c r="H368">
        <v>6</v>
      </c>
      <c r="I368">
        <v>2.5</v>
      </c>
      <c r="J368">
        <v>1</v>
      </c>
      <c r="K368">
        <v>0.5</v>
      </c>
      <c r="L368">
        <v>-19.3</v>
      </c>
      <c r="M368">
        <v>6.7</v>
      </c>
      <c r="N368">
        <v>23.5</v>
      </c>
      <c r="O368" s="62">
        <v>22.2</v>
      </c>
      <c r="P368">
        <v>58.8</v>
      </c>
      <c r="Q368">
        <v>25</v>
      </c>
      <c r="T368" s="40"/>
      <c r="U368" s="22"/>
      <c r="V368" s="32">
        <v>6.9</v>
      </c>
      <c r="W368" s="36" t="s">
        <v>724</v>
      </c>
      <c r="AC368" s="23"/>
    </row>
    <row r="369" spans="1:29" x14ac:dyDescent="0.35">
      <c r="A369" t="s">
        <v>410</v>
      </c>
      <c r="B369" t="s">
        <v>643</v>
      </c>
      <c r="C369" t="s">
        <v>503</v>
      </c>
      <c r="D369" t="s">
        <v>542</v>
      </c>
      <c r="E369" t="s">
        <v>47</v>
      </c>
      <c r="F369" t="s">
        <v>667</v>
      </c>
      <c r="G369">
        <v>79</v>
      </c>
      <c r="H369">
        <v>11</v>
      </c>
      <c r="I369">
        <v>2.4</v>
      </c>
      <c r="J369">
        <v>0.7</v>
      </c>
      <c r="K369">
        <v>0.5</v>
      </c>
      <c r="L369">
        <v>0</v>
      </c>
      <c r="M369">
        <v>2.2999999999999998</v>
      </c>
      <c r="N369">
        <v>4.9000000000000004</v>
      </c>
      <c r="O369" s="62">
        <v>12.5</v>
      </c>
      <c r="P369">
        <v>54.1</v>
      </c>
      <c r="Q369">
        <v>7.8</v>
      </c>
      <c r="T369" s="40"/>
      <c r="U369" s="22"/>
      <c r="V369" s="32">
        <v>6.6</v>
      </c>
      <c r="W369" s="36" t="s">
        <v>724</v>
      </c>
      <c r="AC369" s="23"/>
    </row>
    <row r="370" spans="1:29" x14ac:dyDescent="0.35">
      <c r="A370" t="s">
        <v>411</v>
      </c>
      <c r="B370" t="s">
        <v>500</v>
      </c>
      <c r="C370" t="s">
        <v>533</v>
      </c>
      <c r="D370">
        <v>2014</v>
      </c>
      <c r="E370" t="s">
        <v>37</v>
      </c>
      <c r="F370" t="s">
        <v>667</v>
      </c>
      <c r="G370">
        <v>82</v>
      </c>
      <c r="H370">
        <v>7</v>
      </c>
      <c r="I370">
        <v>2.4</v>
      </c>
      <c r="J370">
        <v>2.9</v>
      </c>
      <c r="K370">
        <v>0.9</v>
      </c>
      <c r="L370">
        <v>0.8</v>
      </c>
      <c r="M370">
        <v>13</v>
      </c>
      <c r="N370">
        <v>22.4</v>
      </c>
      <c r="O370" s="62">
        <v>16.5</v>
      </c>
      <c r="P370">
        <v>35.6</v>
      </c>
      <c r="Q370">
        <v>14.3</v>
      </c>
      <c r="T370" s="40"/>
      <c r="U370" s="22"/>
      <c r="V370" s="32">
        <v>6.5</v>
      </c>
      <c r="W370" s="36" t="s">
        <v>724</v>
      </c>
      <c r="AC370" s="23"/>
    </row>
    <row r="371" spans="1:29" x14ac:dyDescent="0.35">
      <c r="A371" t="s">
        <v>412</v>
      </c>
      <c r="B371" t="s">
        <v>644</v>
      </c>
      <c r="C371" t="s">
        <v>503</v>
      </c>
      <c r="D371" t="s">
        <v>542</v>
      </c>
      <c r="E371" t="s">
        <v>83</v>
      </c>
      <c r="F371" t="s">
        <v>666</v>
      </c>
      <c r="G371">
        <v>76</v>
      </c>
      <c r="H371">
        <v>8</v>
      </c>
      <c r="I371">
        <v>2.4</v>
      </c>
      <c r="J371">
        <v>1.9</v>
      </c>
      <c r="K371">
        <v>0.6</v>
      </c>
      <c r="L371">
        <v>-13.9</v>
      </c>
      <c r="M371">
        <v>5.0999999999999996</v>
      </c>
      <c r="N371">
        <v>9.4</v>
      </c>
      <c r="O371" s="62">
        <v>9.5</v>
      </c>
      <c r="P371">
        <v>41.7</v>
      </c>
      <c r="Q371">
        <v>6.9</v>
      </c>
      <c r="T371" s="40"/>
      <c r="U371" s="22"/>
      <c r="V371" s="32">
        <v>6.1</v>
      </c>
      <c r="W371" s="36" t="s">
        <v>724</v>
      </c>
      <c r="AC371" s="23"/>
    </row>
    <row r="372" spans="1:29" x14ac:dyDescent="0.35">
      <c r="A372" t="s">
        <v>413</v>
      </c>
      <c r="B372" t="s">
        <v>555</v>
      </c>
      <c r="C372" t="s">
        <v>508</v>
      </c>
      <c r="D372" t="s">
        <v>542</v>
      </c>
      <c r="E372" t="s">
        <v>44</v>
      </c>
      <c r="F372" t="s">
        <v>666</v>
      </c>
      <c r="G372">
        <v>80</v>
      </c>
      <c r="H372">
        <v>4</v>
      </c>
      <c r="I372">
        <v>2.2999999999999998</v>
      </c>
      <c r="J372">
        <v>1.3</v>
      </c>
      <c r="K372">
        <v>0.3</v>
      </c>
      <c r="L372">
        <v>22.7</v>
      </c>
      <c r="M372">
        <v>8.3000000000000007</v>
      </c>
      <c r="N372">
        <v>5.7</v>
      </c>
      <c r="O372" s="62">
        <v>8.8000000000000007</v>
      </c>
      <c r="P372">
        <v>76.5</v>
      </c>
      <c r="Q372">
        <v>3.8</v>
      </c>
      <c r="T372" s="40"/>
      <c r="U372" s="22"/>
      <c r="V372" s="32">
        <v>6</v>
      </c>
      <c r="W372" s="36" t="s">
        <v>724</v>
      </c>
      <c r="AC372" s="23"/>
    </row>
    <row r="373" spans="1:29" x14ac:dyDescent="0.35">
      <c r="A373" t="s">
        <v>414</v>
      </c>
      <c r="B373" t="s">
        <v>500</v>
      </c>
      <c r="C373" t="s">
        <v>527</v>
      </c>
      <c r="D373">
        <v>2022</v>
      </c>
      <c r="E373" t="s">
        <v>62</v>
      </c>
      <c r="F373" t="s">
        <v>666</v>
      </c>
      <c r="G373">
        <v>82</v>
      </c>
      <c r="H373">
        <v>4</v>
      </c>
      <c r="I373">
        <v>2.2999999999999998</v>
      </c>
      <c r="J373">
        <v>0.5</v>
      </c>
      <c r="K373">
        <v>0.3</v>
      </c>
      <c r="L373">
        <v>-5.5</v>
      </c>
      <c r="M373">
        <v>3.8</v>
      </c>
      <c r="N373">
        <v>4.8</v>
      </c>
      <c r="O373" s="62">
        <v>17.2</v>
      </c>
      <c r="P373">
        <v>56.3</v>
      </c>
      <c r="Q373">
        <v>6.3</v>
      </c>
      <c r="T373" s="40"/>
      <c r="U373" s="22"/>
      <c r="V373" s="32">
        <v>5.8</v>
      </c>
      <c r="W373" s="36" t="s">
        <v>724</v>
      </c>
      <c r="AC373" s="23"/>
    </row>
    <row r="374" spans="1:29" x14ac:dyDescent="0.35">
      <c r="A374" t="s">
        <v>415</v>
      </c>
      <c r="B374" t="s">
        <v>582</v>
      </c>
      <c r="C374" t="s">
        <v>503</v>
      </c>
      <c r="D374">
        <v>2020</v>
      </c>
      <c r="E374" t="s">
        <v>22</v>
      </c>
      <c r="F374" t="s">
        <v>666</v>
      </c>
      <c r="G374">
        <v>77</v>
      </c>
      <c r="H374">
        <v>12</v>
      </c>
      <c r="I374">
        <v>2.2000000000000002</v>
      </c>
      <c r="J374">
        <v>1.3</v>
      </c>
      <c r="K374">
        <v>0.3</v>
      </c>
      <c r="L374">
        <v>-7.5</v>
      </c>
      <c r="M374">
        <v>1.1000000000000001</v>
      </c>
      <c r="N374">
        <v>7.6</v>
      </c>
      <c r="O374" s="62">
        <v>10.9</v>
      </c>
      <c r="P374">
        <v>35.700000000000003</v>
      </c>
      <c r="Q374">
        <v>3.2</v>
      </c>
      <c r="T374" s="40"/>
      <c r="U374" s="22"/>
      <c r="V374" s="32">
        <v>5.7</v>
      </c>
      <c r="W374" s="36" t="s">
        <v>724</v>
      </c>
      <c r="AC374" s="23"/>
    </row>
    <row r="375" spans="1:29" x14ac:dyDescent="0.35">
      <c r="A375" t="s">
        <v>416</v>
      </c>
      <c r="B375" t="s">
        <v>510</v>
      </c>
      <c r="C375" t="s">
        <v>503</v>
      </c>
      <c r="D375">
        <v>2011</v>
      </c>
      <c r="E375" t="s">
        <v>26</v>
      </c>
      <c r="F375" t="s">
        <v>666</v>
      </c>
      <c r="G375">
        <v>81</v>
      </c>
      <c r="H375">
        <v>7</v>
      </c>
      <c r="I375">
        <v>2.1</v>
      </c>
      <c r="J375">
        <v>1.7</v>
      </c>
      <c r="K375">
        <v>0.6</v>
      </c>
      <c r="L375">
        <v>13.9</v>
      </c>
      <c r="M375">
        <v>1.9</v>
      </c>
      <c r="N375">
        <v>16.899999999999999</v>
      </c>
      <c r="O375" s="62">
        <v>17.3</v>
      </c>
      <c r="P375">
        <v>46.9</v>
      </c>
      <c r="Q375">
        <v>9.5</v>
      </c>
      <c r="T375" s="40"/>
      <c r="U375" s="22"/>
      <c r="V375" s="32">
        <v>5.3</v>
      </c>
      <c r="W375" s="36" t="s">
        <v>724</v>
      </c>
      <c r="AC375" s="23"/>
    </row>
    <row r="376" spans="1:29" x14ac:dyDescent="0.35">
      <c r="A376" t="s">
        <v>417</v>
      </c>
      <c r="B376" t="s">
        <v>549</v>
      </c>
      <c r="C376" t="s">
        <v>503</v>
      </c>
      <c r="D376">
        <v>2014</v>
      </c>
      <c r="E376" t="s">
        <v>18</v>
      </c>
      <c r="F376" t="s">
        <v>666</v>
      </c>
      <c r="G376">
        <v>82</v>
      </c>
      <c r="H376">
        <v>11</v>
      </c>
      <c r="I376">
        <v>2.1</v>
      </c>
      <c r="J376">
        <v>3.3</v>
      </c>
      <c r="K376">
        <v>0.4</v>
      </c>
      <c r="L376">
        <v>11.8</v>
      </c>
      <c r="M376">
        <v>13.8</v>
      </c>
      <c r="N376">
        <v>16.899999999999999</v>
      </c>
      <c r="O376" s="62">
        <v>9.5</v>
      </c>
      <c r="P376">
        <v>57.8</v>
      </c>
      <c r="Q376">
        <v>3.6</v>
      </c>
      <c r="T376" s="40"/>
      <c r="U376" s="22"/>
      <c r="V376" s="32">
        <v>4.2</v>
      </c>
      <c r="W376" s="36" t="s">
        <v>724</v>
      </c>
      <c r="AC376" s="23"/>
    </row>
    <row r="377" spans="1:29" x14ac:dyDescent="0.35">
      <c r="A377" t="s">
        <v>418</v>
      </c>
      <c r="B377" t="s">
        <v>500</v>
      </c>
      <c r="C377" t="s">
        <v>645</v>
      </c>
      <c r="D377" t="s">
        <v>542</v>
      </c>
      <c r="E377" t="s">
        <v>60</v>
      </c>
      <c r="F377" t="s">
        <v>667</v>
      </c>
      <c r="G377">
        <v>79</v>
      </c>
      <c r="H377">
        <v>7</v>
      </c>
      <c r="I377">
        <v>2.1</v>
      </c>
      <c r="J377">
        <v>0.9</v>
      </c>
      <c r="K377">
        <v>0</v>
      </c>
      <c r="L377">
        <v>-5.7</v>
      </c>
      <c r="M377">
        <v>5</v>
      </c>
      <c r="N377">
        <v>10.5</v>
      </c>
      <c r="O377" s="62">
        <v>22.4</v>
      </c>
      <c r="P377">
        <v>46.9</v>
      </c>
      <c r="Q377">
        <v>0</v>
      </c>
      <c r="T377" s="40"/>
      <c r="U377" s="22"/>
      <c r="V377" s="32">
        <v>3.7</v>
      </c>
      <c r="W377" s="36" t="s">
        <v>724</v>
      </c>
      <c r="AC377" s="23"/>
    </row>
    <row r="378" spans="1:29" x14ac:dyDescent="0.35">
      <c r="A378" t="s">
        <v>419</v>
      </c>
      <c r="B378" t="s">
        <v>563</v>
      </c>
      <c r="C378" t="s">
        <v>503</v>
      </c>
      <c r="D378" t="s">
        <v>542</v>
      </c>
      <c r="E378" t="s">
        <v>85</v>
      </c>
      <c r="F378" t="s">
        <v>666</v>
      </c>
      <c r="G378">
        <v>80</v>
      </c>
      <c r="H378">
        <v>2</v>
      </c>
      <c r="I378">
        <v>2</v>
      </c>
      <c r="J378">
        <v>0.5</v>
      </c>
      <c r="K378">
        <v>0</v>
      </c>
      <c r="L378">
        <v>16.100000000000001</v>
      </c>
      <c r="M378">
        <v>0</v>
      </c>
      <c r="N378">
        <v>12.5</v>
      </c>
      <c r="O378" s="62">
        <v>12.5</v>
      </c>
      <c r="P378">
        <v>106.4</v>
      </c>
      <c r="Q378">
        <v>0</v>
      </c>
      <c r="T378" s="40"/>
      <c r="U378" s="22"/>
      <c r="V378" s="32">
        <v>3.7</v>
      </c>
      <c r="W378" s="36" t="s">
        <v>724</v>
      </c>
      <c r="AC378" s="23"/>
    </row>
    <row r="379" spans="1:29" x14ac:dyDescent="0.35">
      <c r="A379" t="s">
        <v>420</v>
      </c>
      <c r="B379" t="s">
        <v>500</v>
      </c>
      <c r="C379" t="s">
        <v>503</v>
      </c>
      <c r="D379" t="s">
        <v>542</v>
      </c>
      <c r="E379" t="s">
        <v>51</v>
      </c>
      <c r="F379" t="s">
        <v>667</v>
      </c>
      <c r="G379">
        <v>81</v>
      </c>
      <c r="H379">
        <v>1</v>
      </c>
      <c r="I379">
        <v>2</v>
      </c>
      <c r="J379">
        <v>1</v>
      </c>
      <c r="K379">
        <v>3</v>
      </c>
      <c r="L379">
        <v>-19.899999999999999</v>
      </c>
      <c r="M379">
        <v>0</v>
      </c>
      <c r="N379">
        <v>11.1</v>
      </c>
      <c r="O379" s="62">
        <v>11.5</v>
      </c>
      <c r="P379">
        <v>33.299999999999997</v>
      </c>
      <c r="Q379">
        <v>37.5</v>
      </c>
      <c r="T379" s="40"/>
      <c r="U379" s="22"/>
      <c r="V379" s="32">
        <v>3.6</v>
      </c>
      <c r="W379" s="36" t="s">
        <v>724</v>
      </c>
      <c r="AC379" s="23"/>
    </row>
    <row r="380" spans="1:29" x14ac:dyDescent="0.35">
      <c r="A380" t="s">
        <v>421</v>
      </c>
      <c r="B380" t="s">
        <v>539</v>
      </c>
      <c r="C380" t="s">
        <v>503</v>
      </c>
      <c r="D380" t="s">
        <v>542</v>
      </c>
      <c r="E380" t="s">
        <v>62</v>
      </c>
      <c r="F380" t="s">
        <v>666</v>
      </c>
      <c r="G380">
        <v>75</v>
      </c>
      <c r="H380">
        <v>1</v>
      </c>
      <c r="I380">
        <v>2</v>
      </c>
      <c r="J380">
        <v>1</v>
      </c>
      <c r="K380">
        <v>0</v>
      </c>
      <c r="L380">
        <v>-41.7</v>
      </c>
      <c r="M380">
        <v>0</v>
      </c>
      <c r="N380">
        <v>16.7</v>
      </c>
      <c r="O380" s="62">
        <v>25</v>
      </c>
      <c r="P380">
        <v>33.299999999999997</v>
      </c>
      <c r="Q380">
        <v>0</v>
      </c>
      <c r="T380" s="40"/>
      <c r="U380" s="22"/>
      <c r="V380" s="32">
        <v>3.5</v>
      </c>
      <c r="W380" s="36" t="s">
        <v>724</v>
      </c>
      <c r="AC380" s="23"/>
    </row>
    <row r="381" spans="1:29" x14ac:dyDescent="0.35">
      <c r="A381" t="s">
        <v>422</v>
      </c>
      <c r="B381" t="s">
        <v>646</v>
      </c>
      <c r="C381" t="s">
        <v>503</v>
      </c>
      <c r="D381">
        <v>2015</v>
      </c>
      <c r="E381" t="s">
        <v>34</v>
      </c>
      <c r="F381" t="s">
        <v>666</v>
      </c>
      <c r="G381">
        <v>84</v>
      </c>
      <c r="H381">
        <v>5</v>
      </c>
      <c r="I381">
        <v>2</v>
      </c>
      <c r="J381">
        <v>1.2</v>
      </c>
      <c r="K381">
        <v>0.6</v>
      </c>
      <c r="L381">
        <v>-12.4</v>
      </c>
      <c r="M381">
        <v>0</v>
      </c>
      <c r="N381">
        <v>24</v>
      </c>
      <c r="O381" s="62">
        <v>11.9</v>
      </c>
      <c r="P381">
        <v>74</v>
      </c>
      <c r="Q381">
        <v>13.6</v>
      </c>
      <c r="T381" s="40"/>
      <c r="U381" s="22"/>
      <c r="V381" s="32">
        <v>3.3</v>
      </c>
      <c r="W381" s="36" t="s">
        <v>724</v>
      </c>
      <c r="AC381" s="23"/>
    </row>
    <row r="382" spans="1:29" x14ac:dyDescent="0.35">
      <c r="A382" t="s">
        <v>423</v>
      </c>
      <c r="B382" t="s">
        <v>647</v>
      </c>
      <c r="C382" t="s">
        <v>503</v>
      </c>
      <c r="D382" t="s">
        <v>542</v>
      </c>
      <c r="E382" t="s">
        <v>44</v>
      </c>
      <c r="F382" t="s">
        <v>666</v>
      </c>
      <c r="G382">
        <v>75</v>
      </c>
      <c r="H382">
        <v>2</v>
      </c>
      <c r="I382">
        <v>2</v>
      </c>
      <c r="J382">
        <v>0.5</v>
      </c>
      <c r="K382">
        <v>1</v>
      </c>
      <c r="L382">
        <v>-5.6</v>
      </c>
      <c r="M382">
        <v>0</v>
      </c>
      <c r="N382">
        <v>14.3</v>
      </c>
      <c r="O382" s="62">
        <v>22.2</v>
      </c>
      <c r="P382">
        <v>50</v>
      </c>
      <c r="Q382">
        <v>25</v>
      </c>
      <c r="T382" s="40"/>
      <c r="U382" s="22"/>
      <c r="V382" s="32">
        <v>3.3</v>
      </c>
      <c r="W382" s="36" t="s">
        <v>724</v>
      </c>
      <c r="AC382" s="23"/>
    </row>
    <row r="383" spans="1:29" x14ac:dyDescent="0.35">
      <c r="A383" t="s">
        <v>424</v>
      </c>
      <c r="B383" t="s">
        <v>530</v>
      </c>
      <c r="C383" t="s">
        <v>503</v>
      </c>
      <c r="D383" t="s">
        <v>542</v>
      </c>
      <c r="E383" t="s">
        <v>32</v>
      </c>
      <c r="F383" t="s">
        <v>667</v>
      </c>
      <c r="G383">
        <v>84</v>
      </c>
      <c r="H383">
        <v>1</v>
      </c>
      <c r="I383">
        <v>2</v>
      </c>
      <c r="J383">
        <v>1</v>
      </c>
      <c r="K383">
        <v>0</v>
      </c>
      <c r="L383">
        <v>42.1</v>
      </c>
      <c r="M383">
        <v>0</v>
      </c>
      <c r="N383">
        <v>9.1</v>
      </c>
      <c r="O383" s="62">
        <v>10</v>
      </c>
      <c r="P383">
        <v>50</v>
      </c>
      <c r="Q383">
        <v>0</v>
      </c>
      <c r="T383" s="40"/>
      <c r="U383" s="22"/>
      <c r="V383" s="32">
        <v>3.2</v>
      </c>
      <c r="W383" s="36" t="s">
        <v>724</v>
      </c>
      <c r="AC383" s="23"/>
    </row>
    <row r="384" spans="1:29" x14ac:dyDescent="0.35">
      <c r="A384" t="s">
        <v>425</v>
      </c>
      <c r="B384" t="s">
        <v>500</v>
      </c>
      <c r="C384" t="s">
        <v>590</v>
      </c>
      <c r="D384">
        <v>2016</v>
      </c>
      <c r="E384" t="s">
        <v>44</v>
      </c>
      <c r="F384" t="s">
        <v>666</v>
      </c>
      <c r="G384">
        <v>81</v>
      </c>
      <c r="H384">
        <v>7</v>
      </c>
      <c r="I384">
        <v>2</v>
      </c>
      <c r="J384">
        <v>2.2999999999999998</v>
      </c>
      <c r="K384">
        <v>0.9</v>
      </c>
      <c r="L384">
        <v>-10.9</v>
      </c>
      <c r="M384">
        <v>4</v>
      </c>
      <c r="N384">
        <v>22.8</v>
      </c>
      <c r="O384" s="62">
        <v>8.1</v>
      </c>
      <c r="P384">
        <v>64.3</v>
      </c>
      <c r="Q384">
        <v>11.1</v>
      </c>
      <c r="T384" s="40"/>
      <c r="U384" s="22"/>
      <c r="V384" s="32">
        <v>3.1</v>
      </c>
      <c r="W384" s="36" t="s">
        <v>724</v>
      </c>
      <c r="AC384" s="23"/>
    </row>
    <row r="385" spans="1:29" x14ac:dyDescent="0.35">
      <c r="A385" t="s">
        <v>426</v>
      </c>
      <c r="B385" t="s">
        <v>559</v>
      </c>
      <c r="C385" t="s">
        <v>503</v>
      </c>
      <c r="D385">
        <v>2017</v>
      </c>
      <c r="E385" t="s">
        <v>18</v>
      </c>
      <c r="F385" t="s">
        <v>666</v>
      </c>
      <c r="G385">
        <v>80</v>
      </c>
      <c r="H385">
        <v>3</v>
      </c>
      <c r="I385">
        <v>2</v>
      </c>
      <c r="J385">
        <v>0.3</v>
      </c>
      <c r="K385">
        <v>0.3</v>
      </c>
      <c r="L385">
        <v>-32.299999999999997</v>
      </c>
      <c r="M385">
        <v>0</v>
      </c>
      <c r="N385">
        <v>8.3000000000000007</v>
      </c>
      <c r="O385" s="62">
        <v>16.7</v>
      </c>
      <c r="P385">
        <v>50</v>
      </c>
      <c r="Q385">
        <v>11.1</v>
      </c>
      <c r="T385" s="40"/>
      <c r="U385" s="22"/>
      <c r="V385" s="32">
        <v>3</v>
      </c>
      <c r="W385" s="36" t="s">
        <v>724</v>
      </c>
      <c r="AC385" s="23"/>
    </row>
    <row r="386" spans="1:29" x14ac:dyDescent="0.35">
      <c r="A386" t="s">
        <v>427</v>
      </c>
      <c r="B386" t="s">
        <v>648</v>
      </c>
      <c r="C386" t="s">
        <v>503</v>
      </c>
      <c r="D386" t="s">
        <v>542</v>
      </c>
      <c r="E386" t="s">
        <v>22</v>
      </c>
      <c r="F386" t="s">
        <v>666</v>
      </c>
      <c r="G386">
        <v>78</v>
      </c>
      <c r="H386">
        <v>3</v>
      </c>
      <c r="I386">
        <v>2</v>
      </c>
      <c r="J386">
        <v>0.3</v>
      </c>
      <c r="K386">
        <v>0</v>
      </c>
      <c r="L386">
        <v>37</v>
      </c>
      <c r="M386">
        <v>0</v>
      </c>
      <c r="N386">
        <v>4.5</v>
      </c>
      <c r="O386" s="62">
        <v>13.5</v>
      </c>
      <c r="P386">
        <v>51</v>
      </c>
      <c r="Q386">
        <v>0</v>
      </c>
      <c r="T386" s="40"/>
      <c r="U386" s="22"/>
      <c r="V386" s="32">
        <v>3</v>
      </c>
      <c r="W386" s="36" t="s">
        <v>724</v>
      </c>
      <c r="AC386" s="23"/>
    </row>
    <row r="387" spans="1:29" x14ac:dyDescent="0.35">
      <c r="A387" t="s">
        <v>428</v>
      </c>
      <c r="B387" t="s">
        <v>540</v>
      </c>
      <c r="C387" t="s">
        <v>503</v>
      </c>
      <c r="D387" t="s">
        <v>542</v>
      </c>
      <c r="E387" t="s">
        <v>14</v>
      </c>
      <c r="F387" t="s">
        <v>667</v>
      </c>
      <c r="G387">
        <v>71</v>
      </c>
      <c r="H387">
        <v>1</v>
      </c>
      <c r="I387">
        <v>2</v>
      </c>
      <c r="J387">
        <v>2</v>
      </c>
      <c r="K387">
        <v>2</v>
      </c>
      <c r="L387">
        <v>27.3</v>
      </c>
      <c r="M387">
        <v>20</v>
      </c>
      <c r="N387">
        <v>20</v>
      </c>
      <c r="O387" s="62">
        <v>28.6</v>
      </c>
      <c r="P387">
        <v>25</v>
      </c>
      <c r="Q387">
        <v>50</v>
      </c>
      <c r="T387" s="40"/>
      <c r="U387" s="22"/>
      <c r="V387" s="32">
        <v>2.9</v>
      </c>
      <c r="W387" s="36" t="s">
        <v>724</v>
      </c>
      <c r="AC387" s="23"/>
    </row>
    <row r="388" spans="1:29" x14ac:dyDescent="0.35">
      <c r="A388" t="s">
        <v>429</v>
      </c>
      <c r="B388" t="s">
        <v>646</v>
      </c>
      <c r="C388" t="s">
        <v>503</v>
      </c>
      <c r="D388" t="s">
        <v>542</v>
      </c>
      <c r="E388" t="s">
        <v>60</v>
      </c>
      <c r="F388" t="s">
        <v>667</v>
      </c>
      <c r="G388">
        <v>80</v>
      </c>
      <c r="H388">
        <v>2</v>
      </c>
      <c r="I388">
        <v>2</v>
      </c>
      <c r="J388">
        <v>1.5</v>
      </c>
      <c r="K388">
        <v>0.5</v>
      </c>
      <c r="L388">
        <v>30.8</v>
      </c>
      <c r="M388">
        <v>8.3000000000000007</v>
      </c>
      <c r="N388">
        <v>11.8</v>
      </c>
      <c r="O388" s="62">
        <v>6.9</v>
      </c>
      <c r="P388">
        <v>100</v>
      </c>
      <c r="Q388">
        <v>12.5</v>
      </c>
      <c r="T388" s="40"/>
      <c r="U388" s="22"/>
      <c r="V388" s="32">
        <v>2.2999999999999998</v>
      </c>
      <c r="W388" s="36" t="s">
        <v>724</v>
      </c>
      <c r="AC388" s="23"/>
    </row>
    <row r="389" spans="1:29" x14ac:dyDescent="0.35">
      <c r="A389" t="s">
        <v>430</v>
      </c>
      <c r="B389" t="s">
        <v>531</v>
      </c>
      <c r="C389" t="s">
        <v>508</v>
      </c>
      <c r="D389" t="s">
        <v>542</v>
      </c>
      <c r="E389" t="s">
        <v>83</v>
      </c>
      <c r="F389" t="s">
        <v>666</v>
      </c>
      <c r="G389">
        <v>79</v>
      </c>
      <c r="H389">
        <v>7</v>
      </c>
      <c r="I389">
        <v>2</v>
      </c>
      <c r="J389">
        <v>1.6</v>
      </c>
      <c r="K389">
        <v>0.3</v>
      </c>
      <c r="L389">
        <v>2.7</v>
      </c>
      <c r="M389">
        <v>5.2</v>
      </c>
      <c r="N389">
        <v>10.8</v>
      </c>
      <c r="O389" s="62">
        <v>13.1</v>
      </c>
      <c r="P389">
        <v>37.299999999999997</v>
      </c>
      <c r="Q389">
        <v>4.2</v>
      </c>
      <c r="T389" s="40"/>
      <c r="U389" s="22"/>
      <c r="V389" s="32">
        <v>1.8</v>
      </c>
      <c r="W389" s="36" t="s">
        <v>724</v>
      </c>
      <c r="AC389" s="23"/>
    </row>
    <row r="390" spans="1:29" x14ac:dyDescent="0.35">
      <c r="A390" t="s">
        <v>431</v>
      </c>
      <c r="B390" t="s">
        <v>649</v>
      </c>
      <c r="C390" t="s">
        <v>503</v>
      </c>
      <c r="D390">
        <v>2021</v>
      </c>
      <c r="E390" t="s">
        <v>79</v>
      </c>
      <c r="F390" t="s">
        <v>666</v>
      </c>
      <c r="G390">
        <v>77</v>
      </c>
      <c r="H390">
        <v>5</v>
      </c>
      <c r="I390">
        <v>2</v>
      </c>
      <c r="J390">
        <v>0.6</v>
      </c>
      <c r="K390">
        <v>0.4</v>
      </c>
      <c r="L390">
        <v>-17.899999999999999</v>
      </c>
      <c r="M390">
        <v>2.2000000000000002</v>
      </c>
      <c r="N390">
        <v>5.6</v>
      </c>
      <c r="O390" s="62">
        <v>12.2</v>
      </c>
      <c r="P390">
        <v>50.6</v>
      </c>
      <c r="Q390">
        <v>8.3000000000000007</v>
      </c>
      <c r="T390" s="40"/>
      <c r="U390" s="22"/>
      <c r="V390" s="32">
        <v>1.8</v>
      </c>
      <c r="W390" s="36" t="s">
        <v>724</v>
      </c>
      <c r="AC390" s="23"/>
    </row>
    <row r="391" spans="1:29" x14ac:dyDescent="0.35">
      <c r="A391" t="s">
        <v>432</v>
      </c>
      <c r="B391" t="s">
        <v>510</v>
      </c>
      <c r="C391" t="s">
        <v>594</v>
      </c>
      <c r="D391">
        <v>2020</v>
      </c>
      <c r="E391" t="s">
        <v>60</v>
      </c>
      <c r="F391" t="s">
        <v>667</v>
      </c>
      <c r="G391">
        <v>83</v>
      </c>
      <c r="H391">
        <v>5</v>
      </c>
      <c r="I391">
        <v>2</v>
      </c>
      <c r="J391">
        <v>1.8</v>
      </c>
      <c r="K391">
        <v>0.2</v>
      </c>
      <c r="L391">
        <v>31.4</v>
      </c>
      <c r="M391">
        <v>9.5</v>
      </c>
      <c r="N391">
        <v>23.3</v>
      </c>
      <c r="O391" s="62">
        <v>15.7</v>
      </c>
      <c r="P391">
        <v>83.3</v>
      </c>
      <c r="Q391">
        <v>9.1</v>
      </c>
      <c r="T391" s="40"/>
      <c r="U391" s="22"/>
      <c r="V391" s="32">
        <v>1.5</v>
      </c>
      <c r="W391" s="36" t="s">
        <v>724</v>
      </c>
      <c r="AC391" s="23"/>
    </row>
    <row r="392" spans="1:29" x14ac:dyDescent="0.35">
      <c r="A392" t="s">
        <v>433</v>
      </c>
      <c r="B392" t="s">
        <v>569</v>
      </c>
      <c r="C392" t="s">
        <v>544</v>
      </c>
      <c r="D392" t="s">
        <v>542</v>
      </c>
      <c r="E392" t="s">
        <v>37</v>
      </c>
      <c r="F392" t="s">
        <v>667</v>
      </c>
      <c r="G392">
        <v>74</v>
      </c>
      <c r="H392">
        <v>5</v>
      </c>
      <c r="I392">
        <v>1.8</v>
      </c>
      <c r="J392">
        <v>0</v>
      </c>
      <c r="K392">
        <v>0.2</v>
      </c>
      <c r="L392">
        <v>-34.299999999999997</v>
      </c>
      <c r="M392">
        <v>0</v>
      </c>
      <c r="N392">
        <v>0</v>
      </c>
      <c r="O392" s="62">
        <v>38.1</v>
      </c>
      <c r="P392">
        <v>30</v>
      </c>
      <c r="Q392">
        <v>14.3</v>
      </c>
      <c r="T392" s="40"/>
      <c r="U392" s="22"/>
      <c r="V392" s="32">
        <v>1.5</v>
      </c>
      <c r="W392" s="36" t="s">
        <v>724</v>
      </c>
      <c r="AC392" s="23"/>
    </row>
    <row r="393" spans="1:29" x14ac:dyDescent="0.35">
      <c r="A393" t="s">
        <v>434</v>
      </c>
      <c r="B393" t="s">
        <v>509</v>
      </c>
      <c r="C393" t="s">
        <v>538</v>
      </c>
      <c r="D393">
        <v>2021</v>
      </c>
      <c r="E393" t="s">
        <v>66</v>
      </c>
      <c r="F393" t="s">
        <v>666</v>
      </c>
      <c r="G393">
        <v>83</v>
      </c>
      <c r="H393">
        <v>6</v>
      </c>
      <c r="I393">
        <v>1.8</v>
      </c>
      <c r="J393">
        <v>0.2</v>
      </c>
      <c r="K393">
        <v>0.3</v>
      </c>
      <c r="L393">
        <v>17.399999999999999</v>
      </c>
      <c r="M393">
        <v>0</v>
      </c>
      <c r="N393">
        <v>3.7</v>
      </c>
      <c r="O393" s="62">
        <v>13.6</v>
      </c>
      <c r="P393">
        <v>62.8</v>
      </c>
      <c r="Q393">
        <v>10</v>
      </c>
      <c r="T393" s="40"/>
      <c r="U393" s="22"/>
      <c r="V393" s="32">
        <v>1.4</v>
      </c>
      <c r="W393" s="36" t="s">
        <v>724</v>
      </c>
      <c r="AC393" s="23"/>
    </row>
    <row r="394" spans="1:29" x14ac:dyDescent="0.35">
      <c r="A394" t="s">
        <v>435</v>
      </c>
      <c r="B394" t="s">
        <v>562</v>
      </c>
      <c r="C394" t="s">
        <v>503</v>
      </c>
      <c r="D394">
        <v>2022</v>
      </c>
      <c r="E394" t="s">
        <v>30</v>
      </c>
      <c r="F394" t="s">
        <v>667</v>
      </c>
      <c r="G394">
        <v>71</v>
      </c>
      <c r="H394">
        <v>5</v>
      </c>
      <c r="I394">
        <v>1.8</v>
      </c>
      <c r="J394">
        <v>0.6</v>
      </c>
      <c r="K394">
        <v>2</v>
      </c>
      <c r="L394">
        <v>-8.6999999999999993</v>
      </c>
      <c r="M394">
        <v>0</v>
      </c>
      <c r="N394">
        <v>6.5</v>
      </c>
      <c r="O394" s="62">
        <v>16.8</v>
      </c>
      <c r="P394">
        <v>28.6</v>
      </c>
      <c r="Q394">
        <v>30.3</v>
      </c>
      <c r="T394" s="40"/>
      <c r="U394" s="22"/>
      <c r="V394" s="32">
        <v>1.2</v>
      </c>
      <c r="W394" s="36" t="s">
        <v>724</v>
      </c>
      <c r="AC394" s="23"/>
    </row>
    <row r="395" spans="1:29" x14ac:dyDescent="0.35">
      <c r="A395" t="s">
        <v>436</v>
      </c>
      <c r="B395" t="s">
        <v>507</v>
      </c>
      <c r="C395" t="s">
        <v>503</v>
      </c>
      <c r="D395">
        <v>2018</v>
      </c>
      <c r="E395" t="s">
        <v>85</v>
      </c>
      <c r="F395" t="s">
        <v>666</v>
      </c>
      <c r="G395">
        <v>79</v>
      </c>
      <c r="H395">
        <v>8</v>
      </c>
      <c r="I395">
        <v>1.8</v>
      </c>
      <c r="J395">
        <v>1</v>
      </c>
      <c r="K395">
        <v>0.1</v>
      </c>
      <c r="L395">
        <v>-11.3</v>
      </c>
      <c r="M395">
        <v>2.4</v>
      </c>
      <c r="N395">
        <v>9.1999999999999993</v>
      </c>
      <c r="O395" s="62">
        <v>17.899999999999999</v>
      </c>
      <c r="P395">
        <v>29.2</v>
      </c>
      <c r="Q395">
        <v>2.6</v>
      </c>
      <c r="T395" s="40"/>
      <c r="U395" s="22"/>
      <c r="V395" s="32">
        <v>0.7</v>
      </c>
      <c r="W395" s="36" t="s">
        <v>724</v>
      </c>
      <c r="AC395" s="23"/>
    </row>
    <row r="396" spans="1:29" x14ac:dyDescent="0.35">
      <c r="A396" t="s">
        <v>437</v>
      </c>
      <c r="B396" t="s">
        <v>650</v>
      </c>
      <c r="C396" t="s">
        <v>503</v>
      </c>
      <c r="D396">
        <v>2022</v>
      </c>
      <c r="E396" t="s">
        <v>16</v>
      </c>
      <c r="F396" t="s">
        <v>667</v>
      </c>
      <c r="G396">
        <v>75</v>
      </c>
      <c r="H396">
        <v>4</v>
      </c>
      <c r="I396">
        <v>1.8</v>
      </c>
      <c r="J396">
        <v>0.3</v>
      </c>
      <c r="K396">
        <v>0.3</v>
      </c>
      <c r="L396">
        <v>-106.2</v>
      </c>
      <c r="M396">
        <v>0</v>
      </c>
      <c r="N396">
        <v>11.1</v>
      </c>
      <c r="O396" s="62">
        <v>35.5</v>
      </c>
      <c r="P396">
        <v>59.5</v>
      </c>
      <c r="Q396">
        <v>25</v>
      </c>
      <c r="T396" s="40"/>
      <c r="U396" s="22"/>
      <c r="V396" s="32">
        <v>0.6</v>
      </c>
      <c r="W396" s="36" t="s">
        <v>724</v>
      </c>
      <c r="AC396" s="23"/>
    </row>
    <row r="397" spans="1:29" x14ac:dyDescent="0.35">
      <c r="A397" t="s">
        <v>438</v>
      </c>
      <c r="B397" t="s">
        <v>521</v>
      </c>
      <c r="C397" t="s">
        <v>503</v>
      </c>
      <c r="D397">
        <v>2020</v>
      </c>
      <c r="E397" t="s">
        <v>72</v>
      </c>
      <c r="F397" t="s">
        <v>667</v>
      </c>
      <c r="G397">
        <v>81</v>
      </c>
      <c r="H397">
        <v>7</v>
      </c>
      <c r="I397">
        <v>1.7</v>
      </c>
      <c r="J397">
        <v>0.9</v>
      </c>
      <c r="K397">
        <v>0</v>
      </c>
      <c r="L397">
        <v>-45</v>
      </c>
      <c r="M397">
        <v>8.8000000000000007</v>
      </c>
      <c r="N397">
        <v>12</v>
      </c>
      <c r="O397" s="62">
        <v>20.3</v>
      </c>
      <c r="P397">
        <v>50.5</v>
      </c>
      <c r="Q397">
        <v>0</v>
      </c>
      <c r="T397" s="40"/>
      <c r="U397" s="22"/>
      <c r="V397" s="32">
        <v>0</v>
      </c>
      <c r="W397" s="36" t="s">
        <v>724</v>
      </c>
      <c r="AC397" s="23"/>
    </row>
    <row r="398" spans="1:29" x14ac:dyDescent="0.35">
      <c r="A398" t="s">
        <v>439</v>
      </c>
      <c r="B398" t="s">
        <v>562</v>
      </c>
      <c r="C398" t="s">
        <v>550</v>
      </c>
      <c r="D398">
        <v>2019</v>
      </c>
      <c r="E398" t="s">
        <v>53</v>
      </c>
      <c r="F398" t="s">
        <v>666</v>
      </c>
      <c r="G398">
        <v>77</v>
      </c>
      <c r="H398">
        <v>5</v>
      </c>
      <c r="I398">
        <v>1.6</v>
      </c>
      <c r="J398">
        <v>1</v>
      </c>
      <c r="K398">
        <v>0</v>
      </c>
      <c r="L398">
        <v>-19.5</v>
      </c>
      <c r="M398">
        <v>0</v>
      </c>
      <c r="N398">
        <v>15.6</v>
      </c>
      <c r="O398" s="62">
        <v>9.1</v>
      </c>
      <c r="P398">
        <v>66.7</v>
      </c>
      <c r="Q398">
        <v>0</v>
      </c>
      <c r="T398" s="40"/>
      <c r="U398" s="22"/>
      <c r="V398" s="32">
        <v>0</v>
      </c>
      <c r="W398" s="36" t="s">
        <v>724</v>
      </c>
      <c r="AC398" s="23"/>
    </row>
    <row r="399" spans="1:29" x14ac:dyDescent="0.35">
      <c r="A399" t="s">
        <v>440</v>
      </c>
      <c r="B399" t="s">
        <v>500</v>
      </c>
      <c r="C399" t="s">
        <v>651</v>
      </c>
      <c r="D399">
        <v>2020</v>
      </c>
      <c r="E399" t="s">
        <v>34</v>
      </c>
      <c r="F399" t="s">
        <v>666</v>
      </c>
      <c r="G399">
        <v>80</v>
      </c>
      <c r="H399">
        <v>5</v>
      </c>
      <c r="I399">
        <v>1.6</v>
      </c>
      <c r="J399">
        <v>0.4</v>
      </c>
      <c r="K399">
        <v>0.2</v>
      </c>
      <c r="L399">
        <v>-37</v>
      </c>
      <c r="M399">
        <v>0</v>
      </c>
      <c r="N399">
        <v>16.7</v>
      </c>
      <c r="O399" s="62">
        <v>16.100000000000001</v>
      </c>
      <c r="P399">
        <v>80</v>
      </c>
      <c r="Q399">
        <v>16.7</v>
      </c>
      <c r="T399" s="40"/>
      <c r="U399" s="22"/>
      <c r="V399" s="32">
        <v>0</v>
      </c>
      <c r="W399" s="36" t="s">
        <v>724</v>
      </c>
      <c r="AC399" s="23"/>
    </row>
    <row r="400" spans="1:29" x14ac:dyDescent="0.35">
      <c r="A400" t="s">
        <v>441</v>
      </c>
      <c r="B400" t="s">
        <v>504</v>
      </c>
      <c r="C400" t="s">
        <v>503</v>
      </c>
      <c r="D400">
        <v>2012</v>
      </c>
      <c r="E400" t="s">
        <v>68</v>
      </c>
      <c r="F400" t="s">
        <v>667</v>
      </c>
      <c r="G400">
        <v>76</v>
      </c>
      <c r="H400">
        <v>6</v>
      </c>
      <c r="I400">
        <v>1.5</v>
      </c>
      <c r="J400">
        <v>0.7</v>
      </c>
      <c r="K400">
        <v>0.3</v>
      </c>
      <c r="L400">
        <v>3.5</v>
      </c>
      <c r="M400">
        <v>0</v>
      </c>
      <c r="N400">
        <v>6.8</v>
      </c>
      <c r="O400" s="62">
        <v>10.7</v>
      </c>
      <c r="P400">
        <v>41.8</v>
      </c>
      <c r="Q400">
        <v>6.9</v>
      </c>
      <c r="T400" s="40"/>
      <c r="U400" s="22"/>
      <c r="V400" s="32">
        <v>0</v>
      </c>
      <c r="W400" s="36" t="s">
        <v>724</v>
      </c>
      <c r="AC400" s="23"/>
    </row>
    <row r="401" spans="1:29" ht="15" thickBot="1" x14ac:dyDescent="0.4">
      <c r="A401" t="s">
        <v>442</v>
      </c>
      <c r="B401" t="s">
        <v>558</v>
      </c>
      <c r="C401" t="s">
        <v>503</v>
      </c>
      <c r="D401">
        <v>2017</v>
      </c>
      <c r="E401" t="s">
        <v>72</v>
      </c>
      <c r="F401" t="s">
        <v>667</v>
      </c>
      <c r="G401">
        <v>77</v>
      </c>
      <c r="H401">
        <v>8</v>
      </c>
      <c r="I401">
        <v>1.5</v>
      </c>
      <c r="J401">
        <v>0.5</v>
      </c>
      <c r="K401">
        <v>0.1</v>
      </c>
      <c r="L401">
        <v>-19.7</v>
      </c>
      <c r="M401">
        <v>0</v>
      </c>
      <c r="N401">
        <v>9.3000000000000007</v>
      </c>
      <c r="O401" s="62">
        <v>17.100000000000001</v>
      </c>
      <c r="P401">
        <v>46.6</v>
      </c>
      <c r="Q401">
        <v>3.2</v>
      </c>
      <c r="T401" s="40"/>
      <c r="U401" s="22"/>
      <c r="V401" s="33">
        <v>0</v>
      </c>
      <c r="W401" s="37" t="s">
        <v>724</v>
      </c>
      <c r="AC401" s="23"/>
    </row>
    <row r="402" spans="1:29" x14ac:dyDescent="0.35">
      <c r="A402" t="s">
        <v>443</v>
      </c>
      <c r="B402" t="s">
        <v>572</v>
      </c>
      <c r="C402" t="s">
        <v>503</v>
      </c>
      <c r="D402" t="s">
        <v>542</v>
      </c>
      <c r="E402" t="s">
        <v>75</v>
      </c>
      <c r="F402" t="s">
        <v>666</v>
      </c>
      <c r="G402">
        <v>78</v>
      </c>
      <c r="H402">
        <v>2</v>
      </c>
      <c r="I402">
        <v>1.5</v>
      </c>
      <c r="J402">
        <v>0</v>
      </c>
      <c r="K402">
        <v>0.5</v>
      </c>
      <c r="L402">
        <v>50</v>
      </c>
      <c r="M402">
        <v>0</v>
      </c>
      <c r="N402">
        <v>0</v>
      </c>
      <c r="O402" s="62">
        <v>15.4</v>
      </c>
      <c r="P402">
        <v>75</v>
      </c>
      <c r="Q402">
        <v>16.7</v>
      </c>
      <c r="T402" s="40"/>
      <c r="U402" s="22"/>
      <c r="AC402" s="23"/>
    </row>
    <row r="403" spans="1:29" x14ac:dyDescent="0.35">
      <c r="A403" t="s">
        <v>444</v>
      </c>
      <c r="B403" t="s">
        <v>535</v>
      </c>
      <c r="C403" t="s">
        <v>503</v>
      </c>
      <c r="D403" t="s">
        <v>542</v>
      </c>
      <c r="E403" t="s">
        <v>24</v>
      </c>
      <c r="F403" t="s">
        <v>667</v>
      </c>
      <c r="G403">
        <v>78</v>
      </c>
      <c r="H403">
        <v>2</v>
      </c>
      <c r="I403">
        <v>1.5</v>
      </c>
      <c r="J403">
        <v>1</v>
      </c>
      <c r="K403">
        <v>0</v>
      </c>
      <c r="L403">
        <v>2.8</v>
      </c>
      <c r="M403">
        <v>4.2</v>
      </c>
      <c r="N403">
        <v>5.6</v>
      </c>
      <c r="O403" s="62">
        <v>13.6</v>
      </c>
      <c r="P403">
        <v>25</v>
      </c>
      <c r="Q403">
        <v>0</v>
      </c>
      <c r="T403" s="40"/>
      <c r="U403" s="22"/>
      <c r="AC403" s="23"/>
    </row>
    <row r="404" spans="1:29" x14ac:dyDescent="0.35">
      <c r="A404" t="s">
        <v>445</v>
      </c>
      <c r="B404" t="s">
        <v>528</v>
      </c>
      <c r="C404" t="s">
        <v>503</v>
      </c>
      <c r="D404">
        <v>2019</v>
      </c>
      <c r="E404" t="s">
        <v>28</v>
      </c>
      <c r="F404" t="s">
        <v>666</v>
      </c>
      <c r="G404">
        <v>77</v>
      </c>
      <c r="H404">
        <v>12</v>
      </c>
      <c r="I404">
        <v>1.5</v>
      </c>
      <c r="J404">
        <v>1.2</v>
      </c>
      <c r="K404">
        <v>0.5</v>
      </c>
      <c r="L404">
        <v>6.5</v>
      </c>
      <c r="M404">
        <v>2.1</v>
      </c>
      <c r="N404">
        <v>7.5</v>
      </c>
      <c r="O404" s="62">
        <v>8.4</v>
      </c>
      <c r="P404">
        <v>34.200000000000003</v>
      </c>
      <c r="Q404">
        <v>5.5</v>
      </c>
      <c r="T404" s="40"/>
      <c r="U404" s="22"/>
      <c r="AC404" s="23"/>
    </row>
    <row r="405" spans="1:29" x14ac:dyDescent="0.35">
      <c r="A405" t="s">
        <v>446</v>
      </c>
      <c r="B405" t="s">
        <v>543</v>
      </c>
      <c r="C405" t="s">
        <v>567</v>
      </c>
      <c r="D405">
        <v>2022</v>
      </c>
      <c r="E405" t="s">
        <v>47</v>
      </c>
      <c r="F405" t="s">
        <v>667</v>
      </c>
      <c r="G405">
        <v>82</v>
      </c>
      <c r="H405">
        <v>2</v>
      </c>
      <c r="I405">
        <v>1.5</v>
      </c>
      <c r="J405">
        <v>1</v>
      </c>
      <c r="K405">
        <v>0.5</v>
      </c>
      <c r="L405">
        <v>21.4</v>
      </c>
      <c r="M405">
        <v>0</v>
      </c>
      <c r="N405">
        <v>50</v>
      </c>
      <c r="O405" s="62">
        <v>7.1</v>
      </c>
      <c r="P405">
        <v>104.2</v>
      </c>
      <c r="Q405">
        <v>16.7</v>
      </c>
      <c r="T405" s="40"/>
      <c r="U405" s="22"/>
      <c r="AC405" s="23"/>
    </row>
    <row r="406" spans="1:29" ht="15" thickBot="1" x14ac:dyDescent="0.4">
      <c r="A406" t="s">
        <v>447</v>
      </c>
      <c r="B406" t="s">
        <v>525</v>
      </c>
      <c r="C406" t="s">
        <v>503</v>
      </c>
      <c r="D406">
        <v>2022</v>
      </c>
      <c r="E406" t="s">
        <v>72</v>
      </c>
      <c r="F406" t="s">
        <v>667</v>
      </c>
      <c r="G406">
        <v>79</v>
      </c>
      <c r="H406">
        <v>4</v>
      </c>
      <c r="I406">
        <v>1.5</v>
      </c>
      <c r="J406">
        <v>0.8</v>
      </c>
      <c r="K406">
        <v>0</v>
      </c>
      <c r="L406">
        <v>-62.9</v>
      </c>
      <c r="M406">
        <v>15.4</v>
      </c>
      <c r="N406">
        <v>16.7</v>
      </c>
      <c r="O406" s="62">
        <v>29.2</v>
      </c>
      <c r="P406">
        <v>42.9</v>
      </c>
      <c r="Q406">
        <v>0</v>
      </c>
      <c r="T406" s="49"/>
      <c r="U406" s="26"/>
      <c r="V406" s="27"/>
      <c r="W406" s="27"/>
      <c r="X406" s="27"/>
      <c r="Y406" s="27"/>
      <c r="Z406" s="27"/>
      <c r="AA406" s="27"/>
      <c r="AB406" s="27"/>
      <c r="AC406" s="28"/>
    </row>
    <row r="407" spans="1:29" x14ac:dyDescent="0.35">
      <c r="A407" t="s">
        <v>448</v>
      </c>
      <c r="B407" t="s">
        <v>553</v>
      </c>
      <c r="C407" t="s">
        <v>503</v>
      </c>
      <c r="D407" t="s">
        <v>542</v>
      </c>
      <c r="E407" t="s">
        <v>42</v>
      </c>
      <c r="F407" t="s">
        <v>667</v>
      </c>
      <c r="G407">
        <v>73</v>
      </c>
      <c r="H407">
        <v>2</v>
      </c>
      <c r="I407">
        <v>1.5</v>
      </c>
      <c r="J407">
        <v>1</v>
      </c>
      <c r="K407">
        <v>0</v>
      </c>
      <c r="L407">
        <v>15.8</v>
      </c>
      <c r="M407">
        <v>9.1</v>
      </c>
      <c r="N407">
        <v>8.3000000000000007</v>
      </c>
      <c r="O407" s="62">
        <v>21.7</v>
      </c>
      <c r="P407">
        <v>39.9</v>
      </c>
      <c r="Q407">
        <v>0</v>
      </c>
    </row>
    <row r="408" spans="1:29" x14ac:dyDescent="0.35">
      <c r="A408" t="s">
        <v>449</v>
      </c>
      <c r="B408" t="s">
        <v>529</v>
      </c>
      <c r="C408" t="s">
        <v>503</v>
      </c>
      <c r="D408" t="s">
        <v>542</v>
      </c>
      <c r="E408" t="s">
        <v>62</v>
      </c>
      <c r="F408" t="s">
        <v>666</v>
      </c>
      <c r="G408">
        <v>79</v>
      </c>
      <c r="H408">
        <v>2</v>
      </c>
      <c r="I408">
        <v>1.5</v>
      </c>
      <c r="J408">
        <v>1</v>
      </c>
      <c r="K408">
        <v>0</v>
      </c>
      <c r="L408">
        <v>-16.7</v>
      </c>
      <c r="M408">
        <v>0</v>
      </c>
      <c r="N408">
        <v>20</v>
      </c>
      <c r="O408" s="62">
        <v>14.8</v>
      </c>
      <c r="P408">
        <v>38.700000000000003</v>
      </c>
      <c r="Q408">
        <v>0</v>
      </c>
    </row>
    <row r="409" spans="1:29" x14ac:dyDescent="0.35">
      <c r="A409" t="s">
        <v>450</v>
      </c>
      <c r="B409" t="s">
        <v>500</v>
      </c>
      <c r="C409" t="s">
        <v>527</v>
      </c>
      <c r="D409" t="s">
        <v>542</v>
      </c>
      <c r="E409" t="s">
        <v>70</v>
      </c>
      <c r="F409" t="s">
        <v>667</v>
      </c>
      <c r="G409">
        <v>88</v>
      </c>
      <c r="H409">
        <v>5</v>
      </c>
      <c r="I409">
        <v>1.4</v>
      </c>
      <c r="J409">
        <v>1.2</v>
      </c>
      <c r="K409">
        <v>0.2</v>
      </c>
      <c r="L409">
        <v>-0.5</v>
      </c>
      <c r="M409">
        <v>5</v>
      </c>
      <c r="N409">
        <v>33.299999999999997</v>
      </c>
      <c r="O409" s="62">
        <v>19</v>
      </c>
      <c r="P409">
        <v>56.5</v>
      </c>
      <c r="Q409">
        <v>11.1</v>
      </c>
    </row>
    <row r="410" spans="1:29" x14ac:dyDescent="0.35">
      <c r="A410" t="s">
        <v>451</v>
      </c>
      <c r="B410" t="s">
        <v>598</v>
      </c>
      <c r="C410" t="s">
        <v>503</v>
      </c>
      <c r="D410">
        <v>2022</v>
      </c>
      <c r="E410" t="s">
        <v>34</v>
      </c>
      <c r="F410" t="s">
        <v>666</v>
      </c>
      <c r="G410">
        <v>78</v>
      </c>
      <c r="H410">
        <v>5</v>
      </c>
      <c r="I410">
        <v>1.4</v>
      </c>
      <c r="J410">
        <v>0.2</v>
      </c>
      <c r="K410">
        <v>0</v>
      </c>
      <c r="L410">
        <v>-19</v>
      </c>
      <c r="M410">
        <v>7.1</v>
      </c>
      <c r="N410">
        <v>0</v>
      </c>
      <c r="O410" s="62">
        <v>15.2</v>
      </c>
      <c r="P410">
        <v>70</v>
      </c>
      <c r="Q410">
        <v>0</v>
      </c>
    </row>
    <row r="411" spans="1:29" x14ac:dyDescent="0.35">
      <c r="A411" t="s">
        <v>452</v>
      </c>
      <c r="B411" t="s">
        <v>500</v>
      </c>
      <c r="C411" t="s">
        <v>652</v>
      </c>
      <c r="D411">
        <v>2020</v>
      </c>
      <c r="E411" t="s">
        <v>60</v>
      </c>
      <c r="F411" t="s">
        <v>667</v>
      </c>
      <c r="G411">
        <v>78</v>
      </c>
      <c r="H411">
        <v>3</v>
      </c>
      <c r="I411">
        <v>1.3</v>
      </c>
      <c r="J411">
        <v>0.3</v>
      </c>
      <c r="K411">
        <v>0.7</v>
      </c>
      <c r="L411">
        <v>37</v>
      </c>
      <c r="M411">
        <v>4.8</v>
      </c>
      <c r="N411">
        <v>0</v>
      </c>
      <c r="O411" s="62">
        <v>16.7</v>
      </c>
      <c r="P411">
        <v>28.6</v>
      </c>
      <c r="Q411">
        <v>11.1</v>
      </c>
    </row>
    <row r="412" spans="1:29" x14ac:dyDescent="0.35">
      <c r="A412" t="s">
        <v>453</v>
      </c>
      <c r="B412" t="s">
        <v>653</v>
      </c>
      <c r="C412" t="s">
        <v>526</v>
      </c>
      <c r="D412">
        <v>2021</v>
      </c>
      <c r="E412" t="s">
        <v>20</v>
      </c>
      <c r="F412" t="s">
        <v>666</v>
      </c>
      <c r="G412">
        <v>82</v>
      </c>
      <c r="H412">
        <v>4</v>
      </c>
      <c r="I412">
        <v>1.3</v>
      </c>
      <c r="J412">
        <v>1.8</v>
      </c>
      <c r="K412">
        <v>0</v>
      </c>
      <c r="L412">
        <v>7.3</v>
      </c>
      <c r="M412">
        <v>7.4</v>
      </c>
      <c r="N412">
        <v>20</v>
      </c>
      <c r="O412" s="62">
        <v>18.899999999999999</v>
      </c>
      <c r="P412">
        <v>27.8</v>
      </c>
      <c r="Q412">
        <v>0</v>
      </c>
    </row>
    <row r="413" spans="1:29" x14ac:dyDescent="0.35">
      <c r="A413" t="s">
        <v>454</v>
      </c>
      <c r="B413" t="s">
        <v>646</v>
      </c>
      <c r="C413" t="s">
        <v>503</v>
      </c>
      <c r="D413">
        <v>2022</v>
      </c>
      <c r="E413" t="s">
        <v>75</v>
      </c>
      <c r="F413" t="s">
        <v>666</v>
      </c>
      <c r="G413">
        <v>76</v>
      </c>
      <c r="H413">
        <v>5</v>
      </c>
      <c r="I413">
        <v>1.2</v>
      </c>
      <c r="J413">
        <v>0.8</v>
      </c>
      <c r="K413">
        <v>0.4</v>
      </c>
      <c r="L413">
        <v>-22.2</v>
      </c>
      <c r="M413">
        <v>3.3</v>
      </c>
      <c r="N413">
        <v>14.3</v>
      </c>
      <c r="O413" s="62">
        <v>12.7</v>
      </c>
      <c r="P413">
        <v>38.1</v>
      </c>
      <c r="Q413">
        <v>10.5</v>
      </c>
    </row>
    <row r="414" spans="1:29" x14ac:dyDescent="0.35">
      <c r="A414" t="s">
        <v>455</v>
      </c>
      <c r="B414" t="s">
        <v>604</v>
      </c>
      <c r="C414" t="s">
        <v>594</v>
      </c>
      <c r="D414">
        <v>2018</v>
      </c>
      <c r="E414" t="s">
        <v>37</v>
      </c>
      <c r="F414" t="s">
        <v>667</v>
      </c>
      <c r="G414">
        <v>76</v>
      </c>
      <c r="H414">
        <v>11</v>
      </c>
      <c r="I414">
        <v>1.1000000000000001</v>
      </c>
      <c r="J414">
        <v>1.2</v>
      </c>
      <c r="K414">
        <v>0</v>
      </c>
      <c r="L414">
        <v>-0.1</v>
      </c>
      <c r="M414">
        <v>5.2</v>
      </c>
      <c r="N414">
        <v>19.600000000000001</v>
      </c>
      <c r="O414" s="62">
        <v>16.2</v>
      </c>
      <c r="P414">
        <v>36.1</v>
      </c>
      <c r="Q414">
        <v>0</v>
      </c>
    </row>
    <row r="415" spans="1:29" x14ac:dyDescent="0.35">
      <c r="A415" t="s">
        <v>456</v>
      </c>
      <c r="B415" t="s">
        <v>500</v>
      </c>
      <c r="C415" t="s">
        <v>652</v>
      </c>
      <c r="D415" t="s">
        <v>542</v>
      </c>
      <c r="E415" t="s">
        <v>14</v>
      </c>
      <c r="F415" t="s">
        <v>667</v>
      </c>
      <c r="G415">
        <v>70</v>
      </c>
      <c r="H415">
        <v>3</v>
      </c>
      <c r="I415">
        <v>1</v>
      </c>
      <c r="J415">
        <v>0</v>
      </c>
      <c r="K415">
        <v>1</v>
      </c>
      <c r="L415">
        <v>13.3</v>
      </c>
      <c r="M415">
        <v>0</v>
      </c>
      <c r="N415">
        <v>0</v>
      </c>
      <c r="O415" s="62">
        <v>11.8</v>
      </c>
      <c r="P415">
        <v>37.5</v>
      </c>
      <c r="Q415">
        <v>30</v>
      </c>
    </row>
    <row r="416" spans="1:29" x14ac:dyDescent="0.35">
      <c r="A416" t="s">
        <v>457</v>
      </c>
      <c r="B416" t="s">
        <v>654</v>
      </c>
      <c r="C416" t="s">
        <v>503</v>
      </c>
      <c r="D416">
        <v>2019</v>
      </c>
      <c r="E416" t="s">
        <v>34</v>
      </c>
      <c r="F416" t="s">
        <v>666</v>
      </c>
      <c r="G416">
        <v>78</v>
      </c>
      <c r="H416">
        <v>1</v>
      </c>
      <c r="I416">
        <v>1</v>
      </c>
      <c r="J416">
        <v>1</v>
      </c>
      <c r="K416">
        <v>0</v>
      </c>
      <c r="L416">
        <v>-40</v>
      </c>
      <c r="M416">
        <v>25</v>
      </c>
      <c r="N416">
        <v>0</v>
      </c>
      <c r="O416" s="62">
        <v>33.299999999999997</v>
      </c>
      <c r="P416">
        <v>26.6</v>
      </c>
      <c r="Q416">
        <v>0</v>
      </c>
    </row>
    <row r="417" spans="1:17" x14ac:dyDescent="0.35">
      <c r="A417" t="s">
        <v>458</v>
      </c>
      <c r="B417" t="s">
        <v>655</v>
      </c>
      <c r="C417" t="s">
        <v>503</v>
      </c>
      <c r="D417" t="s">
        <v>542</v>
      </c>
      <c r="E417" t="s">
        <v>51</v>
      </c>
      <c r="F417" t="s">
        <v>667</v>
      </c>
      <c r="G417">
        <v>79</v>
      </c>
      <c r="H417">
        <v>3</v>
      </c>
      <c r="I417">
        <v>1</v>
      </c>
      <c r="J417">
        <v>0.3</v>
      </c>
      <c r="K417">
        <v>1</v>
      </c>
      <c r="L417">
        <v>-28.6</v>
      </c>
      <c r="M417">
        <v>0</v>
      </c>
      <c r="N417">
        <v>4.2</v>
      </c>
      <c r="O417" s="62">
        <v>11.1</v>
      </c>
      <c r="P417">
        <v>30</v>
      </c>
      <c r="Q417">
        <v>15.8</v>
      </c>
    </row>
    <row r="418" spans="1:17" x14ac:dyDescent="0.35">
      <c r="A418" t="s">
        <v>459</v>
      </c>
      <c r="B418" t="s">
        <v>563</v>
      </c>
      <c r="C418" t="s">
        <v>656</v>
      </c>
      <c r="D418" t="s">
        <v>542</v>
      </c>
      <c r="E418" t="s">
        <v>22</v>
      </c>
      <c r="F418" t="s">
        <v>666</v>
      </c>
      <c r="G418">
        <v>81</v>
      </c>
      <c r="H418">
        <v>2</v>
      </c>
      <c r="I418">
        <v>1</v>
      </c>
      <c r="J418">
        <v>1</v>
      </c>
      <c r="K418">
        <v>0</v>
      </c>
      <c r="L418">
        <v>-32.6</v>
      </c>
      <c r="M418">
        <v>0</v>
      </c>
      <c r="N418">
        <v>40</v>
      </c>
      <c r="O418" s="62">
        <v>7.7</v>
      </c>
      <c r="P418">
        <v>100</v>
      </c>
      <c r="Q418">
        <v>0</v>
      </c>
    </row>
    <row r="419" spans="1:17" x14ac:dyDescent="0.35">
      <c r="A419" t="s">
        <v>460</v>
      </c>
      <c r="B419" t="s">
        <v>606</v>
      </c>
      <c r="C419" t="s">
        <v>503</v>
      </c>
      <c r="D419" t="s">
        <v>542</v>
      </c>
      <c r="E419" t="s">
        <v>85</v>
      </c>
      <c r="F419" t="s">
        <v>666</v>
      </c>
      <c r="G419">
        <v>76</v>
      </c>
      <c r="H419">
        <v>5</v>
      </c>
      <c r="I419">
        <v>1</v>
      </c>
      <c r="J419">
        <v>0.8</v>
      </c>
      <c r="K419">
        <v>0.2</v>
      </c>
      <c r="L419">
        <v>25.8</v>
      </c>
      <c r="M419">
        <v>7.7</v>
      </c>
      <c r="N419">
        <v>10.5</v>
      </c>
      <c r="O419" s="62">
        <v>15.7</v>
      </c>
      <c r="P419">
        <v>31.7</v>
      </c>
      <c r="Q419">
        <v>6.7</v>
      </c>
    </row>
    <row r="420" spans="1:17" x14ac:dyDescent="0.35">
      <c r="A420" t="s">
        <v>461</v>
      </c>
      <c r="B420" t="s">
        <v>559</v>
      </c>
      <c r="C420" t="s">
        <v>503</v>
      </c>
      <c r="D420" t="s">
        <v>542</v>
      </c>
      <c r="E420" t="s">
        <v>14</v>
      </c>
      <c r="F420" t="s">
        <v>667</v>
      </c>
      <c r="G420">
        <v>79</v>
      </c>
      <c r="H420">
        <v>2</v>
      </c>
      <c r="I420">
        <v>1</v>
      </c>
      <c r="J420">
        <v>1</v>
      </c>
      <c r="K420">
        <v>0.5</v>
      </c>
      <c r="L420">
        <v>55.5</v>
      </c>
      <c r="M420">
        <v>0</v>
      </c>
      <c r="N420">
        <v>22.2</v>
      </c>
      <c r="O420" s="62">
        <v>5</v>
      </c>
      <c r="P420">
        <v>113.6</v>
      </c>
      <c r="Q420">
        <v>14.3</v>
      </c>
    </row>
    <row r="421" spans="1:17" x14ac:dyDescent="0.35">
      <c r="A421" t="s">
        <v>462</v>
      </c>
      <c r="B421" t="s">
        <v>573</v>
      </c>
      <c r="C421" t="s">
        <v>503</v>
      </c>
      <c r="D421" t="s">
        <v>542</v>
      </c>
      <c r="E421" t="s">
        <v>72</v>
      </c>
      <c r="F421" t="s">
        <v>667</v>
      </c>
      <c r="G421">
        <v>72</v>
      </c>
      <c r="H421">
        <v>5</v>
      </c>
      <c r="I421">
        <v>0.8</v>
      </c>
      <c r="J421">
        <v>0.4</v>
      </c>
      <c r="K421">
        <v>0.4</v>
      </c>
      <c r="L421">
        <v>-38.200000000000003</v>
      </c>
      <c r="M421">
        <v>0</v>
      </c>
      <c r="N421">
        <v>8.3000000000000007</v>
      </c>
      <c r="O421" s="62">
        <v>20</v>
      </c>
      <c r="P421">
        <v>25</v>
      </c>
      <c r="Q421">
        <v>16.7</v>
      </c>
    </row>
    <row r="422" spans="1:17" x14ac:dyDescent="0.35">
      <c r="A422" t="s">
        <v>463</v>
      </c>
      <c r="B422" t="s">
        <v>500</v>
      </c>
      <c r="C422" t="s">
        <v>503</v>
      </c>
      <c r="D422">
        <v>2021</v>
      </c>
      <c r="E422" t="s">
        <v>75</v>
      </c>
      <c r="F422" t="s">
        <v>666</v>
      </c>
      <c r="G422">
        <v>81</v>
      </c>
      <c r="H422">
        <v>3</v>
      </c>
      <c r="I422">
        <v>0.7</v>
      </c>
      <c r="J422">
        <v>0</v>
      </c>
      <c r="K422">
        <v>0</v>
      </c>
      <c r="L422">
        <v>44.4</v>
      </c>
      <c r="M422">
        <v>0</v>
      </c>
      <c r="N422">
        <v>0</v>
      </c>
      <c r="O422" s="62">
        <v>15</v>
      </c>
      <c r="P422">
        <v>33.299999999999997</v>
      </c>
      <c r="Q422">
        <v>0</v>
      </c>
    </row>
    <row r="423" spans="1:17" x14ac:dyDescent="0.35">
      <c r="A423" t="s">
        <v>464</v>
      </c>
      <c r="B423" t="s">
        <v>565</v>
      </c>
      <c r="C423" t="s">
        <v>503</v>
      </c>
      <c r="D423">
        <v>2022</v>
      </c>
      <c r="E423" t="s">
        <v>30</v>
      </c>
      <c r="F423" t="s">
        <v>667</v>
      </c>
      <c r="G423">
        <v>76</v>
      </c>
      <c r="H423">
        <v>3</v>
      </c>
      <c r="I423">
        <v>0.7</v>
      </c>
      <c r="J423">
        <v>1</v>
      </c>
      <c r="K423">
        <v>0.7</v>
      </c>
      <c r="L423">
        <v>-19</v>
      </c>
      <c r="M423">
        <v>3.6</v>
      </c>
      <c r="N423">
        <v>11.8</v>
      </c>
      <c r="O423" s="62">
        <v>12</v>
      </c>
      <c r="P423">
        <v>16.7</v>
      </c>
      <c r="Q423">
        <v>14.3</v>
      </c>
    </row>
    <row r="424" spans="1:17" x14ac:dyDescent="0.35">
      <c r="A424" t="s">
        <v>465</v>
      </c>
      <c r="B424" t="s">
        <v>521</v>
      </c>
      <c r="C424" t="s">
        <v>503</v>
      </c>
      <c r="D424">
        <v>2022</v>
      </c>
      <c r="E424" t="s">
        <v>49</v>
      </c>
      <c r="F424" t="s">
        <v>666</v>
      </c>
      <c r="G424">
        <v>79</v>
      </c>
      <c r="H424">
        <v>7</v>
      </c>
      <c r="I424">
        <v>0.6</v>
      </c>
      <c r="J424">
        <v>0.3</v>
      </c>
      <c r="K424">
        <v>0.3</v>
      </c>
      <c r="L424">
        <v>-8.3000000000000007</v>
      </c>
      <c r="M424">
        <v>0</v>
      </c>
      <c r="N424">
        <v>5.7</v>
      </c>
      <c r="O424" s="62">
        <v>19.2</v>
      </c>
      <c r="P424">
        <v>28.6</v>
      </c>
      <c r="Q424">
        <v>14.3</v>
      </c>
    </row>
    <row r="425" spans="1:17" x14ac:dyDescent="0.35">
      <c r="A425" t="s">
        <v>466</v>
      </c>
      <c r="B425" t="s">
        <v>657</v>
      </c>
      <c r="C425" t="s">
        <v>503</v>
      </c>
      <c r="D425">
        <v>2021</v>
      </c>
      <c r="E425" t="s">
        <v>26</v>
      </c>
      <c r="F425" t="s">
        <v>666</v>
      </c>
      <c r="G425">
        <v>79</v>
      </c>
      <c r="H425">
        <v>5</v>
      </c>
      <c r="I425">
        <v>0.6</v>
      </c>
      <c r="J425">
        <v>0.4</v>
      </c>
      <c r="K425">
        <v>0.4</v>
      </c>
      <c r="L425">
        <v>-7.7</v>
      </c>
      <c r="M425">
        <v>0</v>
      </c>
      <c r="N425">
        <v>25</v>
      </c>
      <c r="O425" s="62">
        <v>17.2</v>
      </c>
      <c r="P425">
        <v>30</v>
      </c>
      <c r="Q425">
        <v>22.2</v>
      </c>
    </row>
    <row r="426" spans="1:17" x14ac:dyDescent="0.35">
      <c r="A426" t="s">
        <v>467</v>
      </c>
      <c r="B426" t="s">
        <v>658</v>
      </c>
      <c r="C426" t="s">
        <v>503</v>
      </c>
      <c r="D426" t="s">
        <v>542</v>
      </c>
      <c r="E426" t="s">
        <v>68</v>
      </c>
      <c r="F426" t="s">
        <v>667</v>
      </c>
      <c r="G426">
        <v>80</v>
      </c>
      <c r="H426">
        <v>5</v>
      </c>
      <c r="I426">
        <v>0.6</v>
      </c>
      <c r="J426">
        <v>1</v>
      </c>
      <c r="K426">
        <v>0</v>
      </c>
      <c r="L426">
        <v>-46.4</v>
      </c>
      <c r="M426">
        <v>0</v>
      </c>
      <c r="N426">
        <v>33.299999999999997</v>
      </c>
      <c r="O426" s="62">
        <v>9.6999999999999993</v>
      </c>
      <c r="P426">
        <v>61.5</v>
      </c>
      <c r="Q426">
        <v>0</v>
      </c>
    </row>
    <row r="427" spans="1:17" x14ac:dyDescent="0.35">
      <c r="A427" t="s">
        <v>468</v>
      </c>
      <c r="B427" t="s">
        <v>560</v>
      </c>
      <c r="C427" t="s">
        <v>503</v>
      </c>
      <c r="D427">
        <v>2020</v>
      </c>
      <c r="E427" t="s">
        <v>28</v>
      </c>
      <c r="F427" t="s">
        <v>666</v>
      </c>
      <c r="G427">
        <v>81</v>
      </c>
      <c r="H427">
        <v>10</v>
      </c>
      <c r="I427">
        <v>0.6</v>
      </c>
      <c r="J427">
        <v>1.7</v>
      </c>
      <c r="K427">
        <v>0.1</v>
      </c>
      <c r="L427">
        <v>-10.9</v>
      </c>
      <c r="M427">
        <v>4.7</v>
      </c>
      <c r="N427">
        <v>18.3</v>
      </c>
      <c r="O427" s="62">
        <v>8</v>
      </c>
      <c r="P427">
        <v>27.3</v>
      </c>
      <c r="Q427">
        <v>2.2000000000000002</v>
      </c>
    </row>
    <row r="428" spans="1:17" x14ac:dyDescent="0.35">
      <c r="A428" t="s">
        <v>469</v>
      </c>
      <c r="B428" t="s">
        <v>500</v>
      </c>
      <c r="C428" t="s">
        <v>501</v>
      </c>
      <c r="D428">
        <v>2017</v>
      </c>
      <c r="E428" t="s">
        <v>72</v>
      </c>
      <c r="F428" t="s">
        <v>667</v>
      </c>
      <c r="G428">
        <v>80</v>
      </c>
      <c r="H428">
        <v>5</v>
      </c>
      <c r="I428">
        <v>0.6</v>
      </c>
      <c r="J428">
        <v>0.4</v>
      </c>
      <c r="K428">
        <v>0</v>
      </c>
      <c r="L428">
        <v>-57.3</v>
      </c>
      <c r="M428">
        <v>0</v>
      </c>
      <c r="N428">
        <v>25</v>
      </c>
      <c r="O428" s="62">
        <v>12.9</v>
      </c>
      <c r="P428">
        <v>50</v>
      </c>
      <c r="Q428">
        <v>0</v>
      </c>
    </row>
    <row r="429" spans="1:17" x14ac:dyDescent="0.35">
      <c r="A429" t="s">
        <v>470</v>
      </c>
      <c r="B429" t="s">
        <v>556</v>
      </c>
      <c r="C429" t="s">
        <v>503</v>
      </c>
      <c r="D429">
        <v>2019</v>
      </c>
      <c r="E429" t="s">
        <v>39</v>
      </c>
      <c r="F429" t="s">
        <v>667</v>
      </c>
      <c r="G429">
        <v>80</v>
      </c>
      <c r="H429">
        <v>6</v>
      </c>
      <c r="I429">
        <v>0.5</v>
      </c>
      <c r="J429">
        <v>1</v>
      </c>
      <c r="K429">
        <v>0.3</v>
      </c>
      <c r="L429">
        <v>-5</v>
      </c>
      <c r="M429">
        <v>5.7</v>
      </c>
      <c r="N429">
        <v>9.8000000000000007</v>
      </c>
      <c r="O429" s="62">
        <v>5.6</v>
      </c>
      <c r="P429">
        <v>30</v>
      </c>
      <c r="Q429">
        <v>6.3</v>
      </c>
    </row>
    <row r="430" spans="1:17" x14ac:dyDescent="0.35">
      <c r="A430" t="s">
        <v>471</v>
      </c>
      <c r="B430" t="s">
        <v>509</v>
      </c>
      <c r="C430" t="s">
        <v>503</v>
      </c>
      <c r="D430">
        <v>2019</v>
      </c>
      <c r="E430" t="s">
        <v>55</v>
      </c>
      <c r="F430" t="s">
        <v>667</v>
      </c>
      <c r="G430">
        <v>84</v>
      </c>
      <c r="H430">
        <v>5</v>
      </c>
      <c r="I430">
        <v>0.4</v>
      </c>
      <c r="J430">
        <v>1</v>
      </c>
      <c r="K430">
        <v>0.6</v>
      </c>
      <c r="L430">
        <v>-26.4</v>
      </c>
      <c r="M430">
        <v>2.4</v>
      </c>
      <c r="N430">
        <v>11.4</v>
      </c>
      <c r="O430" s="62">
        <v>8.3000000000000007</v>
      </c>
      <c r="P430">
        <v>17</v>
      </c>
      <c r="Q430">
        <v>11.5</v>
      </c>
    </row>
    <row r="431" spans="1:17" x14ac:dyDescent="0.35">
      <c r="A431" t="s">
        <v>472</v>
      </c>
      <c r="B431" t="s">
        <v>551</v>
      </c>
      <c r="C431" t="s">
        <v>640</v>
      </c>
      <c r="D431">
        <v>2013</v>
      </c>
      <c r="E431" t="s">
        <v>39</v>
      </c>
      <c r="F431" t="s">
        <v>667</v>
      </c>
      <c r="G431">
        <v>86</v>
      </c>
      <c r="H431">
        <v>3</v>
      </c>
      <c r="I431">
        <v>0.3</v>
      </c>
      <c r="J431">
        <v>0.7</v>
      </c>
      <c r="K431">
        <v>0</v>
      </c>
      <c r="L431">
        <v>-29.3</v>
      </c>
      <c r="M431">
        <v>0</v>
      </c>
      <c r="N431">
        <v>20</v>
      </c>
      <c r="O431" s="62">
        <v>8.6999999999999993</v>
      </c>
      <c r="P431">
        <v>26.6</v>
      </c>
      <c r="Q431">
        <v>0</v>
      </c>
    </row>
    <row r="432" spans="1:17" x14ac:dyDescent="0.35">
      <c r="A432" t="s">
        <v>473</v>
      </c>
      <c r="B432" t="s">
        <v>659</v>
      </c>
      <c r="C432" t="s">
        <v>503</v>
      </c>
      <c r="D432">
        <v>2018</v>
      </c>
      <c r="E432" t="s">
        <v>62</v>
      </c>
      <c r="F432" t="s">
        <v>666</v>
      </c>
      <c r="G432">
        <v>77</v>
      </c>
      <c r="H432">
        <v>6</v>
      </c>
      <c r="I432">
        <v>0.3</v>
      </c>
      <c r="J432">
        <v>0.7</v>
      </c>
      <c r="K432">
        <v>0</v>
      </c>
      <c r="L432">
        <v>-32.799999999999997</v>
      </c>
      <c r="M432">
        <v>0</v>
      </c>
      <c r="N432">
        <v>11.8</v>
      </c>
      <c r="O432" s="62">
        <v>13</v>
      </c>
      <c r="P432">
        <v>16.7</v>
      </c>
      <c r="Q432">
        <v>0</v>
      </c>
    </row>
    <row r="433" spans="1:17" x14ac:dyDescent="0.35">
      <c r="A433" t="s">
        <v>474</v>
      </c>
      <c r="B433" t="s">
        <v>660</v>
      </c>
      <c r="C433" t="s">
        <v>503</v>
      </c>
      <c r="D433" t="s">
        <v>542</v>
      </c>
      <c r="E433" t="s">
        <v>20</v>
      </c>
      <c r="F433" t="s">
        <v>666</v>
      </c>
      <c r="G433">
        <v>77</v>
      </c>
      <c r="H433">
        <v>1</v>
      </c>
      <c r="I433">
        <v>0</v>
      </c>
      <c r="J433">
        <v>0</v>
      </c>
      <c r="K433">
        <v>1</v>
      </c>
      <c r="L433">
        <v>-50</v>
      </c>
      <c r="M433">
        <v>0</v>
      </c>
      <c r="N433">
        <v>0</v>
      </c>
      <c r="O433" s="62">
        <v>0</v>
      </c>
      <c r="P433">
        <v>0</v>
      </c>
      <c r="Q433">
        <v>50</v>
      </c>
    </row>
    <row r="434" spans="1:17" x14ac:dyDescent="0.35">
      <c r="A434" t="s">
        <v>475</v>
      </c>
      <c r="B434" t="s">
        <v>531</v>
      </c>
      <c r="C434" t="s">
        <v>503</v>
      </c>
      <c r="D434" t="s">
        <v>542</v>
      </c>
      <c r="E434" t="s">
        <v>85</v>
      </c>
      <c r="F434" t="s">
        <v>666</v>
      </c>
      <c r="G434">
        <v>78</v>
      </c>
      <c r="H434">
        <v>1</v>
      </c>
      <c r="I434">
        <v>0</v>
      </c>
      <c r="J434">
        <v>0</v>
      </c>
      <c r="K434">
        <v>0</v>
      </c>
      <c r="L434">
        <v>66.7</v>
      </c>
      <c r="M434">
        <v>0</v>
      </c>
      <c r="N434">
        <v>0</v>
      </c>
      <c r="O434" s="62">
        <v>0</v>
      </c>
      <c r="P434">
        <v>0</v>
      </c>
      <c r="Q434">
        <v>0</v>
      </c>
    </row>
    <row r="435" spans="1:17" x14ac:dyDescent="0.35">
      <c r="A435" t="s">
        <v>476</v>
      </c>
      <c r="B435" t="s">
        <v>661</v>
      </c>
      <c r="C435" t="s">
        <v>594</v>
      </c>
      <c r="D435" t="s">
        <v>542</v>
      </c>
      <c r="E435" t="s">
        <v>39</v>
      </c>
      <c r="F435" t="s">
        <v>667</v>
      </c>
      <c r="G435">
        <v>77</v>
      </c>
      <c r="H435">
        <v>1</v>
      </c>
      <c r="I435">
        <v>0</v>
      </c>
      <c r="J435">
        <v>2</v>
      </c>
      <c r="K435">
        <v>1</v>
      </c>
      <c r="L435">
        <v>-64.3</v>
      </c>
      <c r="M435">
        <v>25</v>
      </c>
      <c r="N435">
        <v>0</v>
      </c>
      <c r="O435" s="62">
        <v>12.5</v>
      </c>
      <c r="P435">
        <v>0</v>
      </c>
      <c r="Q435">
        <v>25</v>
      </c>
    </row>
    <row r="436" spans="1:17" x14ac:dyDescent="0.35">
      <c r="A436" t="s">
        <v>477</v>
      </c>
      <c r="B436" t="s">
        <v>597</v>
      </c>
      <c r="C436" t="s">
        <v>503</v>
      </c>
      <c r="D436">
        <v>2019</v>
      </c>
      <c r="E436" t="s">
        <v>66</v>
      </c>
      <c r="F436" t="s">
        <v>666</v>
      </c>
      <c r="G436">
        <v>78</v>
      </c>
      <c r="H436">
        <v>1</v>
      </c>
      <c r="I436">
        <v>0</v>
      </c>
      <c r="J436">
        <v>0</v>
      </c>
      <c r="K436">
        <v>0</v>
      </c>
      <c r="L436">
        <v>-300</v>
      </c>
      <c r="M436">
        <v>0</v>
      </c>
      <c r="N436">
        <v>0</v>
      </c>
      <c r="O436" s="62">
        <v>0</v>
      </c>
      <c r="P436">
        <v>0</v>
      </c>
      <c r="Q436">
        <v>0</v>
      </c>
    </row>
    <row r="437" spans="1:17" x14ac:dyDescent="0.35">
      <c r="A437" t="s">
        <v>478</v>
      </c>
      <c r="B437" t="s">
        <v>531</v>
      </c>
      <c r="C437" t="s">
        <v>503</v>
      </c>
      <c r="D437" t="s">
        <v>542</v>
      </c>
      <c r="E437" t="s">
        <v>42</v>
      </c>
      <c r="F437" t="s">
        <v>667</v>
      </c>
      <c r="G437">
        <v>81</v>
      </c>
      <c r="H437">
        <v>1</v>
      </c>
      <c r="I437">
        <v>0</v>
      </c>
      <c r="J437">
        <v>1</v>
      </c>
      <c r="K437">
        <v>1</v>
      </c>
      <c r="L437">
        <v>75</v>
      </c>
      <c r="M437">
        <v>0</v>
      </c>
      <c r="N437">
        <v>50</v>
      </c>
      <c r="O437" s="62">
        <v>25</v>
      </c>
      <c r="P437">
        <v>0</v>
      </c>
      <c r="Q437">
        <v>100</v>
      </c>
    </row>
    <row r="438" spans="1:17" x14ac:dyDescent="0.35">
      <c r="A438" t="s">
        <v>479</v>
      </c>
      <c r="B438" t="s">
        <v>583</v>
      </c>
      <c r="C438" t="s">
        <v>503</v>
      </c>
      <c r="D438" t="s">
        <v>542</v>
      </c>
      <c r="E438" t="s">
        <v>55</v>
      </c>
      <c r="F438" t="s">
        <v>667</v>
      </c>
      <c r="G438">
        <v>77</v>
      </c>
      <c r="H438">
        <v>2</v>
      </c>
      <c r="I438">
        <v>0</v>
      </c>
      <c r="J438">
        <v>0</v>
      </c>
      <c r="K438">
        <v>0</v>
      </c>
      <c r="L438">
        <v>5</v>
      </c>
      <c r="M438">
        <v>0</v>
      </c>
      <c r="N438">
        <v>0</v>
      </c>
      <c r="O438" s="62">
        <v>0</v>
      </c>
      <c r="P438">
        <v>0</v>
      </c>
      <c r="Q438">
        <v>0</v>
      </c>
    </row>
    <row r="439" spans="1:17" x14ac:dyDescent="0.35">
      <c r="A439" t="s">
        <v>480</v>
      </c>
      <c r="B439" t="s">
        <v>500</v>
      </c>
      <c r="C439" t="s">
        <v>567</v>
      </c>
      <c r="D439">
        <v>2017</v>
      </c>
      <c r="E439" t="s">
        <v>14</v>
      </c>
      <c r="F439" t="s">
        <v>667</v>
      </c>
      <c r="G439">
        <v>76</v>
      </c>
      <c r="H439">
        <v>1</v>
      </c>
      <c r="I439">
        <v>0</v>
      </c>
      <c r="J439">
        <v>2</v>
      </c>
      <c r="K439">
        <v>1</v>
      </c>
      <c r="L439">
        <v>51.1</v>
      </c>
      <c r="M439">
        <v>0</v>
      </c>
      <c r="N439">
        <v>66.7</v>
      </c>
      <c r="O439" s="62">
        <v>27.3</v>
      </c>
      <c r="P439">
        <v>0</v>
      </c>
      <c r="Q439">
        <v>25</v>
      </c>
    </row>
    <row r="440" spans="1:17" x14ac:dyDescent="0.35">
      <c r="A440" t="s">
        <v>481</v>
      </c>
      <c r="B440" t="s">
        <v>566</v>
      </c>
      <c r="C440" t="s">
        <v>503</v>
      </c>
      <c r="D440">
        <v>2022</v>
      </c>
      <c r="E440" t="s">
        <v>18</v>
      </c>
      <c r="F440" t="s">
        <v>666</v>
      </c>
      <c r="G440">
        <v>73</v>
      </c>
      <c r="H440">
        <v>1</v>
      </c>
      <c r="I440">
        <v>0</v>
      </c>
      <c r="J440">
        <v>1</v>
      </c>
      <c r="K440">
        <v>1</v>
      </c>
      <c r="L440">
        <v>40</v>
      </c>
      <c r="M440">
        <v>0</v>
      </c>
      <c r="N440">
        <v>50</v>
      </c>
      <c r="O440" s="62">
        <v>0</v>
      </c>
      <c r="P440">
        <v>0</v>
      </c>
      <c r="Q440">
        <v>50</v>
      </c>
    </row>
    <row r="441" spans="1:17" x14ac:dyDescent="0.35">
      <c r="A441" t="s">
        <v>482</v>
      </c>
      <c r="B441" t="s">
        <v>504</v>
      </c>
      <c r="C441" t="s">
        <v>515</v>
      </c>
      <c r="D441" t="s">
        <v>542</v>
      </c>
      <c r="E441" t="s">
        <v>72</v>
      </c>
      <c r="F441" t="s">
        <v>667</v>
      </c>
      <c r="G441">
        <v>79</v>
      </c>
      <c r="H441">
        <v>2</v>
      </c>
      <c r="I441">
        <v>0</v>
      </c>
      <c r="J441">
        <v>0.5</v>
      </c>
      <c r="K441">
        <v>0</v>
      </c>
      <c r="L441">
        <v>-115.3</v>
      </c>
      <c r="M441">
        <v>0</v>
      </c>
      <c r="N441">
        <v>50</v>
      </c>
      <c r="O441" s="62">
        <v>0</v>
      </c>
      <c r="P441">
        <v>0</v>
      </c>
      <c r="Q441">
        <v>0</v>
      </c>
    </row>
    <row r="442" spans="1:17" x14ac:dyDescent="0.35">
      <c r="A442" t="s">
        <v>483</v>
      </c>
      <c r="B442" t="s">
        <v>500</v>
      </c>
      <c r="C442" t="s">
        <v>503</v>
      </c>
      <c r="D442">
        <v>2022</v>
      </c>
      <c r="E442" t="s">
        <v>14</v>
      </c>
      <c r="F442" t="s">
        <v>667</v>
      </c>
      <c r="G442">
        <v>75</v>
      </c>
      <c r="H442">
        <v>3</v>
      </c>
      <c r="I442">
        <v>0</v>
      </c>
      <c r="J442">
        <v>0.7</v>
      </c>
      <c r="K442">
        <v>0.3</v>
      </c>
      <c r="L442">
        <v>22.7</v>
      </c>
      <c r="M442">
        <v>0</v>
      </c>
      <c r="N442">
        <v>18.2</v>
      </c>
      <c r="O442" s="62">
        <v>25</v>
      </c>
      <c r="P442">
        <v>0</v>
      </c>
      <c r="Q442">
        <v>10</v>
      </c>
    </row>
    <row r="443" spans="1:17" x14ac:dyDescent="0.35">
      <c r="A443" t="s">
        <v>484</v>
      </c>
      <c r="B443" t="s">
        <v>662</v>
      </c>
      <c r="C443" t="s">
        <v>503</v>
      </c>
      <c r="D443">
        <v>2021</v>
      </c>
      <c r="E443" t="s">
        <v>47</v>
      </c>
      <c r="F443" t="s">
        <v>667</v>
      </c>
      <c r="G443">
        <v>75</v>
      </c>
      <c r="H443">
        <v>1</v>
      </c>
      <c r="I443">
        <v>0</v>
      </c>
      <c r="J443">
        <v>0</v>
      </c>
      <c r="K443">
        <v>0</v>
      </c>
      <c r="L443">
        <v>-28.6</v>
      </c>
      <c r="M443">
        <v>0</v>
      </c>
      <c r="N443">
        <v>0</v>
      </c>
      <c r="O443" s="62">
        <v>28.6</v>
      </c>
      <c r="P443">
        <v>0</v>
      </c>
      <c r="Q443">
        <v>0</v>
      </c>
    </row>
    <row r="444" spans="1:17" x14ac:dyDescent="0.35">
      <c r="A444" t="s">
        <v>485</v>
      </c>
      <c r="B444" t="s">
        <v>574</v>
      </c>
      <c r="C444" t="s">
        <v>503</v>
      </c>
      <c r="D444" t="s">
        <v>542</v>
      </c>
      <c r="E444" t="s">
        <v>49</v>
      </c>
      <c r="F444" t="s">
        <v>666</v>
      </c>
      <c r="G444">
        <v>78</v>
      </c>
      <c r="H444">
        <v>3</v>
      </c>
      <c r="I444">
        <v>0</v>
      </c>
      <c r="J444">
        <v>0.3</v>
      </c>
      <c r="K444">
        <v>0</v>
      </c>
      <c r="L444">
        <v>-50</v>
      </c>
      <c r="M444">
        <v>0</v>
      </c>
      <c r="N444">
        <v>33.299999999999997</v>
      </c>
      <c r="O444" s="62">
        <v>0</v>
      </c>
      <c r="P444">
        <v>0</v>
      </c>
      <c r="Q444">
        <v>0</v>
      </c>
    </row>
    <row r="445" spans="1:17" x14ac:dyDescent="0.35">
      <c r="A445" t="s">
        <v>486</v>
      </c>
      <c r="B445" t="s">
        <v>500</v>
      </c>
      <c r="C445" t="s">
        <v>552</v>
      </c>
      <c r="D445">
        <v>2020</v>
      </c>
      <c r="E445" t="s">
        <v>49</v>
      </c>
      <c r="F445" t="s">
        <v>666</v>
      </c>
      <c r="G445">
        <v>84</v>
      </c>
      <c r="H445">
        <v>1</v>
      </c>
      <c r="I445">
        <v>0</v>
      </c>
      <c r="J445">
        <v>0</v>
      </c>
      <c r="K445">
        <v>0</v>
      </c>
      <c r="L445">
        <v>-200</v>
      </c>
      <c r="M445">
        <v>0</v>
      </c>
      <c r="N445">
        <v>0</v>
      </c>
      <c r="O445" s="62">
        <v>25</v>
      </c>
      <c r="P445">
        <v>0</v>
      </c>
      <c r="Q445">
        <v>0</v>
      </c>
    </row>
    <row r="446" spans="1:17" x14ac:dyDescent="0.35">
      <c r="A446" t="s">
        <v>487</v>
      </c>
      <c r="B446" t="s">
        <v>592</v>
      </c>
      <c r="C446" t="s">
        <v>503</v>
      </c>
      <c r="D446">
        <v>2021</v>
      </c>
      <c r="E446" t="s">
        <v>79</v>
      </c>
      <c r="F446" t="s">
        <v>666</v>
      </c>
      <c r="G446">
        <v>74</v>
      </c>
      <c r="H446">
        <v>4</v>
      </c>
      <c r="I446">
        <v>0</v>
      </c>
      <c r="J446">
        <v>0</v>
      </c>
      <c r="K446">
        <v>0.5</v>
      </c>
      <c r="L446">
        <v>-16.7</v>
      </c>
      <c r="M446">
        <v>0</v>
      </c>
      <c r="N446">
        <v>0</v>
      </c>
      <c r="O446" s="62">
        <v>12.5</v>
      </c>
      <c r="P446">
        <v>0</v>
      </c>
      <c r="Q446">
        <v>28.6</v>
      </c>
    </row>
    <row r="447" spans="1:17" x14ac:dyDescent="0.35">
      <c r="A447" t="s">
        <v>488</v>
      </c>
      <c r="B447" t="s">
        <v>663</v>
      </c>
      <c r="C447" t="s">
        <v>503</v>
      </c>
      <c r="D447">
        <v>2022</v>
      </c>
      <c r="E447" t="s">
        <v>16</v>
      </c>
      <c r="F447" t="s">
        <v>667</v>
      </c>
      <c r="G447">
        <v>81</v>
      </c>
      <c r="H447">
        <v>2</v>
      </c>
      <c r="I447">
        <v>0</v>
      </c>
      <c r="J447">
        <v>0</v>
      </c>
      <c r="K447">
        <v>0</v>
      </c>
      <c r="L447">
        <v>-150.5</v>
      </c>
      <c r="M447">
        <v>0</v>
      </c>
      <c r="N447">
        <v>0</v>
      </c>
      <c r="O447" s="62">
        <v>9.1</v>
      </c>
      <c r="P447">
        <v>0</v>
      </c>
      <c r="Q447">
        <v>0</v>
      </c>
    </row>
    <row r="448" spans="1:17" x14ac:dyDescent="0.35">
      <c r="A448" t="s">
        <v>489</v>
      </c>
      <c r="B448" t="s">
        <v>664</v>
      </c>
      <c r="C448" t="s">
        <v>503</v>
      </c>
      <c r="D448" t="s">
        <v>542</v>
      </c>
      <c r="E448" t="s">
        <v>44</v>
      </c>
      <c r="F448" t="s">
        <v>666</v>
      </c>
      <c r="G448">
        <v>77</v>
      </c>
      <c r="H448">
        <v>1</v>
      </c>
      <c r="I448">
        <v>0</v>
      </c>
      <c r="J448">
        <v>0</v>
      </c>
      <c r="K448">
        <v>0</v>
      </c>
      <c r="L448">
        <v>-16.7</v>
      </c>
      <c r="M448">
        <v>0</v>
      </c>
      <c r="N448">
        <v>0</v>
      </c>
      <c r="O448" s="62">
        <v>16.7</v>
      </c>
      <c r="P448">
        <v>0</v>
      </c>
      <c r="Q448">
        <v>0</v>
      </c>
    </row>
    <row r="449" spans="1:17" x14ac:dyDescent="0.35">
      <c r="A449" t="s">
        <v>490</v>
      </c>
      <c r="B449" t="s">
        <v>536</v>
      </c>
      <c r="C449" t="s">
        <v>503</v>
      </c>
      <c r="D449" t="s">
        <v>542</v>
      </c>
      <c r="E449" t="s">
        <v>79</v>
      </c>
      <c r="F449" t="s">
        <v>666</v>
      </c>
      <c r="G449">
        <v>75</v>
      </c>
      <c r="H449">
        <v>3</v>
      </c>
      <c r="I449">
        <v>0</v>
      </c>
      <c r="J449">
        <v>0.7</v>
      </c>
      <c r="K449">
        <v>0.3</v>
      </c>
      <c r="L449">
        <v>-3.3</v>
      </c>
      <c r="M449">
        <v>0</v>
      </c>
      <c r="N449">
        <v>28.6</v>
      </c>
      <c r="O449" s="62">
        <v>6.7</v>
      </c>
      <c r="P449">
        <v>0</v>
      </c>
      <c r="Q449">
        <v>25</v>
      </c>
    </row>
    <row r="450" spans="1:17" x14ac:dyDescent="0.35">
      <c r="A450" t="s">
        <v>491</v>
      </c>
      <c r="B450" t="s">
        <v>500</v>
      </c>
      <c r="C450" t="s">
        <v>505</v>
      </c>
      <c r="D450">
        <v>2014</v>
      </c>
      <c r="E450" t="s">
        <v>20</v>
      </c>
      <c r="F450" t="s">
        <v>666</v>
      </c>
      <c r="G450">
        <v>79</v>
      </c>
      <c r="H450">
        <v>6</v>
      </c>
      <c r="I450">
        <v>0</v>
      </c>
      <c r="J450">
        <v>0.8</v>
      </c>
      <c r="K450">
        <v>0.2</v>
      </c>
      <c r="L450">
        <v>-8.6</v>
      </c>
      <c r="M450">
        <v>5.6</v>
      </c>
      <c r="N450">
        <v>21.1</v>
      </c>
      <c r="O450" s="62">
        <v>4.9000000000000004</v>
      </c>
      <c r="P450">
        <v>0</v>
      </c>
      <c r="Q450">
        <v>10</v>
      </c>
    </row>
    <row r="451" spans="1:17" x14ac:dyDescent="0.35">
      <c r="A451" t="s">
        <v>492</v>
      </c>
      <c r="B451" t="s">
        <v>559</v>
      </c>
      <c r="C451" t="s">
        <v>503</v>
      </c>
      <c r="D451">
        <v>2017</v>
      </c>
      <c r="E451" t="s">
        <v>49</v>
      </c>
      <c r="F451" t="s">
        <v>666</v>
      </c>
      <c r="G451">
        <v>83</v>
      </c>
      <c r="H451">
        <v>3</v>
      </c>
      <c r="I451">
        <v>0</v>
      </c>
      <c r="J451">
        <v>1.3</v>
      </c>
      <c r="K451">
        <v>0</v>
      </c>
      <c r="L451">
        <v>-36.700000000000003</v>
      </c>
      <c r="M451">
        <v>11.1</v>
      </c>
      <c r="N451">
        <v>30</v>
      </c>
      <c r="O451" s="62">
        <v>5.9</v>
      </c>
      <c r="P451">
        <v>0</v>
      </c>
      <c r="Q451">
        <v>0</v>
      </c>
    </row>
    <row r="452" spans="1:17" x14ac:dyDescent="0.35">
      <c r="A452" t="s">
        <v>493</v>
      </c>
      <c r="B452" t="s">
        <v>530</v>
      </c>
      <c r="C452" t="s">
        <v>503</v>
      </c>
      <c r="D452" t="s">
        <v>542</v>
      </c>
      <c r="E452" t="s">
        <v>34</v>
      </c>
      <c r="F452" t="s">
        <v>666</v>
      </c>
      <c r="G452">
        <v>76</v>
      </c>
      <c r="H452">
        <v>4</v>
      </c>
      <c r="I452">
        <v>0</v>
      </c>
      <c r="J452">
        <v>0.5</v>
      </c>
      <c r="K452">
        <v>0.8</v>
      </c>
      <c r="L452">
        <v>-40.200000000000003</v>
      </c>
      <c r="M452">
        <v>0</v>
      </c>
      <c r="N452">
        <v>18.2</v>
      </c>
      <c r="O452" s="62">
        <v>9.6999999999999993</v>
      </c>
      <c r="P452">
        <v>0</v>
      </c>
      <c r="Q452">
        <v>33.299999999999997</v>
      </c>
    </row>
    <row r="453" spans="1:17" x14ac:dyDescent="0.35">
      <c r="A453" t="s">
        <v>494</v>
      </c>
      <c r="B453" t="s">
        <v>504</v>
      </c>
      <c r="C453" t="s">
        <v>503</v>
      </c>
      <c r="D453">
        <v>2022</v>
      </c>
      <c r="E453" t="s">
        <v>79</v>
      </c>
      <c r="F453" t="s">
        <v>666</v>
      </c>
      <c r="G453">
        <v>76</v>
      </c>
      <c r="H453">
        <v>1</v>
      </c>
      <c r="I453">
        <v>0</v>
      </c>
      <c r="J453">
        <v>1</v>
      </c>
      <c r="K453">
        <v>0</v>
      </c>
      <c r="L453">
        <v>-66.7</v>
      </c>
      <c r="M453">
        <v>0</v>
      </c>
      <c r="N453">
        <v>50</v>
      </c>
      <c r="O453" s="62">
        <v>33.299999999999997</v>
      </c>
      <c r="P453">
        <v>0</v>
      </c>
      <c r="Q453">
        <v>0</v>
      </c>
    </row>
    <row r="454" spans="1:17" x14ac:dyDescent="0.35">
      <c r="A454" t="s">
        <v>495</v>
      </c>
      <c r="B454" t="s">
        <v>504</v>
      </c>
      <c r="C454" t="s">
        <v>503</v>
      </c>
      <c r="D454">
        <v>2020</v>
      </c>
      <c r="E454" t="s">
        <v>75</v>
      </c>
      <c r="F454" t="s">
        <v>666</v>
      </c>
      <c r="G454">
        <v>82</v>
      </c>
      <c r="H454">
        <v>2</v>
      </c>
      <c r="I454">
        <v>0</v>
      </c>
      <c r="J454">
        <v>0</v>
      </c>
      <c r="K454">
        <v>0</v>
      </c>
      <c r="L454">
        <v>-60</v>
      </c>
      <c r="M454">
        <v>0</v>
      </c>
      <c r="N454">
        <v>0</v>
      </c>
      <c r="O454" s="62">
        <v>0</v>
      </c>
      <c r="P454">
        <v>0</v>
      </c>
      <c r="Q454">
        <v>0</v>
      </c>
    </row>
    <row r="455" spans="1:17" x14ac:dyDescent="0.35">
      <c r="A455" t="s">
        <v>496</v>
      </c>
      <c r="B455" t="s">
        <v>504</v>
      </c>
      <c r="C455" t="s">
        <v>503</v>
      </c>
      <c r="D455">
        <v>2022</v>
      </c>
      <c r="E455" t="s">
        <v>68</v>
      </c>
      <c r="F455" t="s">
        <v>667</v>
      </c>
      <c r="G455">
        <v>77</v>
      </c>
      <c r="H455">
        <v>1</v>
      </c>
      <c r="I455">
        <v>0</v>
      </c>
      <c r="J455">
        <v>0</v>
      </c>
      <c r="K455">
        <v>0</v>
      </c>
      <c r="L455">
        <v>-200</v>
      </c>
      <c r="M455">
        <v>0</v>
      </c>
      <c r="N455">
        <v>0</v>
      </c>
      <c r="O455" s="62">
        <v>33.299999999999997</v>
      </c>
      <c r="P455">
        <v>0</v>
      </c>
      <c r="Q455">
        <v>0</v>
      </c>
    </row>
  </sheetData>
  <sortState xmlns:xlrd2="http://schemas.microsoft.com/office/spreadsheetml/2017/richdata2" ref="T40:U493">
    <sortCondition ref="T446:T493"/>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C375-8D07-4375-A6BA-E09BEDF91768}">
  <dimension ref="C3:L374"/>
  <sheetViews>
    <sheetView workbookViewId="0">
      <selection activeCell="K45" sqref="K45"/>
    </sheetView>
  </sheetViews>
  <sheetFormatPr defaultRowHeight="14.5" x14ac:dyDescent="0.35"/>
  <cols>
    <col min="8" max="8" width="31" customWidth="1"/>
    <col min="9" max="9" width="26.54296875" customWidth="1"/>
    <col min="10" max="10" width="12.81640625" bestFit="1" customWidth="1"/>
    <col min="11" max="11" width="17.54296875" customWidth="1"/>
    <col min="12" max="12" width="29.453125" customWidth="1"/>
  </cols>
  <sheetData>
    <row r="3" spans="3:12" ht="15" thickBot="1" x14ac:dyDescent="0.4"/>
    <row r="4" spans="3:12" x14ac:dyDescent="0.35">
      <c r="C4" s="39"/>
      <c r="D4" s="17">
        <v>2</v>
      </c>
      <c r="E4" s="50"/>
      <c r="F4" s="50"/>
      <c r="G4" s="50"/>
      <c r="H4" s="50"/>
      <c r="I4" s="50"/>
      <c r="J4" s="50"/>
      <c r="K4" s="50"/>
      <c r="L4" s="51"/>
    </row>
    <row r="5" spans="3:12" x14ac:dyDescent="0.35">
      <c r="C5" s="40"/>
      <c r="D5" s="22"/>
      <c r="H5" s="1" t="s">
        <v>694</v>
      </c>
      <c r="I5" s="1" t="s">
        <v>753</v>
      </c>
      <c r="L5" s="23"/>
    </row>
    <row r="6" spans="3:12" x14ac:dyDescent="0.35">
      <c r="C6" s="40"/>
      <c r="D6" s="22"/>
      <c r="L6" s="23"/>
    </row>
    <row r="7" spans="3:12" ht="21" x14ac:dyDescent="0.5">
      <c r="C7" s="41"/>
      <c r="D7" s="52"/>
      <c r="H7" t="s">
        <v>718</v>
      </c>
      <c r="I7" s="42" t="s">
        <v>696</v>
      </c>
      <c r="J7" s="42">
        <f>COUNT(E11:E369)</f>
        <v>359</v>
      </c>
      <c r="L7" s="23"/>
    </row>
    <row r="8" spans="3:12" ht="21" x14ac:dyDescent="0.5">
      <c r="C8" s="40"/>
      <c r="D8" s="22"/>
      <c r="H8" t="s">
        <v>717</v>
      </c>
      <c r="I8" s="43" t="s">
        <v>697</v>
      </c>
      <c r="J8" s="43">
        <f>COUNT(F11:F105)</f>
        <v>95</v>
      </c>
      <c r="L8" s="23"/>
    </row>
    <row r="9" spans="3:12" ht="15" thickBot="1" x14ac:dyDescent="0.4">
      <c r="C9" s="40"/>
      <c r="D9" s="22"/>
      <c r="L9" s="23"/>
    </row>
    <row r="10" spans="3:12" ht="15" thickBot="1" x14ac:dyDescent="0.4">
      <c r="C10" s="40"/>
      <c r="D10" s="22"/>
      <c r="E10" s="31" t="s">
        <v>695</v>
      </c>
      <c r="F10" s="34" t="s">
        <v>542</v>
      </c>
      <c r="H10" s="42" t="s">
        <v>698</v>
      </c>
      <c r="I10" s="42" t="s">
        <v>699</v>
      </c>
      <c r="L10" s="23"/>
    </row>
    <row r="11" spans="3:12" x14ac:dyDescent="0.35">
      <c r="C11" s="40"/>
      <c r="D11" s="22"/>
      <c r="E11" s="32">
        <v>24.9</v>
      </c>
      <c r="F11" s="35">
        <v>18.399999999999999</v>
      </c>
      <c r="H11" s="44" t="s">
        <v>700</v>
      </c>
      <c r="I11" s="44" t="s">
        <v>701</v>
      </c>
      <c r="L11" s="23"/>
    </row>
    <row r="12" spans="3:12" x14ac:dyDescent="0.35">
      <c r="C12" s="40"/>
      <c r="D12" s="22"/>
      <c r="E12" s="32">
        <v>9.5</v>
      </c>
      <c r="F12" s="35">
        <v>15.9</v>
      </c>
      <c r="L12" s="23"/>
    </row>
    <row r="13" spans="3:12" x14ac:dyDescent="0.35">
      <c r="C13" s="40"/>
      <c r="D13" s="22"/>
      <c r="E13" s="32">
        <v>13</v>
      </c>
      <c r="F13" s="35">
        <v>15.5</v>
      </c>
      <c r="H13" s="45" t="s">
        <v>702</v>
      </c>
      <c r="I13" s="46" t="s">
        <v>703</v>
      </c>
      <c r="J13" s="46"/>
      <c r="K13" s="46"/>
      <c r="L13" s="23"/>
    </row>
    <row r="14" spans="3:12" x14ac:dyDescent="0.35">
      <c r="C14" s="40"/>
      <c r="D14" s="22"/>
      <c r="E14" s="32">
        <v>5.2</v>
      </c>
      <c r="F14" s="35">
        <v>13.5</v>
      </c>
      <c r="L14" s="23"/>
    </row>
    <row r="15" spans="3:12" x14ac:dyDescent="0.35">
      <c r="C15" s="40"/>
      <c r="D15" s="22"/>
      <c r="E15" s="32">
        <v>4.5999999999999996</v>
      </c>
      <c r="F15" s="35">
        <v>11.4</v>
      </c>
      <c r="H15" t="s">
        <v>703</v>
      </c>
      <c r="L15" s="23"/>
    </row>
    <row r="16" spans="3:12" ht="15" thickBot="1" x14ac:dyDescent="0.4">
      <c r="C16" s="40"/>
      <c r="D16" s="22"/>
      <c r="E16" s="32">
        <v>30.5</v>
      </c>
      <c r="F16" s="35">
        <v>10.6</v>
      </c>
      <c r="L16" s="23"/>
    </row>
    <row r="17" spans="3:12" x14ac:dyDescent="0.35">
      <c r="C17" s="40"/>
      <c r="D17" s="22"/>
      <c r="E17" s="32">
        <v>11.4</v>
      </c>
      <c r="F17" s="35">
        <v>9.8000000000000007</v>
      </c>
      <c r="H17" s="30"/>
      <c r="I17" s="30" t="s">
        <v>695</v>
      </c>
      <c r="J17" s="30" t="s">
        <v>542</v>
      </c>
      <c r="L17" s="23"/>
    </row>
    <row r="18" spans="3:12" x14ac:dyDescent="0.35">
      <c r="C18" s="40"/>
      <c r="D18" s="22"/>
      <c r="E18" s="32">
        <v>11.2</v>
      </c>
      <c r="F18" s="35">
        <v>9.8000000000000007</v>
      </c>
      <c r="H18" t="s">
        <v>704</v>
      </c>
      <c r="I18" s="81">
        <v>9.9841225626741004</v>
      </c>
      <c r="J18" s="81">
        <v>4.4052631578947379</v>
      </c>
      <c r="L18" s="23"/>
    </row>
    <row r="19" spans="3:12" x14ac:dyDescent="0.35">
      <c r="C19" s="40"/>
      <c r="D19" s="22"/>
      <c r="E19" s="32">
        <v>7.9</v>
      </c>
      <c r="F19" s="35">
        <v>8.4</v>
      </c>
      <c r="H19" t="s">
        <v>705</v>
      </c>
      <c r="I19">
        <v>57.104523739126186</v>
      </c>
      <c r="J19">
        <v>13.670078387457993</v>
      </c>
      <c r="L19" s="23"/>
    </row>
    <row r="20" spans="3:12" x14ac:dyDescent="0.35">
      <c r="C20" s="40"/>
      <c r="D20" s="22"/>
      <c r="E20" s="32">
        <v>3.4</v>
      </c>
      <c r="F20" s="35">
        <v>8.3000000000000007</v>
      </c>
      <c r="H20" t="s">
        <v>706</v>
      </c>
      <c r="I20">
        <v>359</v>
      </c>
      <c r="J20">
        <v>95</v>
      </c>
      <c r="L20" s="23"/>
    </row>
    <row r="21" spans="3:12" x14ac:dyDescent="0.35">
      <c r="C21" s="40"/>
      <c r="D21" s="22"/>
      <c r="E21" s="32">
        <v>16.5</v>
      </c>
      <c r="F21" s="35">
        <v>8.3000000000000007</v>
      </c>
      <c r="H21" t="s">
        <v>707</v>
      </c>
      <c r="I21">
        <v>0</v>
      </c>
      <c r="L21" s="23"/>
    </row>
    <row r="22" spans="3:12" x14ac:dyDescent="0.35">
      <c r="C22" s="40"/>
      <c r="D22" s="22"/>
      <c r="E22" s="32">
        <v>15.8</v>
      </c>
      <c r="F22" s="35">
        <v>8.1</v>
      </c>
      <c r="H22" t="s">
        <v>708</v>
      </c>
      <c r="I22">
        <v>315</v>
      </c>
      <c r="L22" s="23"/>
    </row>
    <row r="23" spans="3:12" x14ac:dyDescent="0.35">
      <c r="C23" s="40"/>
      <c r="D23" s="22"/>
      <c r="E23" s="32">
        <v>12.9</v>
      </c>
      <c r="F23" s="35">
        <v>8</v>
      </c>
      <c r="H23" t="s">
        <v>709</v>
      </c>
      <c r="I23">
        <v>10.13565900328717</v>
      </c>
      <c r="L23" s="23"/>
    </row>
    <row r="24" spans="3:12" x14ac:dyDescent="0.35">
      <c r="C24" s="40"/>
      <c r="D24" s="22"/>
      <c r="E24" s="32">
        <v>12</v>
      </c>
      <c r="F24" s="35">
        <v>7.9</v>
      </c>
      <c r="H24" t="s">
        <v>710</v>
      </c>
      <c r="I24">
        <v>2.210486664200766E-21</v>
      </c>
      <c r="L24" s="23"/>
    </row>
    <row r="25" spans="3:12" x14ac:dyDescent="0.35">
      <c r="C25" s="40"/>
      <c r="D25" s="22"/>
      <c r="E25" s="32">
        <v>10</v>
      </c>
      <c r="F25" s="35">
        <v>7.8</v>
      </c>
      <c r="H25" t="s">
        <v>711</v>
      </c>
      <c r="I25">
        <v>1.6497053337742198</v>
      </c>
      <c r="L25" s="23"/>
    </row>
    <row r="26" spans="3:12" x14ac:dyDescent="0.35">
      <c r="C26" s="40"/>
      <c r="D26" s="22"/>
      <c r="E26" s="32">
        <v>6.2</v>
      </c>
      <c r="F26" s="35">
        <v>7.7</v>
      </c>
      <c r="H26" t="s">
        <v>712</v>
      </c>
      <c r="I26" s="82">
        <v>4.4209733284015319E-21</v>
      </c>
      <c r="L26" s="23"/>
    </row>
    <row r="27" spans="3:12" ht="15" thickBot="1" x14ac:dyDescent="0.4">
      <c r="C27" s="40"/>
      <c r="D27" s="22"/>
      <c r="E27" s="32">
        <v>5.6</v>
      </c>
      <c r="F27" s="35">
        <v>7.5</v>
      </c>
      <c r="H27" s="29" t="s">
        <v>713</v>
      </c>
      <c r="I27" s="29">
        <v>1.9675235316905744</v>
      </c>
      <c r="J27" s="29"/>
      <c r="L27" s="23"/>
    </row>
    <row r="28" spans="3:12" x14ac:dyDescent="0.35">
      <c r="C28" s="40"/>
      <c r="D28" s="22"/>
      <c r="E28" s="32">
        <v>5.5</v>
      </c>
      <c r="F28" s="35">
        <v>7.3</v>
      </c>
      <c r="L28" s="23"/>
    </row>
    <row r="29" spans="3:12" x14ac:dyDescent="0.35">
      <c r="C29" s="40"/>
      <c r="D29" s="22"/>
      <c r="E29" s="32">
        <v>4.3</v>
      </c>
      <c r="F29" s="35">
        <v>7.2</v>
      </c>
      <c r="L29" s="23"/>
    </row>
    <row r="30" spans="3:12" x14ac:dyDescent="0.35">
      <c r="C30" s="40"/>
      <c r="D30" s="22"/>
      <c r="E30" s="32">
        <v>4.2</v>
      </c>
      <c r="F30" s="35">
        <v>6.9</v>
      </c>
      <c r="H30" t="s">
        <v>714</v>
      </c>
      <c r="I30" s="38">
        <f>I23</f>
        <v>10.13565900328717</v>
      </c>
      <c r="L30" s="23"/>
    </row>
    <row r="31" spans="3:12" ht="15" thickBot="1" x14ac:dyDescent="0.4">
      <c r="C31" s="40"/>
      <c r="D31" s="22"/>
      <c r="E31" s="32">
        <v>3.6</v>
      </c>
      <c r="F31" s="35">
        <v>6.8</v>
      </c>
      <c r="H31" t="s">
        <v>688</v>
      </c>
      <c r="I31" s="38">
        <f>I27</f>
        <v>1.9675235316905744</v>
      </c>
      <c r="L31" s="23"/>
    </row>
    <row r="32" spans="3:12" x14ac:dyDescent="0.35">
      <c r="C32" s="40"/>
      <c r="D32" s="22"/>
      <c r="E32" s="32">
        <v>3.5</v>
      </c>
      <c r="F32" s="35">
        <v>6.5</v>
      </c>
      <c r="H32" s="83" t="s">
        <v>716</v>
      </c>
      <c r="I32" s="84">
        <f>0.05</f>
        <v>0.05</v>
      </c>
      <c r="J32" s="47" t="s">
        <v>719</v>
      </c>
      <c r="L32" s="23"/>
    </row>
    <row r="33" spans="3:12" ht="15" thickBot="1" x14ac:dyDescent="0.4">
      <c r="C33" s="40"/>
      <c r="D33" s="22"/>
      <c r="E33" s="32">
        <v>33.299999999999997</v>
      </c>
      <c r="F33" s="35">
        <v>6.5</v>
      </c>
      <c r="H33" s="26" t="s">
        <v>715</v>
      </c>
      <c r="I33" s="85">
        <f>I26</f>
        <v>4.4209733284015319E-21</v>
      </c>
      <c r="L33" s="23"/>
    </row>
    <row r="34" spans="3:12" x14ac:dyDescent="0.35">
      <c r="C34" s="40"/>
      <c r="D34" s="22"/>
      <c r="E34" s="32">
        <v>24.5</v>
      </c>
      <c r="F34" s="35">
        <v>6.5</v>
      </c>
      <c r="L34" s="23"/>
    </row>
    <row r="35" spans="3:12" x14ac:dyDescent="0.35">
      <c r="C35" s="40"/>
      <c r="D35" s="22"/>
      <c r="E35" s="32">
        <v>22</v>
      </c>
      <c r="F35" s="35">
        <v>6.4</v>
      </c>
      <c r="H35" t="s">
        <v>689</v>
      </c>
      <c r="I35" s="21" t="s">
        <v>720</v>
      </c>
      <c r="L35" s="23"/>
    </row>
    <row r="36" spans="3:12" x14ac:dyDescent="0.35">
      <c r="C36" s="40"/>
      <c r="D36" s="22"/>
      <c r="E36" s="32">
        <v>19.600000000000001</v>
      </c>
      <c r="F36" s="35">
        <v>6.4</v>
      </c>
      <c r="L36" s="23"/>
    </row>
    <row r="37" spans="3:12" x14ac:dyDescent="0.35">
      <c r="C37" s="40"/>
      <c r="D37" s="22"/>
      <c r="E37" s="32">
        <v>5.7</v>
      </c>
      <c r="F37" s="35">
        <v>6.2</v>
      </c>
      <c r="H37" t="s">
        <v>721</v>
      </c>
      <c r="I37" s="21" t="s">
        <v>722</v>
      </c>
      <c r="J37" s="21"/>
      <c r="K37" s="21"/>
      <c r="L37" s="23"/>
    </row>
    <row r="38" spans="3:12" x14ac:dyDescent="0.35">
      <c r="C38" s="40"/>
      <c r="D38" s="22"/>
      <c r="E38" s="32">
        <v>4.9000000000000004</v>
      </c>
      <c r="F38" s="35">
        <v>5.9</v>
      </c>
      <c r="I38" s="21" t="s">
        <v>723</v>
      </c>
      <c r="J38" s="21"/>
      <c r="K38" s="21"/>
      <c r="L38" s="23"/>
    </row>
    <row r="39" spans="3:12" x14ac:dyDescent="0.35">
      <c r="C39" s="40"/>
      <c r="D39" s="22"/>
      <c r="E39" s="32">
        <v>4</v>
      </c>
      <c r="F39" s="35">
        <v>5.8</v>
      </c>
      <c r="L39" s="23"/>
    </row>
    <row r="40" spans="3:12" x14ac:dyDescent="0.35">
      <c r="C40" s="40"/>
      <c r="D40" s="22"/>
      <c r="E40" s="32">
        <v>3.7</v>
      </c>
      <c r="F40" s="35">
        <v>5.8</v>
      </c>
      <c r="G40" t="s">
        <v>754</v>
      </c>
      <c r="L40" s="23"/>
    </row>
    <row r="41" spans="3:12" x14ac:dyDescent="0.35">
      <c r="C41" s="40"/>
      <c r="D41" s="22"/>
      <c r="E41" s="32">
        <v>2.5</v>
      </c>
      <c r="F41" s="35">
        <v>5.8</v>
      </c>
      <c r="L41" s="23"/>
    </row>
    <row r="42" spans="3:12" x14ac:dyDescent="0.35">
      <c r="C42" s="40"/>
      <c r="D42" s="22"/>
      <c r="E42" s="32">
        <v>24.7</v>
      </c>
      <c r="F42" s="35">
        <v>5.6</v>
      </c>
      <c r="L42" s="23"/>
    </row>
    <row r="43" spans="3:12" x14ac:dyDescent="0.35">
      <c r="C43" s="40"/>
      <c r="D43" s="22"/>
      <c r="E43" s="32">
        <v>17.399999999999999</v>
      </c>
      <c r="F43" s="35">
        <v>5.5</v>
      </c>
      <c r="L43" s="23"/>
    </row>
    <row r="44" spans="3:12" x14ac:dyDescent="0.35">
      <c r="C44" s="40"/>
      <c r="D44" s="22"/>
      <c r="E44" s="32">
        <v>12.6</v>
      </c>
      <c r="F44" s="35">
        <v>5.2</v>
      </c>
      <c r="L44" s="23"/>
    </row>
    <row r="45" spans="3:12" x14ac:dyDescent="0.35">
      <c r="C45" s="40"/>
      <c r="D45" s="22"/>
      <c r="E45" s="32">
        <v>26.9</v>
      </c>
      <c r="F45" s="35">
        <v>5</v>
      </c>
      <c r="L45" s="23"/>
    </row>
    <row r="46" spans="3:12" x14ac:dyDescent="0.35">
      <c r="C46" s="40"/>
      <c r="D46" s="22"/>
      <c r="E46" s="32">
        <v>22.1</v>
      </c>
      <c r="F46" s="35">
        <v>4.9000000000000004</v>
      </c>
      <c r="L46" s="23"/>
    </row>
    <row r="47" spans="3:12" x14ac:dyDescent="0.35">
      <c r="C47" s="40"/>
      <c r="D47" s="22"/>
      <c r="E47" s="32">
        <v>20.3</v>
      </c>
      <c r="F47" s="35">
        <v>4.8</v>
      </c>
      <c r="L47" s="23"/>
    </row>
    <row r="48" spans="3:12" x14ac:dyDescent="0.35">
      <c r="C48" s="40"/>
      <c r="D48" s="22"/>
      <c r="E48" s="32">
        <v>17</v>
      </c>
      <c r="F48" s="35">
        <v>4.7</v>
      </c>
      <c r="L48" s="23"/>
    </row>
    <row r="49" spans="3:12" x14ac:dyDescent="0.35">
      <c r="C49" s="40"/>
      <c r="D49" s="22"/>
      <c r="E49" s="32">
        <v>16.5</v>
      </c>
      <c r="F49" s="35">
        <v>4.5999999999999996</v>
      </c>
      <c r="L49" s="23"/>
    </row>
    <row r="50" spans="3:12" x14ac:dyDescent="0.35">
      <c r="C50" s="40"/>
      <c r="D50" s="22"/>
      <c r="E50" s="32">
        <v>15.2</v>
      </c>
      <c r="F50" s="35">
        <v>4.3</v>
      </c>
      <c r="L50" s="23"/>
    </row>
    <row r="51" spans="3:12" x14ac:dyDescent="0.35">
      <c r="C51" s="40"/>
      <c r="D51" s="22"/>
      <c r="E51" s="32">
        <v>14.7</v>
      </c>
      <c r="F51" s="35">
        <v>4.2</v>
      </c>
      <c r="L51" s="23"/>
    </row>
    <row r="52" spans="3:12" x14ac:dyDescent="0.35">
      <c r="C52" s="40"/>
      <c r="D52" s="22"/>
      <c r="E52" s="32">
        <v>14.5</v>
      </c>
      <c r="F52" s="35">
        <v>4.2</v>
      </c>
      <c r="L52" s="23"/>
    </row>
    <row r="53" spans="3:12" x14ac:dyDescent="0.35">
      <c r="C53" s="40"/>
      <c r="D53" s="22"/>
      <c r="E53" s="32">
        <v>13.8</v>
      </c>
      <c r="F53" s="35">
        <v>4.0999999999999996</v>
      </c>
      <c r="L53" s="23"/>
    </row>
    <row r="54" spans="3:12" x14ac:dyDescent="0.35">
      <c r="C54" s="40"/>
      <c r="D54" s="22"/>
      <c r="E54" s="32">
        <v>12.5</v>
      </c>
      <c r="F54" s="35">
        <v>3.9</v>
      </c>
      <c r="L54" s="23"/>
    </row>
    <row r="55" spans="3:12" x14ac:dyDescent="0.35">
      <c r="C55" s="40"/>
      <c r="D55" s="22"/>
      <c r="E55" s="32">
        <v>10.1</v>
      </c>
      <c r="F55" s="35">
        <v>3.9</v>
      </c>
      <c r="L55" s="23"/>
    </row>
    <row r="56" spans="3:12" x14ac:dyDescent="0.35">
      <c r="C56" s="40"/>
      <c r="D56" s="22"/>
      <c r="E56" s="32">
        <v>3.6</v>
      </c>
      <c r="F56" s="35">
        <v>3.8</v>
      </c>
      <c r="L56" s="23"/>
    </row>
    <row r="57" spans="3:12" x14ac:dyDescent="0.35">
      <c r="C57" s="40"/>
      <c r="D57" s="22"/>
      <c r="E57" s="32">
        <v>3.5</v>
      </c>
      <c r="F57" s="35">
        <v>3.7</v>
      </c>
      <c r="L57" s="23"/>
    </row>
    <row r="58" spans="3:12" x14ac:dyDescent="0.35">
      <c r="C58" s="40"/>
      <c r="D58" s="22"/>
      <c r="E58" s="32">
        <v>2.1</v>
      </c>
      <c r="F58" s="35">
        <v>3.5</v>
      </c>
      <c r="L58" s="23"/>
    </row>
    <row r="59" spans="3:12" x14ac:dyDescent="0.35">
      <c r="C59" s="40"/>
      <c r="D59" s="22"/>
      <c r="E59" s="32">
        <v>28.6</v>
      </c>
      <c r="F59" s="35">
        <v>3.3</v>
      </c>
      <c r="L59" s="23"/>
    </row>
    <row r="60" spans="3:12" x14ac:dyDescent="0.35">
      <c r="C60" s="40"/>
      <c r="D60" s="22"/>
      <c r="E60" s="32">
        <v>23.1</v>
      </c>
      <c r="F60" s="35">
        <v>3.3</v>
      </c>
      <c r="L60" s="23"/>
    </row>
    <row r="61" spans="3:12" x14ac:dyDescent="0.35">
      <c r="C61" s="40"/>
      <c r="D61" s="22"/>
      <c r="E61" s="32">
        <v>21.6</v>
      </c>
      <c r="F61" s="35">
        <v>3.3</v>
      </c>
      <c r="L61" s="23"/>
    </row>
    <row r="62" spans="3:12" x14ac:dyDescent="0.35">
      <c r="C62" s="40"/>
      <c r="D62" s="22"/>
      <c r="E62" s="32">
        <v>11.1</v>
      </c>
      <c r="F62" s="35">
        <v>3</v>
      </c>
      <c r="L62" s="23"/>
    </row>
    <row r="63" spans="3:12" x14ac:dyDescent="0.35">
      <c r="C63" s="40"/>
      <c r="D63" s="22"/>
      <c r="E63" s="32">
        <v>10.199999999999999</v>
      </c>
      <c r="F63" s="35">
        <v>3</v>
      </c>
      <c r="L63" s="23"/>
    </row>
    <row r="64" spans="3:12" x14ac:dyDescent="0.35">
      <c r="C64" s="40"/>
      <c r="D64" s="22"/>
      <c r="E64" s="32">
        <v>9.1999999999999993</v>
      </c>
      <c r="F64" s="35">
        <v>3</v>
      </c>
      <c r="L64" s="23"/>
    </row>
    <row r="65" spans="3:12" x14ac:dyDescent="0.35">
      <c r="C65" s="40"/>
      <c r="D65" s="22"/>
      <c r="E65" s="32">
        <v>8.5</v>
      </c>
      <c r="F65" s="35">
        <v>3</v>
      </c>
      <c r="L65" s="23"/>
    </row>
    <row r="66" spans="3:12" x14ac:dyDescent="0.35">
      <c r="C66" s="40"/>
      <c r="D66" s="22"/>
      <c r="E66" s="32">
        <v>8</v>
      </c>
      <c r="F66" s="35">
        <v>3</v>
      </c>
      <c r="L66" s="23"/>
    </row>
    <row r="67" spans="3:12" x14ac:dyDescent="0.35">
      <c r="C67" s="40"/>
      <c r="D67" s="22"/>
      <c r="E67" s="32">
        <v>6.9</v>
      </c>
      <c r="F67" s="35">
        <v>2.7</v>
      </c>
      <c r="L67" s="23"/>
    </row>
    <row r="68" spans="3:12" x14ac:dyDescent="0.35">
      <c r="C68" s="40"/>
      <c r="D68" s="22"/>
      <c r="E68" s="32">
        <v>1.5</v>
      </c>
      <c r="F68" s="35">
        <v>2.7</v>
      </c>
      <c r="L68" s="23"/>
    </row>
    <row r="69" spans="3:12" x14ac:dyDescent="0.35">
      <c r="C69" s="40"/>
      <c r="D69" s="22"/>
      <c r="E69" s="32">
        <v>31.8</v>
      </c>
      <c r="F69" s="35">
        <v>2.6</v>
      </c>
      <c r="L69" s="23"/>
    </row>
    <row r="70" spans="3:12" x14ac:dyDescent="0.35">
      <c r="C70" s="40"/>
      <c r="D70" s="22"/>
      <c r="E70" s="32">
        <v>17.8</v>
      </c>
      <c r="F70" s="35">
        <v>2.4</v>
      </c>
      <c r="L70" s="23"/>
    </row>
    <row r="71" spans="3:12" x14ac:dyDescent="0.35">
      <c r="C71" s="40"/>
      <c r="D71" s="22"/>
      <c r="E71" s="32">
        <v>13.9</v>
      </c>
      <c r="F71" s="35">
        <v>2.4</v>
      </c>
      <c r="L71" s="23"/>
    </row>
    <row r="72" spans="3:12" x14ac:dyDescent="0.35">
      <c r="C72" s="40"/>
      <c r="D72" s="22"/>
      <c r="E72" s="32">
        <v>12.1</v>
      </c>
      <c r="F72" s="35">
        <v>2.2999999999999998</v>
      </c>
      <c r="L72" s="23"/>
    </row>
    <row r="73" spans="3:12" x14ac:dyDescent="0.35">
      <c r="C73" s="40"/>
      <c r="D73" s="22"/>
      <c r="E73" s="32">
        <v>12</v>
      </c>
      <c r="F73" s="35">
        <v>2.1</v>
      </c>
      <c r="L73" s="23"/>
    </row>
    <row r="74" spans="3:12" x14ac:dyDescent="0.35">
      <c r="C74" s="40"/>
      <c r="D74" s="22"/>
      <c r="E74" s="32">
        <v>11.7</v>
      </c>
      <c r="F74" s="35">
        <v>2</v>
      </c>
      <c r="L74" s="23"/>
    </row>
    <row r="75" spans="3:12" x14ac:dyDescent="0.35">
      <c r="C75" s="40"/>
      <c r="D75" s="22"/>
      <c r="E75" s="32">
        <v>9.1</v>
      </c>
      <c r="F75" s="35">
        <v>2</v>
      </c>
      <c r="L75" s="23"/>
    </row>
    <row r="76" spans="3:12" x14ac:dyDescent="0.35">
      <c r="C76" s="40"/>
      <c r="D76" s="22"/>
      <c r="E76" s="32">
        <v>7.1</v>
      </c>
      <c r="F76" s="35">
        <v>2</v>
      </c>
      <c r="L76" s="23"/>
    </row>
    <row r="77" spans="3:12" x14ac:dyDescent="0.35">
      <c r="C77" s="40"/>
      <c r="D77" s="22"/>
      <c r="E77" s="32">
        <v>6.4</v>
      </c>
      <c r="F77" s="35">
        <v>2</v>
      </c>
      <c r="L77" s="23"/>
    </row>
    <row r="78" spans="3:12" x14ac:dyDescent="0.35">
      <c r="C78" s="40"/>
      <c r="D78" s="22"/>
      <c r="E78" s="32">
        <v>6.3</v>
      </c>
      <c r="F78" s="35">
        <v>2</v>
      </c>
      <c r="L78" s="23"/>
    </row>
    <row r="79" spans="3:12" x14ac:dyDescent="0.35">
      <c r="C79" s="40"/>
      <c r="D79" s="22"/>
      <c r="E79" s="32">
        <v>4.7</v>
      </c>
      <c r="F79" s="35">
        <v>2</v>
      </c>
      <c r="L79" s="23"/>
    </row>
    <row r="80" spans="3:12" x14ac:dyDescent="0.35">
      <c r="C80" s="40"/>
      <c r="D80" s="22"/>
      <c r="E80" s="32">
        <v>4.0999999999999996</v>
      </c>
      <c r="F80" s="35">
        <v>2</v>
      </c>
      <c r="L80" s="23"/>
    </row>
    <row r="81" spans="3:12" x14ac:dyDescent="0.35">
      <c r="C81" s="40"/>
      <c r="D81" s="22"/>
      <c r="E81" s="32">
        <v>3.5</v>
      </c>
      <c r="F81" s="35">
        <v>2</v>
      </c>
      <c r="L81" s="23"/>
    </row>
    <row r="82" spans="3:12" x14ac:dyDescent="0.35">
      <c r="C82" s="40"/>
      <c r="D82" s="22"/>
      <c r="E82" s="32">
        <v>2.8</v>
      </c>
      <c r="F82" s="35">
        <v>2</v>
      </c>
      <c r="L82" s="23"/>
    </row>
    <row r="83" spans="3:12" x14ac:dyDescent="0.35">
      <c r="C83" s="40"/>
      <c r="D83" s="22"/>
      <c r="E83" s="32">
        <v>0.3</v>
      </c>
      <c r="F83" s="35">
        <v>1.8</v>
      </c>
      <c r="L83" s="23"/>
    </row>
    <row r="84" spans="3:12" x14ac:dyDescent="0.35">
      <c r="C84" s="40"/>
      <c r="D84" s="22"/>
      <c r="E84" s="32">
        <v>29.3</v>
      </c>
      <c r="F84" s="35">
        <v>1.5</v>
      </c>
      <c r="L84" s="23"/>
    </row>
    <row r="85" spans="3:12" x14ac:dyDescent="0.35">
      <c r="C85" s="40"/>
      <c r="D85" s="22"/>
      <c r="E85" s="32">
        <v>22</v>
      </c>
      <c r="F85" s="35">
        <v>1.5</v>
      </c>
      <c r="L85" s="23"/>
    </row>
    <row r="86" spans="3:12" x14ac:dyDescent="0.35">
      <c r="C86" s="40"/>
      <c r="D86" s="22"/>
      <c r="E86" s="32">
        <v>21.8</v>
      </c>
      <c r="F86" s="35">
        <v>1.5</v>
      </c>
      <c r="L86" s="23"/>
    </row>
    <row r="87" spans="3:12" x14ac:dyDescent="0.35">
      <c r="C87" s="40"/>
      <c r="D87" s="22"/>
      <c r="E87" s="32">
        <v>20.8</v>
      </c>
      <c r="F87" s="35">
        <v>1.5</v>
      </c>
      <c r="L87" s="23"/>
    </row>
    <row r="88" spans="3:12" x14ac:dyDescent="0.35">
      <c r="C88" s="40"/>
      <c r="D88" s="22"/>
      <c r="E88" s="32">
        <v>20.7</v>
      </c>
      <c r="F88" s="35">
        <v>1.4</v>
      </c>
      <c r="L88" s="23"/>
    </row>
    <row r="89" spans="3:12" x14ac:dyDescent="0.35">
      <c r="C89" s="40"/>
      <c r="D89" s="22"/>
      <c r="E89" s="32">
        <v>18.600000000000001</v>
      </c>
      <c r="F89" s="35">
        <v>1</v>
      </c>
      <c r="L89" s="23"/>
    </row>
    <row r="90" spans="3:12" x14ac:dyDescent="0.35">
      <c r="C90" s="40"/>
      <c r="D90" s="22"/>
      <c r="E90" s="32">
        <v>18.5</v>
      </c>
      <c r="F90" s="35">
        <v>1</v>
      </c>
      <c r="L90" s="23"/>
    </row>
    <row r="91" spans="3:12" x14ac:dyDescent="0.35">
      <c r="C91" s="40"/>
      <c r="D91" s="22"/>
      <c r="E91" s="32">
        <v>18.399999999999999</v>
      </c>
      <c r="F91" s="35">
        <v>1</v>
      </c>
      <c r="L91" s="23"/>
    </row>
    <row r="92" spans="3:12" x14ac:dyDescent="0.35">
      <c r="C92" s="40"/>
      <c r="D92" s="22"/>
      <c r="E92" s="32">
        <v>14.6</v>
      </c>
      <c r="F92" s="35">
        <v>1</v>
      </c>
      <c r="L92" s="23"/>
    </row>
    <row r="93" spans="3:12" x14ac:dyDescent="0.35">
      <c r="C93" s="40"/>
      <c r="D93" s="22"/>
      <c r="E93" s="32">
        <v>13</v>
      </c>
      <c r="F93" s="35">
        <v>1</v>
      </c>
      <c r="L93" s="23"/>
    </row>
    <row r="94" spans="3:12" x14ac:dyDescent="0.35">
      <c r="C94" s="40"/>
      <c r="D94" s="22"/>
      <c r="E94" s="32">
        <v>10.8</v>
      </c>
      <c r="F94" s="35">
        <v>0.8</v>
      </c>
      <c r="L94" s="23"/>
    </row>
    <row r="95" spans="3:12" x14ac:dyDescent="0.35">
      <c r="C95" s="40"/>
      <c r="D95" s="22"/>
      <c r="E95" s="32">
        <v>10.5</v>
      </c>
      <c r="F95" s="35">
        <v>0.6</v>
      </c>
      <c r="L95" s="23"/>
    </row>
    <row r="96" spans="3:12" x14ac:dyDescent="0.35">
      <c r="C96" s="40"/>
      <c r="D96" s="22"/>
      <c r="E96" s="32">
        <v>10</v>
      </c>
      <c r="F96" s="35">
        <v>0</v>
      </c>
      <c r="L96" s="23"/>
    </row>
    <row r="97" spans="3:12" x14ac:dyDescent="0.35">
      <c r="C97" s="40"/>
      <c r="D97" s="22"/>
      <c r="E97" s="32">
        <v>7.6</v>
      </c>
      <c r="F97" s="35">
        <v>0</v>
      </c>
      <c r="L97" s="23"/>
    </row>
    <row r="98" spans="3:12" x14ac:dyDescent="0.35">
      <c r="C98" s="40"/>
      <c r="D98" s="22"/>
      <c r="E98" s="32">
        <v>6.3</v>
      </c>
      <c r="F98" s="35">
        <v>0</v>
      </c>
      <c r="L98" s="23"/>
    </row>
    <row r="99" spans="3:12" x14ac:dyDescent="0.35">
      <c r="C99" s="40"/>
      <c r="D99" s="22"/>
      <c r="E99" s="32">
        <v>6.1</v>
      </c>
      <c r="F99" s="35">
        <v>0</v>
      </c>
      <c r="L99" s="23"/>
    </row>
    <row r="100" spans="3:12" x14ac:dyDescent="0.35">
      <c r="C100" s="40"/>
      <c r="D100" s="22"/>
      <c r="E100" s="32">
        <v>2.4</v>
      </c>
      <c r="F100" s="35">
        <v>0</v>
      </c>
      <c r="L100" s="23"/>
    </row>
    <row r="101" spans="3:12" x14ac:dyDescent="0.35">
      <c r="C101" s="40"/>
      <c r="D101" s="22"/>
      <c r="E101" s="32">
        <v>2.1</v>
      </c>
      <c r="F101" s="35">
        <v>0</v>
      </c>
      <c r="L101" s="23"/>
    </row>
    <row r="102" spans="3:12" x14ac:dyDescent="0.35">
      <c r="C102" s="40"/>
      <c r="D102" s="22"/>
      <c r="E102" s="32">
        <v>0</v>
      </c>
      <c r="F102" s="35">
        <v>0</v>
      </c>
      <c r="L102" s="23"/>
    </row>
    <row r="103" spans="3:12" x14ac:dyDescent="0.35">
      <c r="C103" s="40"/>
      <c r="D103" s="22"/>
      <c r="E103" s="32">
        <v>26.7</v>
      </c>
      <c r="F103" s="35">
        <v>0</v>
      </c>
      <c r="L103" s="23"/>
    </row>
    <row r="104" spans="3:12" x14ac:dyDescent="0.35">
      <c r="C104" s="40"/>
      <c r="D104" s="22"/>
      <c r="E104" s="32">
        <v>21.9</v>
      </c>
      <c r="F104" s="35">
        <v>0</v>
      </c>
      <c r="L104" s="23"/>
    </row>
    <row r="105" spans="3:12" x14ac:dyDescent="0.35">
      <c r="C105" s="40"/>
      <c r="D105" s="22"/>
      <c r="E105" s="32">
        <v>20.7</v>
      </c>
      <c r="F105" s="35">
        <v>0</v>
      </c>
      <c r="L105" s="23"/>
    </row>
    <row r="106" spans="3:12" x14ac:dyDescent="0.35">
      <c r="C106" s="40"/>
      <c r="D106" s="22"/>
      <c r="E106" s="32">
        <v>20.2</v>
      </c>
      <c r="F106" s="36" t="s">
        <v>724</v>
      </c>
      <c r="L106" s="23"/>
    </row>
    <row r="107" spans="3:12" x14ac:dyDescent="0.35">
      <c r="C107" s="40"/>
      <c r="D107" s="22"/>
      <c r="E107" s="32">
        <v>18.5</v>
      </c>
      <c r="F107" s="36" t="s">
        <v>724</v>
      </c>
      <c r="L107" s="23"/>
    </row>
    <row r="108" spans="3:12" x14ac:dyDescent="0.35">
      <c r="C108" s="40"/>
      <c r="D108" s="22"/>
      <c r="E108" s="32">
        <v>17.899999999999999</v>
      </c>
      <c r="F108" s="36" t="s">
        <v>724</v>
      </c>
      <c r="L108" s="23"/>
    </row>
    <row r="109" spans="3:12" x14ac:dyDescent="0.35">
      <c r="C109" s="40"/>
      <c r="D109" s="22"/>
      <c r="E109" s="32">
        <v>13.3</v>
      </c>
      <c r="F109" s="36" t="s">
        <v>724</v>
      </c>
      <c r="L109" s="23"/>
    </row>
    <row r="110" spans="3:12" x14ac:dyDescent="0.35">
      <c r="C110" s="40"/>
      <c r="D110" s="22"/>
      <c r="E110" s="32">
        <v>13.2</v>
      </c>
      <c r="F110" s="36" t="s">
        <v>724</v>
      </c>
      <c r="L110" s="23"/>
    </row>
    <row r="111" spans="3:12" x14ac:dyDescent="0.35">
      <c r="C111" s="40"/>
      <c r="D111" s="22"/>
      <c r="E111" s="32">
        <v>12.1</v>
      </c>
      <c r="F111" s="36" t="s">
        <v>724</v>
      </c>
      <c r="L111" s="23"/>
    </row>
    <row r="112" spans="3:12" x14ac:dyDescent="0.35">
      <c r="C112" s="40"/>
      <c r="D112" s="22"/>
      <c r="E112" s="32">
        <v>11.9</v>
      </c>
      <c r="F112" s="36" t="s">
        <v>724</v>
      </c>
      <c r="L112" s="23"/>
    </row>
    <row r="113" spans="3:12" x14ac:dyDescent="0.35">
      <c r="C113" s="40"/>
      <c r="D113" s="22"/>
      <c r="E113" s="32">
        <v>11.3</v>
      </c>
      <c r="F113" s="36" t="s">
        <v>724</v>
      </c>
      <c r="L113" s="23"/>
    </row>
    <row r="114" spans="3:12" x14ac:dyDescent="0.35">
      <c r="C114" s="40"/>
      <c r="D114" s="22"/>
      <c r="E114" s="32">
        <v>10.5</v>
      </c>
      <c r="F114" s="36" t="s">
        <v>724</v>
      </c>
      <c r="L114" s="23"/>
    </row>
    <row r="115" spans="3:12" x14ac:dyDescent="0.35">
      <c r="C115" s="40"/>
      <c r="D115" s="22"/>
      <c r="E115" s="32">
        <v>9.3000000000000007</v>
      </c>
      <c r="F115" s="36" t="s">
        <v>724</v>
      </c>
      <c r="L115" s="23"/>
    </row>
    <row r="116" spans="3:12" x14ac:dyDescent="0.35">
      <c r="C116" s="40"/>
      <c r="D116" s="22"/>
      <c r="E116" s="32">
        <v>8.5</v>
      </c>
      <c r="F116" s="36" t="s">
        <v>724</v>
      </c>
      <c r="L116" s="23"/>
    </row>
    <row r="117" spans="3:12" x14ac:dyDescent="0.35">
      <c r="C117" s="40"/>
      <c r="D117" s="22"/>
      <c r="E117" s="32">
        <v>7.9</v>
      </c>
      <c r="F117" s="36" t="s">
        <v>724</v>
      </c>
      <c r="L117" s="23"/>
    </row>
    <row r="118" spans="3:12" x14ac:dyDescent="0.35">
      <c r="C118" s="40"/>
      <c r="D118" s="22"/>
      <c r="E118" s="32">
        <v>6.7</v>
      </c>
      <c r="F118" s="36" t="s">
        <v>724</v>
      </c>
      <c r="L118" s="23"/>
    </row>
    <row r="119" spans="3:12" x14ac:dyDescent="0.35">
      <c r="C119" s="40"/>
      <c r="D119" s="22"/>
      <c r="E119" s="32">
        <v>6.5</v>
      </c>
      <c r="F119" s="36" t="s">
        <v>724</v>
      </c>
      <c r="L119" s="23"/>
    </row>
    <row r="120" spans="3:12" x14ac:dyDescent="0.35">
      <c r="C120" s="40"/>
      <c r="D120" s="22"/>
      <c r="E120" s="32">
        <v>6.4</v>
      </c>
      <c r="F120" s="36" t="s">
        <v>724</v>
      </c>
      <c r="L120" s="23"/>
    </row>
    <row r="121" spans="3:12" x14ac:dyDescent="0.35">
      <c r="C121" s="40"/>
      <c r="D121" s="22"/>
      <c r="E121" s="32">
        <v>4.4000000000000004</v>
      </c>
      <c r="F121" s="36" t="s">
        <v>724</v>
      </c>
      <c r="L121" s="23"/>
    </row>
    <row r="122" spans="3:12" x14ac:dyDescent="0.35">
      <c r="C122" s="40"/>
      <c r="D122" s="22"/>
      <c r="E122" s="32">
        <v>4</v>
      </c>
      <c r="F122" s="36" t="s">
        <v>724</v>
      </c>
      <c r="L122" s="23"/>
    </row>
    <row r="123" spans="3:12" x14ac:dyDescent="0.35">
      <c r="C123" s="40"/>
      <c r="D123" s="22"/>
      <c r="E123" s="32">
        <v>4</v>
      </c>
      <c r="F123" s="36" t="s">
        <v>724</v>
      </c>
      <c r="L123" s="23"/>
    </row>
    <row r="124" spans="3:12" x14ac:dyDescent="0.35">
      <c r="C124" s="40"/>
      <c r="D124" s="22"/>
      <c r="E124" s="32">
        <v>3.8</v>
      </c>
      <c r="F124" s="36" t="s">
        <v>724</v>
      </c>
      <c r="L124" s="23"/>
    </row>
    <row r="125" spans="3:12" x14ac:dyDescent="0.35">
      <c r="C125" s="40"/>
      <c r="D125" s="22"/>
      <c r="E125" s="32">
        <v>2</v>
      </c>
      <c r="F125" s="36" t="s">
        <v>724</v>
      </c>
      <c r="L125" s="23"/>
    </row>
    <row r="126" spans="3:12" x14ac:dyDescent="0.35">
      <c r="C126" s="40"/>
      <c r="D126" s="22"/>
      <c r="E126" s="32">
        <v>25.3</v>
      </c>
      <c r="F126" s="36" t="s">
        <v>724</v>
      </c>
      <c r="L126" s="23"/>
    </row>
    <row r="127" spans="3:12" x14ac:dyDescent="0.35">
      <c r="C127" s="40"/>
      <c r="D127" s="22"/>
      <c r="E127" s="32">
        <v>24.8</v>
      </c>
      <c r="F127" s="36" t="s">
        <v>724</v>
      </c>
      <c r="L127" s="23"/>
    </row>
    <row r="128" spans="3:12" x14ac:dyDescent="0.35">
      <c r="C128" s="40"/>
      <c r="D128" s="22"/>
      <c r="E128" s="32">
        <v>21.7</v>
      </c>
      <c r="F128" s="36" t="s">
        <v>724</v>
      </c>
      <c r="L128" s="23"/>
    </row>
    <row r="129" spans="3:12" x14ac:dyDescent="0.35">
      <c r="C129" s="40"/>
      <c r="D129" s="22"/>
      <c r="E129" s="32">
        <v>21.4</v>
      </c>
      <c r="F129" s="36" t="s">
        <v>724</v>
      </c>
      <c r="L129" s="23"/>
    </row>
    <row r="130" spans="3:12" x14ac:dyDescent="0.35">
      <c r="C130" s="40"/>
      <c r="D130" s="22"/>
      <c r="E130" s="32">
        <v>18.8</v>
      </c>
      <c r="F130" s="36" t="s">
        <v>724</v>
      </c>
      <c r="L130" s="23"/>
    </row>
    <row r="131" spans="3:12" x14ac:dyDescent="0.35">
      <c r="C131" s="40"/>
      <c r="D131" s="22"/>
      <c r="E131" s="32">
        <v>17.2</v>
      </c>
      <c r="F131" s="36" t="s">
        <v>724</v>
      </c>
      <c r="L131" s="23"/>
    </row>
    <row r="132" spans="3:12" x14ac:dyDescent="0.35">
      <c r="C132" s="40"/>
      <c r="D132" s="22"/>
      <c r="E132" s="32">
        <v>15.5</v>
      </c>
      <c r="F132" s="36" t="s">
        <v>724</v>
      </c>
      <c r="L132" s="23"/>
    </row>
    <row r="133" spans="3:12" x14ac:dyDescent="0.35">
      <c r="C133" s="40"/>
      <c r="D133" s="22"/>
      <c r="E133" s="32">
        <v>13.8</v>
      </c>
      <c r="F133" s="36" t="s">
        <v>724</v>
      </c>
      <c r="L133" s="23"/>
    </row>
    <row r="134" spans="3:12" x14ac:dyDescent="0.35">
      <c r="C134" s="40"/>
      <c r="D134" s="22"/>
      <c r="E134" s="32">
        <v>13.7</v>
      </c>
      <c r="F134" s="36" t="s">
        <v>724</v>
      </c>
      <c r="L134" s="23"/>
    </row>
    <row r="135" spans="3:12" x14ac:dyDescent="0.35">
      <c r="C135" s="40"/>
      <c r="D135" s="22"/>
      <c r="E135" s="32">
        <v>12.6</v>
      </c>
      <c r="F135" s="36" t="s">
        <v>724</v>
      </c>
      <c r="L135" s="23"/>
    </row>
    <row r="136" spans="3:12" x14ac:dyDescent="0.35">
      <c r="C136" s="40"/>
      <c r="D136" s="22"/>
      <c r="E136" s="32">
        <v>11.8</v>
      </c>
      <c r="F136" s="36" t="s">
        <v>724</v>
      </c>
      <c r="L136" s="23"/>
    </row>
    <row r="137" spans="3:12" x14ac:dyDescent="0.35">
      <c r="C137" s="40"/>
      <c r="D137" s="22"/>
      <c r="E137" s="32">
        <v>10.6</v>
      </c>
      <c r="F137" s="36" t="s">
        <v>724</v>
      </c>
      <c r="L137" s="23"/>
    </row>
    <row r="138" spans="3:12" x14ac:dyDescent="0.35">
      <c r="C138" s="40"/>
      <c r="D138" s="22"/>
      <c r="E138" s="32">
        <v>8.6</v>
      </c>
      <c r="F138" s="36" t="s">
        <v>724</v>
      </c>
      <c r="L138" s="23"/>
    </row>
    <row r="139" spans="3:12" x14ac:dyDescent="0.35">
      <c r="C139" s="40"/>
      <c r="D139" s="22"/>
      <c r="E139" s="32">
        <v>7.5</v>
      </c>
      <c r="F139" s="36" t="s">
        <v>724</v>
      </c>
      <c r="L139" s="23"/>
    </row>
    <row r="140" spans="3:12" x14ac:dyDescent="0.35">
      <c r="C140" s="40"/>
      <c r="D140" s="22"/>
      <c r="E140" s="32">
        <v>5.2</v>
      </c>
      <c r="F140" s="36" t="s">
        <v>724</v>
      </c>
      <c r="L140" s="23"/>
    </row>
    <row r="141" spans="3:12" x14ac:dyDescent="0.35">
      <c r="C141" s="40"/>
      <c r="D141" s="22"/>
      <c r="E141" s="32">
        <v>3</v>
      </c>
      <c r="F141" s="36" t="s">
        <v>724</v>
      </c>
      <c r="L141" s="23"/>
    </row>
    <row r="142" spans="3:12" x14ac:dyDescent="0.35">
      <c r="C142" s="40"/>
      <c r="D142" s="22"/>
      <c r="E142" s="32">
        <v>2.8</v>
      </c>
      <c r="F142" s="36" t="s">
        <v>724</v>
      </c>
      <c r="L142" s="23"/>
    </row>
    <row r="143" spans="3:12" x14ac:dyDescent="0.35">
      <c r="C143" s="40"/>
      <c r="D143" s="22"/>
      <c r="E143" s="32">
        <v>2</v>
      </c>
      <c r="F143" s="36" t="s">
        <v>724</v>
      </c>
      <c r="L143" s="23"/>
    </row>
    <row r="144" spans="3:12" x14ac:dyDescent="0.35">
      <c r="C144" s="40"/>
      <c r="D144" s="22"/>
      <c r="E144" s="32">
        <v>32.299999999999997</v>
      </c>
      <c r="F144" s="36" t="s">
        <v>724</v>
      </c>
      <c r="L144" s="23"/>
    </row>
    <row r="145" spans="3:12" x14ac:dyDescent="0.35">
      <c r="C145" s="40"/>
      <c r="D145" s="22"/>
      <c r="E145" s="32">
        <v>31.6</v>
      </c>
      <c r="F145" s="36" t="s">
        <v>724</v>
      </c>
      <c r="L145" s="23"/>
    </row>
    <row r="146" spans="3:12" x14ac:dyDescent="0.35">
      <c r="C146" s="40"/>
      <c r="D146" s="22"/>
      <c r="E146" s="32">
        <v>25.9</v>
      </c>
      <c r="F146" s="36" t="s">
        <v>724</v>
      </c>
      <c r="L146" s="23"/>
    </row>
    <row r="147" spans="3:12" x14ac:dyDescent="0.35">
      <c r="C147" s="40"/>
      <c r="D147" s="22"/>
      <c r="E147" s="32">
        <v>22.3</v>
      </c>
      <c r="F147" s="36" t="s">
        <v>724</v>
      </c>
      <c r="L147" s="23"/>
    </row>
    <row r="148" spans="3:12" x14ac:dyDescent="0.35">
      <c r="C148" s="40"/>
      <c r="D148" s="22"/>
      <c r="E148" s="32">
        <v>19.100000000000001</v>
      </c>
      <c r="F148" s="36" t="s">
        <v>724</v>
      </c>
      <c r="L148" s="23"/>
    </row>
    <row r="149" spans="3:12" x14ac:dyDescent="0.35">
      <c r="C149" s="40"/>
      <c r="D149" s="22"/>
      <c r="E149" s="32">
        <v>18.2</v>
      </c>
      <c r="F149" s="36" t="s">
        <v>724</v>
      </c>
      <c r="L149" s="23"/>
    </row>
    <row r="150" spans="3:12" x14ac:dyDescent="0.35">
      <c r="C150" s="40"/>
      <c r="D150" s="22"/>
      <c r="E150" s="32">
        <v>17.2</v>
      </c>
      <c r="F150" s="36" t="s">
        <v>724</v>
      </c>
      <c r="L150" s="23"/>
    </row>
    <row r="151" spans="3:12" x14ac:dyDescent="0.35">
      <c r="C151" s="40"/>
      <c r="D151" s="22"/>
      <c r="E151" s="32">
        <v>15.2</v>
      </c>
      <c r="F151" s="36" t="s">
        <v>724</v>
      </c>
      <c r="L151" s="23"/>
    </row>
    <row r="152" spans="3:12" x14ac:dyDescent="0.35">
      <c r="C152" s="40"/>
      <c r="D152" s="22"/>
      <c r="E152" s="32">
        <v>14</v>
      </c>
      <c r="F152" s="36" t="s">
        <v>724</v>
      </c>
      <c r="L152" s="23"/>
    </row>
    <row r="153" spans="3:12" x14ac:dyDescent="0.35">
      <c r="C153" s="40"/>
      <c r="D153" s="22"/>
      <c r="E153" s="32">
        <v>12.4</v>
      </c>
      <c r="F153" s="36" t="s">
        <v>724</v>
      </c>
      <c r="L153" s="23"/>
    </row>
    <row r="154" spans="3:12" x14ac:dyDescent="0.35">
      <c r="C154" s="40"/>
      <c r="D154" s="22"/>
      <c r="E154" s="32">
        <v>11.8</v>
      </c>
      <c r="F154" s="36" t="s">
        <v>724</v>
      </c>
      <c r="L154" s="23"/>
    </row>
    <row r="155" spans="3:12" x14ac:dyDescent="0.35">
      <c r="C155" s="40"/>
      <c r="D155" s="22"/>
      <c r="E155" s="32">
        <v>10.199999999999999</v>
      </c>
      <c r="F155" s="36" t="s">
        <v>724</v>
      </c>
      <c r="L155" s="23"/>
    </row>
    <row r="156" spans="3:12" x14ac:dyDescent="0.35">
      <c r="C156" s="40"/>
      <c r="D156" s="22"/>
      <c r="E156" s="32">
        <v>9</v>
      </c>
      <c r="F156" s="36" t="s">
        <v>724</v>
      </c>
      <c r="L156" s="23"/>
    </row>
    <row r="157" spans="3:12" x14ac:dyDescent="0.35">
      <c r="C157" s="40"/>
      <c r="D157" s="22"/>
      <c r="E157" s="32">
        <v>8.8000000000000007</v>
      </c>
      <c r="F157" s="36" t="s">
        <v>724</v>
      </c>
      <c r="L157" s="23"/>
    </row>
    <row r="158" spans="3:12" x14ac:dyDescent="0.35">
      <c r="C158" s="40"/>
      <c r="D158" s="22"/>
      <c r="E158" s="32">
        <v>8.6</v>
      </c>
      <c r="F158" s="36" t="s">
        <v>724</v>
      </c>
      <c r="L158" s="23"/>
    </row>
    <row r="159" spans="3:12" x14ac:dyDescent="0.35">
      <c r="C159" s="40"/>
      <c r="D159" s="22"/>
      <c r="E159" s="32">
        <v>8.4</v>
      </c>
      <c r="F159" s="36" t="s">
        <v>724</v>
      </c>
      <c r="L159" s="23"/>
    </row>
    <row r="160" spans="3:12" x14ac:dyDescent="0.35">
      <c r="C160" s="40"/>
      <c r="D160" s="22"/>
      <c r="E160" s="32">
        <v>8.3000000000000007</v>
      </c>
      <c r="F160" s="36" t="s">
        <v>724</v>
      </c>
      <c r="L160" s="23"/>
    </row>
    <row r="161" spans="3:12" x14ac:dyDescent="0.35">
      <c r="C161" s="40"/>
      <c r="D161" s="22"/>
      <c r="E161" s="32">
        <v>8.3000000000000007</v>
      </c>
      <c r="F161" s="36" t="s">
        <v>724</v>
      </c>
      <c r="L161" s="23"/>
    </row>
    <row r="162" spans="3:12" x14ac:dyDescent="0.35">
      <c r="C162" s="40"/>
      <c r="D162" s="22"/>
      <c r="E162" s="32">
        <v>7.8</v>
      </c>
      <c r="F162" s="36" t="s">
        <v>724</v>
      </c>
      <c r="L162" s="23"/>
    </row>
    <row r="163" spans="3:12" x14ac:dyDescent="0.35">
      <c r="C163" s="40"/>
      <c r="D163" s="22"/>
      <c r="E163" s="32">
        <v>7.4</v>
      </c>
      <c r="F163" s="36" t="s">
        <v>724</v>
      </c>
      <c r="L163" s="23"/>
    </row>
    <row r="164" spans="3:12" x14ac:dyDescent="0.35">
      <c r="C164" s="40"/>
      <c r="D164" s="22"/>
      <c r="E164" s="32">
        <v>2</v>
      </c>
      <c r="F164" s="36" t="s">
        <v>724</v>
      </c>
      <c r="L164" s="23"/>
    </row>
    <row r="165" spans="3:12" x14ac:dyDescent="0.35">
      <c r="C165" s="40"/>
      <c r="D165" s="22"/>
      <c r="E165" s="32">
        <v>1.5</v>
      </c>
      <c r="F165" s="36" t="s">
        <v>724</v>
      </c>
      <c r="L165" s="23"/>
    </row>
    <row r="166" spans="3:12" x14ac:dyDescent="0.35">
      <c r="C166" s="40"/>
      <c r="D166" s="22"/>
      <c r="E166" s="32">
        <v>0.6</v>
      </c>
      <c r="F166" s="36" t="s">
        <v>724</v>
      </c>
      <c r="L166" s="23"/>
    </row>
    <row r="167" spans="3:12" x14ac:dyDescent="0.35">
      <c r="C167" s="40"/>
      <c r="D167" s="22"/>
      <c r="E167" s="32">
        <v>0</v>
      </c>
      <c r="F167" s="36" t="s">
        <v>724</v>
      </c>
      <c r="L167" s="23"/>
    </row>
    <row r="168" spans="3:12" x14ac:dyDescent="0.35">
      <c r="C168" s="40"/>
      <c r="D168" s="22"/>
      <c r="E168" s="32">
        <v>0</v>
      </c>
      <c r="F168" s="36" t="s">
        <v>724</v>
      </c>
      <c r="L168" s="23"/>
    </row>
    <row r="169" spans="3:12" x14ac:dyDescent="0.35">
      <c r="C169" s="40"/>
      <c r="D169" s="22"/>
      <c r="E169" s="32">
        <v>34.299999999999997</v>
      </c>
      <c r="F169" s="36" t="s">
        <v>724</v>
      </c>
      <c r="L169" s="23"/>
    </row>
    <row r="170" spans="3:12" x14ac:dyDescent="0.35">
      <c r="C170" s="40"/>
      <c r="D170" s="22"/>
      <c r="E170" s="32">
        <v>31.1</v>
      </c>
      <c r="F170" s="36" t="s">
        <v>724</v>
      </c>
      <c r="L170" s="23"/>
    </row>
    <row r="171" spans="3:12" x14ac:dyDescent="0.35">
      <c r="C171" s="40"/>
      <c r="D171" s="22"/>
      <c r="E171" s="32">
        <v>27.4</v>
      </c>
      <c r="F171" s="36" t="s">
        <v>724</v>
      </c>
      <c r="L171" s="23"/>
    </row>
    <row r="172" spans="3:12" x14ac:dyDescent="0.35">
      <c r="C172" s="40"/>
      <c r="D172" s="22"/>
      <c r="E172" s="32">
        <v>22.3</v>
      </c>
      <c r="F172" s="36" t="s">
        <v>724</v>
      </c>
      <c r="L172" s="23"/>
    </row>
    <row r="173" spans="3:12" x14ac:dyDescent="0.35">
      <c r="C173" s="40"/>
      <c r="D173" s="22"/>
      <c r="E173" s="32">
        <v>19.5</v>
      </c>
      <c r="F173" s="36" t="s">
        <v>724</v>
      </c>
      <c r="L173" s="23"/>
    </row>
    <row r="174" spans="3:12" x14ac:dyDescent="0.35">
      <c r="C174" s="40"/>
      <c r="D174" s="22"/>
      <c r="E174" s="32">
        <v>16.8</v>
      </c>
      <c r="F174" s="36" t="s">
        <v>724</v>
      </c>
      <c r="L174" s="23"/>
    </row>
    <row r="175" spans="3:12" x14ac:dyDescent="0.35">
      <c r="C175" s="40"/>
      <c r="D175" s="22"/>
      <c r="E175" s="32">
        <v>16.600000000000001</v>
      </c>
      <c r="F175" s="36" t="s">
        <v>724</v>
      </c>
      <c r="L175" s="23"/>
    </row>
    <row r="176" spans="3:12" x14ac:dyDescent="0.35">
      <c r="C176" s="40"/>
      <c r="D176" s="22"/>
      <c r="E176" s="32">
        <v>16.5</v>
      </c>
      <c r="F176" s="36" t="s">
        <v>724</v>
      </c>
      <c r="L176" s="23"/>
    </row>
    <row r="177" spans="3:12" x14ac:dyDescent="0.35">
      <c r="C177" s="40"/>
      <c r="D177" s="22"/>
      <c r="E177" s="32">
        <v>16</v>
      </c>
      <c r="F177" s="36" t="s">
        <v>724</v>
      </c>
      <c r="L177" s="23"/>
    </row>
    <row r="178" spans="3:12" x14ac:dyDescent="0.35">
      <c r="C178" s="40"/>
      <c r="D178" s="22"/>
      <c r="E178" s="32">
        <v>15.7</v>
      </c>
      <c r="F178" s="36" t="s">
        <v>724</v>
      </c>
      <c r="L178" s="23"/>
    </row>
    <row r="179" spans="3:12" x14ac:dyDescent="0.35">
      <c r="C179" s="40"/>
      <c r="D179" s="22"/>
      <c r="E179" s="32">
        <v>15.7</v>
      </c>
      <c r="F179" s="36" t="s">
        <v>724</v>
      </c>
      <c r="L179" s="23"/>
    </row>
    <row r="180" spans="3:12" x14ac:dyDescent="0.35">
      <c r="C180" s="40"/>
      <c r="D180" s="22"/>
      <c r="E180" s="32">
        <v>14.5</v>
      </c>
      <c r="F180" s="36" t="s">
        <v>724</v>
      </c>
      <c r="L180" s="23"/>
    </row>
    <row r="181" spans="3:12" x14ac:dyDescent="0.35">
      <c r="C181" s="40"/>
      <c r="D181" s="22"/>
      <c r="E181" s="32">
        <v>13.9</v>
      </c>
      <c r="F181" s="36" t="s">
        <v>724</v>
      </c>
      <c r="L181" s="23"/>
    </row>
    <row r="182" spans="3:12" x14ac:dyDescent="0.35">
      <c r="C182" s="40"/>
      <c r="D182" s="22"/>
      <c r="E182" s="32">
        <v>10.8</v>
      </c>
      <c r="F182" s="36" t="s">
        <v>724</v>
      </c>
      <c r="L182" s="23"/>
    </row>
    <row r="183" spans="3:12" x14ac:dyDescent="0.35">
      <c r="C183" s="40"/>
      <c r="D183" s="22"/>
      <c r="E183" s="32">
        <v>9.8000000000000007</v>
      </c>
      <c r="F183" s="36" t="s">
        <v>724</v>
      </c>
      <c r="L183" s="23"/>
    </row>
    <row r="184" spans="3:12" x14ac:dyDescent="0.35">
      <c r="C184" s="40"/>
      <c r="D184" s="22"/>
      <c r="E184" s="32">
        <v>9.5</v>
      </c>
      <c r="F184" s="36" t="s">
        <v>724</v>
      </c>
      <c r="L184" s="23"/>
    </row>
    <row r="185" spans="3:12" x14ac:dyDescent="0.35">
      <c r="C185" s="40"/>
      <c r="D185" s="22"/>
      <c r="E185" s="32">
        <v>9.1999999999999993</v>
      </c>
      <c r="F185" s="36" t="s">
        <v>724</v>
      </c>
      <c r="L185" s="23"/>
    </row>
    <row r="186" spans="3:12" x14ac:dyDescent="0.35">
      <c r="C186" s="40"/>
      <c r="D186" s="22"/>
      <c r="E186" s="32">
        <v>9</v>
      </c>
      <c r="F186" s="36" t="s">
        <v>724</v>
      </c>
      <c r="L186" s="23"/>
    </row>
    <row r="187" spans="3:12" x14ac:dyDescent="0.35">
      <c r="C187" s="40"/>
      <c r="D187" s="22"/>
      <c r="E187" s="32">
        <v>8.6</v>
      </c>
      <c r="F187" s="36" t="s">
        <v>724</v>
      </c>
      <c r="L187" s="23"/>
    </row>
    <row r="188" spans="3:12" x14ac:dyDescent="0.35">
      <c r="C188" s="40"/>
      <c r="D188" s="22"/>
      <c r="E188" s="32">
        <v>7</v>
      </c>
      <c r="F188" s="36" t="s">
        <v>724</v>
      </c>
      <c r="L188" s="23"/>
    </row>
    <row r="189" spans="3:12" x14ac:dyDescent="0.35">
      <c r="C189" s="40"/>
      <c r="D189" s="22"/>
      <c r="E189" s="32">
        <v>6.7</v>
      </c>
      <c r="F189" s="36" t="s">
        <v>724</v>
      </c>
      <c r="L189" s="23"/>
    </row>
    <row r="190" spans="3:12" x14ac:dyDescent="0.35">
      <c r="C190" s="40"/>
      <c r="D190" s="22"/>
      <c r="E190" s="32">
        <v>6.5</v>
      </c>
      <c r="F190" s="36" t="s">
        <v>724</v>
      </c>
      <c r="L190" s="23"/>
    </row>
    <row r="191" spans="3:12" x14ac:dyDescent="0.35">
      <c r="C191" s="40"/>
      <c r="D191" s="22"/>
      <c r="E191" s="32">
        <v>6.3</v>
      </c>
      <c r="F191" s="36" t="s">
        <v>724</v>
      </c>
      <c r="L191" s="23"/>
    </row>
    <row r="192" spans="3:12" x14ac:dyDescent="0.35">
      <c r="C192" s="40"/>
      <c r="D192" s="22"/>
      <c r="E192" s="32">
        <v>5.6</v>
      </c>
      <c r="F192" s="36" t="s">
        <v>724</v>
      </c>
      <c r="L192" s="23"/>
    </row>
    <row r="193" spans="3:12" x14ac:dyDescent="0.35">
      <c r="C193" s="40"/>
      <c r="D193" s="22"/>
      <c r="E193" s="32">
        <v>5.0999999999999996</v>
      </c>
      <c r="F193" s="36" t="s">
        <v>724</v>
      </c>
      <c r="L193" s="23"/>
    </row>
    <row r="194" spans="3:12" x14ac:dyDescent="0.35">
      <c r="C194" s="40"/>
      <c r="D194" s="22"/>
      <c r="E194" s="32">
        <v>4.9000000000000004</v>
      </c>
      <c r="F194" s="36" t="s">
        <v>724</v>
      </c>
      <c r="L194" s="23"/>
    </row>
    <row r="195" spans="3:12" x14ac:dyDescent="0.35">
      <c r="C195" s="40"/>
      <c r="D195" s="22"/>
      <c r="E195" s="32">
        <v>4.3</v>
      </c>
      <c r="F195" s="36" t="s">
        <v>724</v>
      </c>
      <c r="L195" s="23"/>
    </row>
    <row r="196" spans="3:12" x14ac:dyDescent="0.35">
      <c r="C196" s="40"/>
      <c r="D196" s="22"/>
      <c r="E196" s="32">
        <v>4.0999999999999996</v>
      </c>
      <c r="F196" s="36" t="s">
        <v>724</v>
      </c>
      <c r="L196" s="23"/>
    </row>
    <row r="197" spans="3:12" x14ac:dyDescent="0.35">
      <c r="C197" s="40"/>
      <c r="D197" s="22"/>
      <c r="E197" s="32">
        <v>4</v>
      </c>
      <c r="F197" s="36" t="s">
        <v>724</v>
      </c>
      <c r="L197" s="23"/>
    </row>
    <row r="198" spans="3:12" x14ac:dyDescent="0.35">
      <c r="C198" s="40"/>
      <c r="D198" s="22"/>
      <c r="E198" s="32">
        <v>3.8</v>
      </c>
      <c r="F198" s="36" t="s">
        <v>724</v>
      </c>
      <c r="L198" s="23"/>
    </row>
    <row r="199" spans="3:12" x14ac:dyDescent="0.35">
      <c r="C199" s="48"/>
      <c r="D199" s="53"/>
      <c r="E199" s="32">
        <v>3</v>
      </c>
      <c r="F199" s="36" t="s">
        <v>724</v>
      </c>
      <c r="L199" s="23"/>
    </row>
    <row r="200" spans="3:12" x14ac:dyDescent="0.35">
      <c r="C200" s="40"/>
      <c r="D200" s="22"/>
      <c r="E200" s="32">
        <v>1.8</v>
      </c>
      <c r="F200" s="36" t="s">
        <v>724</v>
      </c>
      <c r="L200" s="23"/>
    </row>
    <row r="201" spans="3:12" x14ac:dyDescent="0.35">
      <c r="C201" s="40"/>
      <c r="D201" s="22"/>
      <c r="E201" s="32">
        <v>1.1000000000000001</v>
      </c>
      <c r="F201" s="36" t="s">
        <v>724</v>
      </c>
      <c r="L201" s="23"/>
    </row>
    <row r="202" spans="3:12" x14ac:dyDescent="0.35">
      <c r="C202" s="40"/>
      <c r="D202" s="22"/>
      <c r="E202" s="32">
        <v>0.3</v>
      </c>
      <c r="F202" s="36" t="s">
        <v>724</v>
      </c>
      <c r="L202" s="23"/>
    </row>
    <row r="203" spans="3:12" x14ac:dyDescent="0.35">
      <c r="C203" s="40"/>
      <c r="D203" s="22"/>
      <c r="E203" s="32">
        <v>28.8</v>
      </c>
      <c r="F203" s="36" t="s">
        <v>724</v>
      </c>
      <c r="L203" s="23"/>
    </row>
    <row r="204" spans="3:12" x14ac:dyDescent="0.35">
      <c r="C204" s="40"/>
      <c r="D204" s="22"/>
      <c r="E204" s="32">
        <v>23.6</v>
      </c>
      <c r="F204" s="36" t="s">
        <v>724</v>
      </c>
      <c r="L204" s="23"/>
    </row>
    <row r="205" spans="3:12" x14ac:dyDescent="0.35">
      <c r="C205" s="40"/>
      <c r="D205" s="22"/>
      <c r="E205" s="32">
        <v>23.5</v>
      </c>
      <c r="F205" s="36" t="s">
        <v>724</v>
      </c>
      <c r="L205" s="23"/>
    </row>
    <row r="206" spans="3:12" x14ac:dyDescent="0.35">
      <c r="C206" s="40"/>
      <c r="D206" s="22"/>
      <c r="E206" s="32">
        <v>19.600000000000001</v>
      </c>
      <c r="F206" s="36" t="s">
        <v>724</v>
      </c>
      <c r="L206" s="23"/>
    </row>
    <row r="207" spans="3:12" x14ac:dyDescent="0.35">
      <c r="C207" s="40"/>
      <c r="D207" s="22"/>
      <c r="E207" s="32">
        <v>19.2</v>
      </c>
      <c r="F207" s="36" t="s">
        <v>724</v>
      </c>
      <c r="L207" s="23"/>
    </row>
    <row r="208" spans="3:12" x14ac:dyDescent="0.35">
      <c r="C208" s="40"/>
      <c r="D208" s="22"/>
      <c r="E208" s="32">
        <v>18.899999999999999</v>
      </c>
      <c r="F208" s="36" t="s">
        <v>724</v>
      </c>
      <c r="L208" s="23"/>
    </row>
    <row r="209" spans="3:12" x14ac:dyDescent="0.35">
      <c r="C209" s="40"/>
      <c r="D209" s="22"/>
      <c r="E209" s="32">
        <v>16.2</v>
      </c>
      <c r="F209" s="36" t="s">
        <v>724</v>
      </c>
      <c r="L209" s="23"/>
    </row>
    <row r="210" spans="3:12" x14ac:dyDescent="0.35">
      <c r="C210" s="40"/>
      <c r="D210" s="22"/>
      <c r="E210" s="32">
        <v>15.4</v>
      </c>
      <c r="F210" s="36" t="s">
        <v>724</v>
      </c>
      <c r="L210" s="23"/>
    </row>
    <row r="211" spans="3:12" x14ac:dyDescent="0.35">
      <c r="C211" s="40"/>
      <c r="D211" s="22"/>
      <c r="E211" s="32">
        <v>15</v>
      </c>
      <c r="F211" s="36" t="s">
        <v>724</v>
      </c>
      <c r="L211" s="23"/>
    </row>
    <row r="212" spans="3:12" x14ac:dyDescent="0.35">
      <c r="C212" s="40"/>
      <c r="D212" s="22"/>
      <c r="E212" s="32">
        <v>14.6</v>
      </c>
      <c r="F212" s="36" t="s">
        <v>724</v>
      </c>
      <c r="L212" s="23"/>
    </row>
    <row r="213" spans="3:12" x14ac:dyDescent="0.35">
      <c r="C213" s="40"/>
      <c r="D213" s="22"/>
      <c r="E213" s="32">
        <v>13</v>
      </c>
      <c r="F213" s="36" t="s">
        <v>724</v>
      </c>
      <c r="L213" s="23"/>
    </row>
    <row r="214" spans="3:12" x14ac:dyDescent="0.35">
      <c r="C214" s="40"/>
      <c r="D214" s="22"/>
      <c r="E214" s="32">
        <v>12.2</v>
      </c>
      <c r="F214" s="36" t="s">
        <v>724</v>
      </c>
      <c r="L214" s="23"/>
    </row>
    <row r="215" spans="3:12" x14ac:dyDescent="0.35">
      <c r="C215" s="40"/>
      <c r="D215" s="22"/>
      <c r="E215" s="32">
        <v>11.9</v>
      </c>
      <c r="F215" s="36" t="s">
        <v>724</v>
      </c>
      <c r="L215" s="23"/>
    </row>
    <row r="216" spans="3:12" x14ac:dyDescent="0.35">
      <c r="C216" s="40"/>
      <c r="D216" s="22"/>
      <c r="E216" s="32">
        <v>11.5</v>
      </c>
      <c r="F216" s="36" t="s">
        <v>724</v>
      </c>
      <c r="L216" s="23"/>
    </row>
    <row r="217" spans="3:12" x14ac:dyDescent="0.35">
      <c r="C217" s="40"/>
      <c r="D217" s="22"/>
      <c r="E217" s="32">
        <v>11</v>
      </c>
      <c r="F217" s="36" t="s">
        <v>724</v>
      </c>
      <c r="L217" s="23"/>
    </row>
    <row r="218" spans="3:12" x14ac:dyDescent="0.35">
      <c r="C218" s="40"/>
      <c r="D218" s="22"/>
      <c r="E218" s="32">
        <v>10.1</v>
      </c>
      <c r="F218" s="36" t="s">
        <v>724</v>
      </c>
      <c r="L218" s="23"/>
    </row>
    <row r="219" spans="3:12" x14ac:dyDescent="0.35">
      <c r="C219" s="40"/>
      <c r="D219" s="22"/>
      <c r="E219" s="32">
        <v>9.9</v>
      </c>
      <c r="F219" s="36" t="s">
        <v>724</v>
      </c>
      <c r="L219" s="23"/>
    </row>
    <row r="220" spans="3:12" x14ac:dyDescent="0.35">
      <c r="C220" s="40"/>
      <c r="D220" s="22"/>
      <c r="E220" s="32">
        <v>9.5</v>
      </c>
      <c r="F220" s="36" t="s">
        <v>724</v>
      </c>
      <c r="L220" s="23"/>
    </row>
    <row r="221" spans="3:12" x14ac:dyDescent="0.35">
      <c r="C221" s="40"/>
      <c r="D221" s="22"/>
      <c r="E221" s="32">
        <v>8.3000000000000007</v>
      </c>
      <c r="F221" s="36" t="s">
        <v>724</v>
      </c>
      <c r="L221" s="23"/>
    </row>
    <row r="222" spans="3:12" x14ac:dyDescent="0.35">
      <c r="C222" s="40"/>
      <c r="D222" s="22"/>
      <c r="E222" s="32">
        <v>8.1</v>
      </c>
      <c r="F222" s="36" t="s">
        <v>724</v>
      </c>
      <c r="L222" s="23"/>
    </row>
    <row r="223" spans="3:12" x14ac:dyDescent="0.35">
      <c r="C223" s="40"/>
      <c r="D223" s="22"/>
      <c r="E223" s="32">
        <v>7.9</v>
      </c>
      <c r="F223" s="36" t="s">
        <v>724</v>
      </c>
      <c r="L223" s="23"/>
    </row>
    <row r="224" spans="3:12" x14ac:dyDescent="0.35">
      <c r="C224" s="40"/>
      <c r="D224" s="22"/>
      <c r="E224" s="32">
        <v>6.6</v>
      </c>
      <c r="F224" s="36" t="s">
        <v>724</v>
      </c>
      <c r="L224" s="23"/>
    </row>
    <row r="225" spans="3:12" x14ac:dyDescent="0.35">
      <c r="C225" s="40"/>
      <c r="D225" s="22"/>
      <c r="E225" s="32">
        <v>6.4</v>
      </c>
      <c r="F225" s="36" t="s">
        <v>724</v>
      </c>
      <c r="L225" s="23"/>
    </row>
    <row r="226" spans="3:12" x14ac:dyDescent="0.35">
      <c r="C226" s="40"/>
      <c r="D226" s="22"/>
      <c r="E226" s="32">
        <v>6</v>
      </c>
      <c r="F226" s="36" t="s">
        <v>724</v>
      </c>
      <c r="L226" s="23"/>
    </row>
    <row r="227" spans="3:12" x14ac:dyDescent="0.35">
      <c r="C227" s="40"/>
      <c r="D227" s="22"/>
      <c r="E227" s="32">
        <v>6</v>
      </c>
      <c r="F227" s="36" t="s">
        <v>724</v>
      </c>
      <c r="L227" s="23"/>
    </row>
    <row r="228" spans="3:12" x14ac:dyDescent="0.35">
      <c r="C228" s="40"/>
      <c r="D228" s="22"/>
      <c r="E228" s="32">
        <v>5.9</v>
      </c>
      <c r="F228" s="36" t="s">
        <v>724</v>
      </c>
      <c r="L228" s="23"/>
    </row>
    <row r="229" spans="3:12" x14ac:dyDescent="0.35">
      <c r="C229" s="40"/>
      <c r="D229" s="22"/>
      <c r="E229" s="32">
        <v>5.8</v>
      </c>
      <c r="F229" s="36" t="s">
        <v>724</v>
      </c>
      <c r="L229" s="23"/>
    </row>
    <row r="230" spans="3:12" x14ac:dyDescent="0.35">
      <c r="C230" s="40"/>
      <c r="D230" s="22"/>
      <c r="E230" s="32">
        <v>5.5</v>
      </c>
      <c r="F230" s="36" t="s">
        <v>724</v>
      </c>
      <c r="L230" s="23"/>
    </row>
    <row r="231" spans="3:12" x14ac:dyDescent="0.35">
      <c r="C231" s="40"/>
      <c r="D231" s="22"/>
      <c r="E231" s="32">
        <v>4.5</v>
      </c>
      <c r="F231" s="36" t="s">
        <v>724</v>
      </c>
      <c r="L231" s="23"/>
    </row>
    <row r="232" spans="3:12" x14ac:dyDescent="0.35">
      <c r="C232" s="40"/>
      <c r="D232" s="22"/>
      <c r="E232" s="32">
        <v>4.3</v>
      </c>
      <c r="F232" s="36" t="s">
        <v>724</v>
      </c>
      <c r="L232" s="23"/>
    </row>
    <row r="233" spans="3:12" x14ac:dyDescent="0.35">
      <c r="C233" s="40"/>
      <c r="D233" s="22"/>
      <c r="E233" s="32">
        <v>2.9</v>
      </c>
      <c r="F233" s="36" t="s">
        <v>724</v>
      </c>
      <c r="L233" s="23"/>
    </row>
    <row r="234" spans="3:12" x14ac:dyDescent="0.35">
      <c r="C234" s="40"/>
      <c r="D234" s="22"/>
      <c r="E234" s="32">
        <v>2.8</v>
      </c>
      <c r="F234" s="36" t="s">
        <v>724</v>
      </c>
      <c r="L234" s="23"/>
    </row>
    <row r="235" spans="3:12" x14ac:dyDescent="0.35">
      <c r="C235" s="40"/>
      <c r="D235" s="22"/>
      <c r="E235" s="32">
        <v>1.6</v>
      </c>
      <c r="F235" s="36" t="s">
        <v>724</v>
      </c>
      <c r="L235" s="23"/>
    </row>
    <row r="236" spans="3:12" x14ac:dyDescent="0.35">
      <c r="C236" s="40"/>
      <c r="D236" s="22"/>
      <c r="E236" s="32">
        <v>1.5</v>
      </c>
      <c r="F236" s="36" t="s">
        <v>724</v>
      </c>
      <c r="L236" s="23"/>
    </row>
    <row r="237" spans="3:12" x14ac:dyDescent="0.35">
      <c r="C237" s="40"/>
      <c r="D237" s="22"/>
      <c r="E237" s="32">
        <v>1</v>
      </c>
      <c r="F237" s="36" t="s">
        <v>724</v>
      </c>
      <c r="L237" s="23"/>
    </row>
    <row r="238" spans="3:12" x14ac:dyDescent="0.35">
      <c r="C238" s="40"/>
      <c r="D238" s="22"/>
      <c r="E238" s="32">
        <v>0.5</v>
      </c>
      <c r="F238" s="36" t="s">
        <v>724</v>
      </c>
      <c r="L238" s="23"/>
    </row>
    <row r="239" spans="3:12" x14ac:dyDescent="0.35">
      <c r="C239" s="40"/>
      <c r="D239" s="22"/>
      <c r="E239" s="32">
        <v>0.4</v>
      </c>
      <c r="F239" s="36" t="s">
        <v>724</v>
      </c>
      <c r="L239" s="23"/>
    </row>
    <row r="240" spans="3:12" x14ac:dyDescent="0.35">
      <c r="C240" s="40"/>
      <c r="D240" s="22"/>
      <c r="E240" s="32">
        <v>0</v>
      </c>
      <c r="F240" s="36" t="s">
        <v>724</v>
      </c>
      <c r="L240" s="23"/>
    </row>
    <row r="241" spans="3:12" x14ac:dyDescent="0.35">
      <c r="C241" s="40"/>
      <c r="D241" s="22"/>
      <c r="E241" s="32">
        <v>24.7</v>
      </c>
      <c r="F241" s="36" t="s">
        <v>724</v>
      </c>
      <c r="L241" s="23"/>
    </row>
    <row r="242" spans="3:12" x14ac:dyDescent="0.35">
      <c r="C242" s="40"/>
      <c r="D242" s="22"/>
      <c r="E242" s="32">
        <v>23.2</v>
      </c>
      <c r="F242" s="36" t="s">
        <v>724</v>
      </c>
      <c r="L242" s="23"/>
    </row>
    <row r="243" spans="3:12" x14ac:dyDescent="0.35">
      <c r="C243" s="40"/>
      <c r="D243" s="22"/>
      <c r="E243" s="32">
        <v>21.8</v>
      </c>
      <c r="F243" s="36" t="s">
        <v>724</v>
      </c>
      <c r="L243" s="23"/>
    </row>
    <row r="244" spans="3:12" x14ac:dyDescent="0.35">
      <c r="C244" s="40"/>
      <c r="D244" s="22"/>
      <c r="E244" s="32">
        <v>21</v>
      </c>
      <c r="F244" s="36" t="s">
        <v>724</v>
      </c>
      <c r="L244" s="23"/>
    </row>
    <row r="245" spans="3:12" x14ac:dyDescent="0.35">
      <c r="C245" s="40"/>
      <c r="D245" s="22"/>
      <c r="E245" s="32">
        <v>20.5</v>
      </c>
      <c r="F245" s="36" t="s">
        <v>724</v>
      </c>
      <c r="L245" s="23"/>
    </row>
    <row r="246" spans="3:12" x14ac:dyDescent="0.35">
      <c r="C246" s="40"/>
      <c r="D246" s="22"/>
      <c r="E246" s="32">
        <v>16.100000000000001</v>
      </c>
      <c r="F246" s="36" t="s">
        <v>724</v>
      </c>
      <c r="L246" s="23"/>
    </row>
    <row r="247" spans="3:12" x14ac:dyDescent="0.35">
      <c r="C247" s="40"/>
      <c r="D247" s="22"/>
      <c r="E247" s="32">
        <v>15.5</v>
      </c>
      <c r="F247" s="36" t="s">
        <v>724</v>
      </c>
      <c r="L247" s="23"/>
    </row>
    <row r="248" spans="3:12" x14ac:dyDescent="0.35">
      <c r="C248" s="40"/>
      <c r="D248" s="22"/>
      <c r="E248" s="32">
        <v>15</v>
      </c>
      <c r="F248" s="36" t="s">
        <v>724</v>
      </c>
      <c r="L248" s="23"/>
    </row>
    <row r="249" spans="3:12" x14ac:dyDescent="0.35">
      <c r="C249" s="40"/>
      <c r="D249" s="22"/>
      <c r="E249" s="32">
        <v>12.3</v>
      </c>
      <c r="F249" s="36" t="s">
        <v>724</v>
      </c>
      <c r="L249" s="23"/>
    </row>
    <row r="250" spans="3:12" x14ac:dyDescent="0.35">
      <c r="C250" s="40"/>
      <c r="D250" s="22"/>
      <c r="E250" s="32">
        <v>12.2</v>
      </c>
      <c r="F250" s="36" t="s">
        <v>724</v>
      </c>
      <c r="L250" s="23"/>
    </row>
    <row r="251" spans="3:12" x14ac:dyDescent="0.35">
      <c r="C251" s="40"/>
      <c r="D251" s="22"/>
      <c r="E251" s="32">
        <v>11.4</v>
      </c>
      <c r="F251" s="36" t="s">
        <v>724</v>
      </c>
      <c r="L251" s="23"/>
    </row>
    <row r="252" spans="3:12" x14ac:dyDescent="0.35">
      <c r="C252" s="40"/>
      <c r="D252" s="22"/>
      <c r="E252" s="32">
        <v>11.2</v>
      </c>
      <c r="F252" s="36" t="s">
        <v>724</v>
      </c>
      <c r="L252" s="23"/>
    </row>
    <row r="253" spans="3:12" x14ac:dyDescent="0.35">
      <c r="C253" s="40"/>
      <c r="D253" s="22"/>
      <c r="E253" s="32">
        <v>11</v>
      </c>
      <c r="F253" s="36" t="s">
        <v>724</v>
      </c>
      <c r="L253" s="23"/>
    </row>
    <row r="254" spans="3:12" x14ac:dyDescent="0.35">
      <c r="C254" s="40"/>
      <c r="D254" s="22"/>
      <c r="E254" s="32">
        <v>10.1</v>
      </c>
      <c r="F254" s="36" t="s">
        <v>724</v>
      </c>
      <c r="L254" s="23"/>
    </row>
    <row r="255" spans="3:12" x14ac:dyDescent="0.35">
      <c r="C255" s="40"/>
      <c r="D255" s="22"/>
      <c r="E255" s="32">
        <v>10.1</v>
      </c>
      <c r="F255" s="36" t="s">
        <v>724</v>
      </c>
      <c r="L255" s="23"/>
    </row>
    <row r="256" spans="3:12" x14ac:dyDescent="0.35">
      <c r="C256" s="40"/>
      <c r="D256" s="22"/>
      <c r="E256" s="32">
        <v>9.4</v>
      </c>
      <c r="F256" s="36" t="s">
        <v>724</v>
      </c>
      <c r="L256" s="23"/>
    </row>
    <row r="257" spans="3:12" x14ac:dyDescent="0.35">
      <c r="C257" s="40"/>
      <c r="D257" s="22"/>
      <c r="E257" s="32">
        <v>8.8000000000000007</v>
      </c>
      <c r="F257" s="36" t="s">
        <v>724</v>
      </c>
      <c r="L257" s="23"/>
    </row>
    <row r="258" spans="3:12" x14ac:dyDescent="0.35">
      <c r="C258" s="40"/>
      <c r="D258" s="22"/>
      <c r="E258" s="32">
        <v>8.8000000000000007</v>
      </c>
      <c r="F258" s="36" t="s">
        <v>724</v>
      </c>
      <c r="L258" s="23"/>
    </row>
    <row r="259" spans="3:12" x14ac:dyDescent="0.35">
      <c r="C259" s="40"/>
      <c r="D259" s="22"/>
      <c r="E259" s="32">
        <v>8.8000000000000007</v>
      </c>
      <c r="F259" s="36" t="s">
        <v>724</v>
      </c>
      <c r="L259" s="23"/>
    </row>
    <row r="260" spans="3:12" x14ac:dyDescent="0.35">
      <c r="C260" s="40"/>
      <c r="D260" s="22"/>
      <c r="E260" s="32">
        <v>8.3000000000000007</v>
      </c>
      <c r="F260" s="36" t="s">
        <v>724</v>
      </c>
      <c r="L260" s="23"/>
    </row>
    <row r="261" spans="3:12" x14ac:dyDescent="0.35">
      <c r="C261" s="40"/>
      <c r="D261" s="22"/>
      <c r="E261" s="32">
        <v>7.8</v>
      </c>
      <c r="F261" s="36" t="s">
        <v>724</v>
      </c>
      <c r="L261" s="23"/>
    </row>
    <row r="262" spans="3:12" x14ac:dyDescent="0.35">
      <c r="C262" s="40"/>
      <c r="D262" s="22"/>
      <c r="E262" s="32">
        <v>7.3</v>
      </c>
      <c r="F262" s="36" t="s">
        <v>724</v>
      </c>
      <c r="L262" s="23"/>
    </row>
    <row r="263" spans="3:12" x14ac:dyDescent="0.35">
      <c r="C263" s="40"/>
      <c r="D263" s="22"/>
      <c r="E263" s="32">
        <v>6.5</v>
      </c>
      <c r="F263" s="36" t="s">
        <v>724</v>
      </c>
      <c r="L263" s="23"/>
    </row>
    <row r="264" spans="3:12" x14ac:dyDescent="0.35">
      <c r="C264" s="40"/>
      <c r="D264" s="22"/>
      <c r="E264" s="32">
        <v>6.3</v>
      </c>
      <c r="F264" s="36" t="s">
        <v>724</v>
      </c>
      <c r="L264" s="23"/>
    </row>
    <row r="265" spans="3:12" x14ac:dyDescent="0.35">
      <c r="C265" s="40"/>
      <c r="D265" s="22"/>
      <c r="E265" s="32">
        <v>5.8</v>
      </c>
      <c r="F265" s="36" t="s">
        <v>724</v>
      </c>
      <c r="L265" s="23"/>
    </row>
    <row r="266" spans="3:12" x14ac:dyDescent="0.35">
      <c r="C266" s="40"/>
      <c r="D266" s="22"/>
      <c r="E266" s="32">
        <v>5.8</v>
      </c>
      <c r="F266" s="36" t="s">
        <v>724</v>
      </c>
      <c r="L266" s="23"/>
    </row>
    <row r="267" spans="3:12" x14ac:dyDescent="0.35">
      <c r="C267" s="40"/>
      <c r="D267" s="22"/>
      <c r="E267" s="32">
        <v>5.6</v>
      </c>
      <c r="F267" s="36" t="s">
        <v>724</v>
      </c>
      <c r="L267" s="23"/>
    </row>
    <row r="268" spans="3:12" x14ac:dyDescent="0.35">
      <c r="C268" s="40"/>
      <c r="D268" s="22"/>
      <c r="E268" s="32">
        <v>5.3</v>
      </c>
      <c r="F268" s="36" t="s">
        <v>724</v>
      </c>
      <c r="L268" s="23"/>
    </row>
    <row r="269" spans="3:12" x14ac:dyDescent="0.35">
      <c r="C269" s="40"/>
      <c r="D269" s="22"/>
      <c r="E269" s="32">
        <v>4.5</v>
      </c>
      <c r="F269" s="36" t="s">
        <v>724</v>
      </c>
      <c r="L269" s="23"/>
    </row>
    <row r="270" spans="3:12" x14ac:dyDescent="0.35">
      <c r="C270" s="40"/>
      <c r="D270" s="22"/>
      <c r="E270" s="32">
        <v>4.0999999999999996</v>
      </c>
      <c r="F270" s="36" t="s">
        <v>724</v>
      </c>
      <c r="L270" s="23"/>
    </row>
    <row r="271" spans="3:12" x14ac:dyDescent="0.35">
      <c r="C271" s="40"/>
      <c r="D271" s="22"/>
      <c r="E271" s="32">
        <v>3.8</v>
      </c>
      <c r="F271" s="36" t="s">
        <v>724</v>
      </c>
      <c r="L271" s="23"/>
    </row>
    <row r="272" spans="3:12" x14ac:dyDescent="0.35">
      <c r="C272" s="40"/>
      <c r="D272" s="22"/>
      <c r="E272" s="32">
        <v>3.5</v>
      </c>
      <c r="F272" s="36" t="s">
        <v>724</v>
      </c>
      <c r="L272" s="23"/>
    </row>
    <row r="273" spans="3:12" x14ac:dyDescent="0.35">
      <c r="C273" s="40"/>
      <c r="D273" s="22"/>
      <c r="E273" s="32">
        <v>2.2000000000000002</v>
      </c>
      <c r="F273" s="36" t="s">
        <v>724</v>
      </c>
      <c r="L273" s="23"/>
    </row>
    <row r="274" spans="3:12" x14ac:dyDescent="0.35">
      <c r="C274" s="40"/>
      <c r="D274" s="22"/>
      <c r="E274" s="32">
        <v>2</v>
      </c>
      <c r="F274" s="36" t="s">
        <v>724</v>
      </c>
      <c r="L274" s="23"/>
    </row>
    <row r="275" spans="3:12" x14ac:dyDescent="0.35">
      <c r="C275" s="40"/>
      <c r="D275" s="22"/>
      <c r="E275" s="32">
        <v>1.7</v>
      </c>
      <c r="F275" s="36" t="s">
        <v>724</v>
      </c>
      <c r="L275" s="23"/>
    </row>
    <row r="276" spans="3:12" x14ac:dyDescent="0.35">
      <c r="C276" s="40"/>
      <c r="D276" s="22"/>
      <c r="E276" s="32">
        <v>1.6</v>
      </c>
      <c r="F276" s="36" t="s">
        <v>724</v>
      </c>
      <c r="L276" s="23"/>
    </row>
    <row r="277" spans="3:12" x14ac:dyDescent="0.35">
      <c r="C277" s="40"/>
      <c r="D277" s="22"/>
      <c r="E277" s="32">
        <v>1.3</v>
      </c>
      <c r="F277" s="36" t="s">
        <v>724</v>
      </c>
      <c r="L277" s="23"/>
    </row>
    <row r="278" spans="3:12" x14ac:dyDescent="0.35">
      <c r="C278" s="40"/>
      <c r="D278" s="22"/>
      <c r="E278" s="32">
        <v>0.6</v>
      </c>
      <c r="F278" s="36" t="s">
        <v>724</v>
      </c>
      <c r="L278" s="23"/>
    </row>
    <row r="279" spans="3:12" x14ac:dyDescent="0.35">
      <c r="C279" s="40"/>
      <c r="D279" s="22"/>
      <c r="E279" s="32">
        <v>0</v>
      </c>
      <c r="F279" s="36" t="s">
        <v>724</v>
      </c>
      <c r="L279" s="23"/>
    </row>
    <row r="280" spans="3:12" x14ac:dyDescent="0.35">
      <c r="C280" s="40"/>
      <c r="D280" s="22"/>
      <c r="E280" s="32">
        <v>0</v>
      </c>
      <c r="F280" s="36" t="s">
        <v>724</v>
      </c>
      <c r="L280" s="23"/>
    </row>
    <row r="281" spans="3:12" x14ac:dyDescent="0.35">
      <c r="C281" s="40"/>
      <c r="D281" s="22"/>
      <c r="E281" s="32">
        <v>21.8</v>
      </c>
      <c r="F281" s="36" t="s">
        <v>724</v>
      </c>
      <c r="L281" s="23"/>
    </row>
    <row r="282" spans="3:12" x14ac:dyDescent="0.35">
      <c r="C282" s="40"/>
      <c r="D282" s="22"/>
      <c r="E282" s="32">
        <v>19.899999999999999</v>
      </c>
      <c r="F282" s="36" t="s">
        <v>724</v>
      </c>
      <c r="L282" s="23"/>
    </row>
    <row r="283" spans="3:12" x14ac:dyDescent="0.35">
      <c r="C283" s="40"/>
      <c r="D283" s="22"/>
      <c r="E283" s="32">
        <v>18.3</v>
      </c>
      <c r="F283" s="36" t="s">
        <v>724</v>
      </c>
      <c r="L283" s="23"/>
    </row>
    <row r="284" spans="3:12" x14ac:dyDescent="0.35">
      <c r="C284" s="40"/>
      <c r="D284" s="22"/>
      <c r="E284" s="32">
        <v>16.100000000000001</v>
      </c>
      <c r="F284" s="36" t="s">
        <v>724</v>
      </c>
      <c r="L284" s="23"/>
    </row>
    <row r="285" spans="3:12" x14ac:dyDescent="0.35">
      <c r="C285" s="40"/>
      <c r="D285" s="22"/>
      <c r="E285" s="32">
        <v>15.7</v>
      </c>
      <c r="F285" s="36" t="s">
        <v>724</v>
      </c>
      <c r="L285" s="23"/>
    </row>
    <row r="286" spans="3:12" x14ac:dyDescent="0.35">
      <c r="C286" s="40"/>
      <c r="D286" s="22"/>
      <c r="E286" s="32">
        <v>14.7</v>
      </c>
      <c r="F286" s="36" t="s">
        <v>724</v>
      </c>
      <c r="L286" s="23"/>
    </row>
    <row r="287" spans="3:12" x14ac:dyDescent="0.35">
      <c r="C287" s="40"/>
      <c r="D287" s="22"/>
      <c r="E287" s="32">
        <v>14</v>
      </c>
      <c r="F287" s="36" t="s">
        <v>724</v>
      </c>
      <c r="L287" s="23"/>
    </row>
    <row r="288" spans="3:12" x14ac:dyDescent="0.35">
      <c r="C288" s="40"/>
      <c r="D288" s="22"/>
      <c r="E288" s="32">
        <v>13.8</v>
      </c>
      <c r="F288" s="36" t="s">
        <v>724</v>
      </c>
      <c r="L288" s="23"/>
    </row>
    <row r="289" spans="3:12" x14ac:dyDescent="0.35">
      <c r="C289" s="40"/>
      <c r="D289" s="22"/>
      <c r="E289" s="32">
        <v>13</v>
      </c>
      <c r="F289" s="36" t="s">
        <v>724</v>
      </c>
      <c r="L289" s="23"/>
    </row>
    <row r="290" spans="3:12" x14ac:dyDescent="0.35">
      <c r="C290" s="40"/>
      <c r="D290" s="22"/>
      <c r="E290" s="32">
        <v>12.1</v>
      </c>
      <c r="F290" s="36" t="s">
        <v>724</v>
      </c>
      <c r="L290" s="23"/>
    </row>
    <row r="291" spans="3:12" x14ac:dyDescent="0.35">
      <c r="C291" s="40"/>
      <c r="D291" s="22"/>
      <c r="E291" s="32">
        <v>11.5</v>
      </c>
      <c r="F291" s="36" t="s">
        <v>724</v>
      </c>
      <c r="L291" s="23"/>
    </row>
    <row r="292" spans="3:12" x14ac:dyDescent="0.35">
      <c r="C292" s="40"/>
      <c r="D292" s="22"/>
      <c r="E292" s="32">
        <v>11.1</v>
      </c>
      <c r="F292" s="36" t="s">
        <v>724</v>
      </c>
      <c r="L292" s="23"/>
    </row>
    <row r="293" spans="3:12" x14ac:dyDescent="0.35">
      <c r="C293" s="40"/>
      <c r="D293" s="22"/>
      <c r="E293" s="32">
        <v>10.4</v>
      </c>
      <c r="F293" s="36" t="s">
        <v>724</v>
      </c>
      <c r="L293" s="23"/>
    </row>
    <row r="294" spans="3:12" x14ac:dyDescent="0.35">
      <c r="C294" s="40"/>
      <c r="D294" s="22"/>
      <c r="E294" s="32">
        <v>9.4</v>
      </c>
      <c r="F294" s="36" t="s">
        <v>724</v>
      </c>
      <c r="L294" s="23"/>
    </row>
    <row r="295" spans="3:12" x14ac:dyDescent="0.35">
      <c r="C295" s="40"/>
      <c r="D295" s="22"/>
      <c r="E295" s="32">
        <v>8.9</v>
      </c>
      <c r="F295" s="36" t="s">
        <v>724</v>
      </c>
      <c r="L295" s="23"/>
    </row>
    <row r="296" spans="3:12" x14ac:dyDescent="0.35">
      <c r="C296" s="40"/>
      <c r="D296" s="22"/>
      <c r="E296" s="32">
        <v>8.6</v>
      </c>
      <c r="F296" s="36" t="s">
        <v>724</v>
      </c>
      <c r="L296" s="23"/>
    </row>
    <row r="297" spans="3:12" x14ac:dyDescent="0.35">
      <c r="C297" s="40"/>
      <c r="D297" s="22"/>
      <c r="E297" s="32">
        <v>8.6</v>
      </c>
      <c r="F297" s="36" t="s">
        <v>724</v>
      </c>
      <c r="L297" s="23"/>
    </row>
    <row r="298" spans="3:12" x14ac:dyDescent="0.35">
      <c r="C298" s="40"/>
      <c r="D298" s="22"/>
      <c r="E298" s="32">
        <v>8.3000000000000007</v>
      </c>
      <c r="F298" s="36" t="s">
        <v>724</v>
      </c>
      <c r="L298" s="23"/>
    </row>
    <row r="299" spans="3:12" x14ac:dyDescent="0.35">
      <c r="C299" s="40"/>
      <c r="D299" s="22"/>
      <c r="E299" s="32">
        <v>8.1999999999999993</v>
      </c>
      <c r="F299" s="36" t="s">
        <v>724</v>
      </c>
      <c r="L299" s="23"/>
    </row>
    <row r="300" spans="3:12" x14ac:dyDescent="0.35">
      <c r="C300" s="40"/>
      <c r="D300" s="22"/>
      <c r="E300" s="32">
        <v>7.2</v>
      </c>
      <c r="F300" s="36" t="s">
        <v>724</v>
      </c>
      <c r="L300" s="23"/>
    </row>
    <row r="301" spans="3:12" x14ac:dyDescent="0.35">
      <c r="C301" s="40"/>
      <c r="D301" s="22"/>
      <c r="E301" s="32">
        <v>7</v>
      </c>
      <c r="F301" s="36" t="s">
        <v>724</v>
      </c>
      <c r="L301" s="23"/>
    </row>
    <row r="302" spans="3:12" x14ac:dyDescent="0.35">
      <c r="C302" s="40"/>
      <c r="D302" s="22"/>
      <c r="E302" s="32">
        <v>7</v>
      </c>
      <c r="F302" s="36" t="s">
        <v>724</v>
      </c>
      <c r="L302" s="23"/>
    </row>
    <row r="303" spans="3:12" x14ac:dyDescent="0.35">
      <c r="C303" s="40"/>
      <c r="D303" s="22"/>
      <c r="E303" s="32">
        <v>6.8</v>
      </c>
      <c r="F303" s="36" t="s">
        <v>724</v>
      </c>
      <c r="L303" s="23"/>
    </row>
    <row r="304" spans="3:12" x14ac:dyDescent="0.35">
      <c r="C304" s="40"/>
      <c r="D304" s="22"/>
      <c r="E304" s="32">
        <v>6.3</v>
      </c>
      <c r="F304" s="36" t="s">
        <v>724</v>
      </c>
      <c r="L304" s="23"/>
    </row>
    <row r="305" spans="3:12" x14ac:dyDescent="0.35">
      <c r="C305" s="40"/>
      <c r="D305" s="22"/>
      <c r="E305" s="32">
        <v>6.2</v>
      </c>
      <c r="F305" s="36" t="s">
        <v>724</v>
      </c>
      <c r="L305" s="23"/>
    </row>
    <row r="306" spans="3:12" x14ac:dyDescent="0.35">
      <c r="C306" s="40"/>
      <c r="D306" s="22"/>
      <c r="E306" s="32">
        <v>6</v>
      </c>
      <c r="F306" s="36" t="s">
        <v>724</v>
      </c>
      <c r="L306" s="23"/>
    </row>
    <row r="307" spans="3:12" x14ac:dyDescent="0.35">
      <c r="C307" s="40"/>
      <c r="D307" s="22"/>
      <c r="E307" s="32">
        <v>5.8</v>
      </c>
      <c r="F307" s="36" t="s">
        <v>724</v>
      </c>
      <c r="L307" s="23"/>
    </row>
    <row r="308" spans="3:12" x14ac:dyDescent="0.35">
      <c r="C308" s="40"/>
      <c r="D308" s="22"/>
      <c r="E308" s="32">
        <v>4.9000000000000004</v>
      </c>
      <c r="F308" s="36" t="s">
        <v>724</v>
      </c>
      <c r="L308" s="23"/>
    </row>
    <row r="309" spans="3:12" x14ac:dyDescent="0.35">
      <c r="C309" s="40"/>
      <c r="D309" s="22"/>
      <c r="E309" s="32">
        <v>4.3</v>
      </c>
      <c r="F309" s="36" t="s">
        <v>724</v>
      </c>
      <c r="L309" s="23"/>
    </row>
    <row r="310" spans="3:12" x14ac:dyDescent="0.35">
      <c r="C310" s="40"/>
      <c r="D310" s="22"/>
      <c r="E310" s="32">
        <v>4.2</v>
      </c>
      <c r="F310" s="36" t="s">
        <v>724</v>
      </c>
      <c r="L310" s="23"/>
    </row>
    <row r="311" spans="3:12" x14ac:dyDescent="0.35">
      <c r="C311" s="40"/>
      <c r="D311" s="22"/>
      <c r="E311" s="32">
        <v>3.7</v>
      </c>
      <c r="F311" s="36" t="s">
        <v>724</v>
      </c>
      <c r="L311" s="23"/>
    </row>
    <row r="312" spans="3:12" x14ac:dyDescent="0.35">
      <c r="C312" s="40"/>
      <c r="D312" s="22"/>
      <c r="E312" s="32">
        <v>2.9</v>
      </c>
      <c r="F312" s="36" t="s">
        <v>724</v>
      </c>
      <c r="L312" s="23"/>
    </row>
    <row r="313" spans="3:12" x14ac:dyDescent="0.35">
      <c r="C313" s="40"/>
      <c r="D313" s="22"/>
      <c r="E313" s="32">
        <v>2.7</v>
      </c>
      <c r="F313" s="36" t="s">
        <v>724</v>
      </c>
      <c r="L313" s="23"/>
    </row>
    <row r="314" spans="3:12" x14ac:dyDescent="0.35">
      <c r="C314" s="40"/>
      <c r="D314" s="22"/>
      <c r="E314" s="32">
        <v>2.7</v>
      </c>
      <c r="F314" s="36" t="s">
        <v>724</v>
      </c>
      <c r="L314" s="23"/>
    </row>
    <row r="315" spans="3:12" x14ac:dyDescent="0.35">
      <c r="C315" s="40"/>
      <c r="D315" s="22"/>
      <c r="E315" s="32">
        <v>2.7</v>
      </c>
      <c r="F315" s="36" t="s">
        <v>724</v>
      </c>
      <c r="L315" s="23"/>
    </row>
    <row r="316" spans="3:12" x14ac:dyDescent="0.35">
      <c r="C316" s="40"/>
      <c r="D316" s="22"/>
      <c r="E316" s="32">
        <v>2.6</v>
      </c>
      <c r="F316" s="36" t="s">
        <v>724</v>
      </c>
      <c r="L316" s="23"/>
    </row>
    <row r="317" spans="3:12" x14ac:dyDescent="0.35">
      <c r="C317" s="40"/>
      <c r="D317" s="22"/>
      <c r="E317" s="32">
        <v>2.5</v>
      </c>
      <c r="F317" s="36" t="s">
        <v>724</v>
      </c>
      <c r="L317" s="23"/>
    </row>
    <row r="318" spans="3:12" x14ac:dyDescent="0.35">
      <c r="C318" s="40"/>
      <c r="D318" s="22"/>
      <c r="E318" s="32">
        <v>2.5</v>
      </c>
      <c r="F318" s="36" t="s">
        <v>724</v>
      </c>
      <c r="L318" s="23"/>
    </row>
    <row r="319" spans="3:12" x14ac:dyDescent="0.35">
      <c r="C319" s="40"/>
      <c r="D319" s="22"/>
      <c r="E319" s="32">
        <v>2</v>
      </c>
      <c r="F319" s="36" t="s">
        <v>724</v>
      </c>
      <c r="L319" s="23"/>
    </row>
    <row r="320" spans="3:12" x14ac:dyDescent="0.35">
      <c r="C320" s="40"/>
      <c r="D320" s="22"/>
      <c r="E320" s="32">
        <v>1.8</v>
      </c>
      <c r="F320" s="36" t="s">
        <v>724</v>
      </c>
      <c r="L320" s="23"/>
    </row>
    <row r="321" spans="3:12" x14ac:dyDescent="0.35">
      <c r="C321" s="40"/>
      <c r="D321" s="22"/>
      <c r="E321" s="32">
        <v>1.3</v>
      </c>
      <c r="F321" s="36" t="s">
        <v>724</v>
      </c>
      <c r="L321" s="23"/>
    </row>
    <row r="322" spans="3:12" x14ac:dyDescent="0.35">
      <c r="C322" s="40"/>
      <c r="D322" s="22"/>
      <c r="E322" s="32">
        <v>0.7</v>
      </c>
      <c r="F322" s="36" t="s">
        <v>724</v>
      </c>
      <c r="L322" s="23"/>
    </row>
    <row r="323" spans="3:12" x14ac:dyDescent="0.35">
      <c r="C323" s="40"/>
      <c r="D323" s="22"/>
      <c r="E323" s="32">
        <v>0.6</v>
      </c>
      <c r="F323" s="36" t="s">
        <v>724</v>
      </c>
      <c r="L323" s="23"/>
    </row>
    <row r="324" spans="3:12" x14ac:dyDescent="0.35">
      <c r="C324" s="40"/>
      <c r="D324" s="22"/>
      <c r="E324" s="32">
        <v>0</v>
      </c>
      <c r="F324" s="36" t="s">
        <v>724</v>
      </c>
      <c r="L324" s="23"/>
    </row>
    <row r="325" spans="3:12" x14ac:dyDescent="0.35">
      <c r="C325" s="40"/>
      <c r="D325" s="22"/>
      <c r="E325" s="32">
        <v>0</v>
      </c>
      <c r="F325" s="36" t="s">
        <v>724</v>
      </c>
      <c r="L325" s="23"/>
    </row>
    <row r="326" spans="3:12" x14ac:dyDescent="0.35">
      <c r="C326" s="40"/>
      <c r="D326" s="22"/>
      <c r="E326" s="32">
        <v>23.5</v>
      </c>
      <c r="F326" s="36" t="s">
        <v>724</v>
      </c>
      <c r="L326" s="23"/>
    </row>
    <row r="327" spans="3:12" x14ac:dyDescent="0.35">
      <c r="C327" s="40"/>
      <c r="D327" s="22"/>
      <c r="E327" s="32">
        <v>19.899999999999999</v>
      </c>
      <c r="F327" s="36" t="s">
        <v>724</v>
      </c>
      <c r="L327" s="23"/>
    </row>
    <row r="328" spans="3:12" x14ac:dyDescent="0.35">
      <c r="C328" s="40"/>
      <c r="D328" s="22"/>
      <c r="E328" s="32">
        <v>15.8</v>
      </c>
      <c r="F328" s="36" t="s">
        <v>724</v>
      </c>
      <c r="L328" s="23"/>
    </row>
    <row r="329" spans="3:12" x14ac:dyDescent="0.35">
      <c r="C329" s="40"/>
      <c r="D329" s="22"/>
      <c r="E329" s="32">
        <v>11.9</v>
      </c>
      <c r="F329" s="36" t="s">
        <v>724</v>
      </c>
      <c r="L329" s="23"/>
    </row>
    <row r="330" spans="3:12" x14ac:dyDescent="0.35">
      <c r="C330" s="40"/>
      <c r="D330" s="22"/>
      <c r="E330" s="32">
        <v>10.3</v>
      </c>
      <c r="F330" s="36" t="s">
        <v>724</v>
      </c>
      <c r="L330" s="23"/>
    </row>
    <row r="331" spans="3:12" x14ac:dyDescent="0.35">
      <c r="C331" s="40"/>
      <c r="D331" s="22"/>
      <c r="E331" s="32">
        <v>9</v>
      </c>
      <c r="F331" s="36" t="s">
        <v>724</v>
      </c>
      <c r="L331" s="23"/>
    </row>
    <row r="332" spans="3:12" x14ac:dyDescent="0.35">
      <c r="C332" s="40"/>
      <c r="D332" s="22"/>
      <c r="E332" s="32">
        <v>8.3000000000000007</v>
      </c>
      <c r="F332" s="36" t="s">
        <v>724</v>
      </c>
      <c r="L332" s="23"/>
    </row>
    <row r="333" spans="3:12" x14ac:dyDescent="0.35">
      <c r="C333" s="40"/>
      <c r="D333" s="22"/>
      <c r="E333" s="32">
        <v>8</v>
      </c>
      <c r="F333" s="36" t="s">
        <v>724</v>
      </c>
      <c r="L333" s="23"/>
    </row>
    <row r="334" spans="3:12" x14ac:dyDescent="0.35">
      <c r="C334" s="40"/>
      <c r="D334" s="22"/>
      <c r="E334" s="32">
        <v>7.8</v>
      </c>
      <c r="F334" s="36" t="s">
        <v>724</v>
      </c>
      <c r="L334" s="23"/>
    </row>
    <row r="335" spans="3:12" x14ac:dyDescent="0.35">
      <c r="C335" s="40"/>
      <c r="D335" s="22"/>
      <c r="E335" s="32">
        <v>7.2</v>
      </c>
      <c r="F335" s="36" t="s">
        <v>724</v>
      </c>
      <c r="L335" s="23"/>
    </row>
    <row r="336" spans="3:12" x14ac:dyDescent="0.35">
      <c r="C336" s="40"/>
      <c r="D336" s="22"/>
      <c r="E336" s="32">
        <v>6.9</v>
      </c>
      <c r="F336" s="36" t="s">
        <v>724</v>
      </c>
      <c r="L336" s="23"/>
    </row>
    <row r="337" spans="3:12" x14ac:dyDescent="0.35">
      <c r="C337" s="40"/>
      <c r="D337" s="22"/>
      <c r="E337" s="32">
        <v>6.6</v>
      </c>
      <c r="F337" s="36" t="s">
        <v>724</v>
      </c>
      <c r="L337" s="23"/>
    </row>
    <row r="338" spans="3:12" x14ac:dyDescent="0.35">
      <c r="C338" s="40"/>
      <c r="D338" s="22"/>
      <c r="E338" s="32">
        <v>6.5</v>
      </c>
      <c r="F338" s="36" t="s">
        <v>724</v>
      </c>
      <c r="L338" s="23"/>
    </row>
    <row r="339" spans="3:12" x14ac:dyDescent="0.35">
      <c r="C339" s="40"/>
      <c r="D339" s="22"/>
      <c r="E339" s="32">
        <v>6.1</v>
      </c>
      <c r="F339" s="36" t="s">
        <v>724</v>
      </c>
      <c r="L339" s="23"/>
    </row>
    <row r="340" spans="3:12" x14ac:dyDescent="0.35">
      <c r="C340" s="40"/>
      <c r="D340" s="22"/>
      <c r="E340" s="32">
        <v>6</v>
      </c>
      <c r="F340" s="36" t="s">
        <v>724</v>
      </c>
      <c r="L340" s="23"/>
    </row>
    <row r="341" spans="3:12" x14ac:dyDescent="0.35">
      <c r="C341" s="40"/>
      <c r="D341" s="22"/>
      <c r="E341" s="32">
        <v>5.8</v>
      </c>
      <c r="F341" s="36" t="s">
        <v>724</v>
      </c>
      <c r="L341" s="23"/>
    </row>
    <row r="342" spans="3:12" x14ac:dyDescent="0.35">
      <c r="C342" s="40"/>
      <c r="D342" s="22"/>
      <c r="E342" s="32">
        <v>5.7</v>
      </c>
      <c r="F342" s="36" t="s">
        <v>724</v>
      </c>
      <c r="L342" s="23"/>
    </row>
    <row r="343" spans="3:12" x14ac:dyDescent="0.35">
      <c r="C343" s="40"/>
      <c r="D343" s="22"/>
      <c r="E343" s="32">
        <v>5.3</v>
      </c>
      <c r="F343" s="36" t="s">
        <v>724</v>
      </c>
      <c r="L343" s="23"/>
    </row>
    <row r="344" spans="3:12" x14ac:dyDescent="0.35">
      <c r="C344" s="40"/>
      <c r="D344" s="22"/>
      <c r="E344" s="32">
        <v>4.2</v>
      </c>
      <c r="F344" s="36" t="s">
        <v>724</v>
      </c>
      <c r="L344" s="23"/>
    </row>
    <row r="345" spans="3:12" x14ac:dyDescent="0.35">
      <c r="C345" s="40"/>
      <c r="D345" s="22"/>
      <c r="E345" s="32">
        <v>3.7</v>
      </c>
      <c r="F345" s="36" t="s">
        <v>724</v>
      </c>
      <c r="L345" s="23"/>
    </row>
    <row r="346" spans="3:12" x14ac:dyDescent="0.35">
      <c r="C346" s="40"/>
      <c r="D346" s="22"/>
      <c r="E346" s="32">
        <v>3.7</v>
      </c>
      <c r="F346" s="36" t="s">
        <v>724</v>
      </c>
      <c r="L346" s="23"/>
    </row>
    <row r="347" spans="3:12" x14ac:dyDescent="0.35">
      <c r="C347" s="40"/>
      <c r="D347" s="22"/>
      <c r="E347" s="32">
        <v>3.6</v>
      </c>
      <c r="F347" s="36" t="s">
        <v>724</v>
      </c>
      <c r="L347" s="23"/>
    </row>
    <row r="348" spans="3:12" x14ac:dyDescent="0.35">
      <c r="C348" s="40"/>
      <c r="D348" s="22"/>
      <c r="E348" s="32">
        <v>3.5</v>
      </c>
      <c r="F348" s="36" t="s">
        <v>724</v>
      </c>
      <c r="L348" s="23"/>
    </row>
    <row r="349" spans="3:12" x14ac:dyDescent="0.35">
      <c r="C349" s="40"/>
      <c r="D349" s="22"/>
      <c r="E349" s="32">
        <v>3.3</v>
      </c>
      <c r="F349" s="36" t="s">
        <v>724</v>
      </c>
      <c r="L349" s="23"/>
    </row>
    <row r="350" spans="3:12" x14ac:dyDescent="0.35">
      <c r="C350" s="40"/>
      <c r="D350" s="22"/>
      <c r="E350" s="32">
        <v>3.3</v>
      </c>
      <c r="F350" s="36" t="s">
        <v>724</v>
      </c>
      <c r="L350" s="23"/>
    </row>
    <row r="351" spans="3:12" x14ac:dyDescent="0.35">
      <c r="C351" s="40"/>
      <c r="D351" s="22"/>
      <c r="E351" s="32">
        <v>3.2</v>
      </c>
      <c r="F351" s="36" t="s">
        <v>724</v>
      </c>
      <c r="L351" s="23"/>
    </row>
    <row r="352" spans="3:12" x14ac:dyDescent="0.35">
      <c r="C352" s="40"/>
      <c r="D352" s="22"/>
      <c r="E352" s="32">
        <v>3.1</v>
      </c>
      <c r="F352" s="36" t="s">
        <v>724</v>
      </c>
      <c r="L352" s="23"/>
    </row>
    <row r="353" spans="3:12" x14ac:dyDescent="0.35">
      <c r="C353" s="40"/>
      <c r="D353" s="22"/>
      <c r="E353" s="32">
        <v>3</v>
      </c>
      <c r="F353" s="36" t="s">
        <v>724</v>
      </c>
      <c r="L353" s="23"/>
    </row>
    <row r="354" spans="3:12" x14ac:dyDescent="0.35">
      <c r="C354" s="40"/>
      <c r="D354" s="22"/>
      <c r="E354" s="32">
        <v>3</v>
      </c>
      <c r="F354" s="36" t="s">
        <v>724</v>
      </c>
      <c r="L354" s="23"/>
    </row>
    <row r="355" spans="3:12" x14ac:dyDescent="0.35">
      <c r="C355" s="40"/>
      <c r="D355" s="22"/>
      <c r="E355" s="32">
        <v>2.9</v>
      </c>
      <c r="F355" s="36" t="s">
        <v>724</v>
      </c>
      <c r="L355" s="23"/>
    </row>
    <row r="356" spans="3:12" x14ac:dyDescent="0.35">
      <c r="C356" s="40"/>
      <c r="D356" s="22"/>
      <c r="E356" s="32">
        <v>2.2999999999999998</v>
      </c>
      <c r="F356" s="36" t="s">
        <v>724</v>
      </c>
      <c r="L356" s="23"/>
    </row>
    <row r="357" spans="3:12" x14ac:dyDescent="0.35">
      <c r="C357" s="40"/>
      <c r="D357" s="22"/>
      <c r="E357" s="32">
        <v>1.8</v>
      </c>
      <c r="F357" s="36" t="s">
        <v>724</v>
      </c>
      <c r="L357" s="23"/>
    </row>
    <row r="358" spans="3:12" x14ac:dyDescent="0.35">
      <c r="C358" s="40"/>
      <c r="D358" s="22"/>
      <c r="E358" s="32">
        <v>1.8</v>
      </c>
      <c r="F358" s="36" t="s">
        <v>724</v>
      </c>
      <c r="L358" s="23"/>
    </row>
    <row r="359" spans="3:12" x14ac:dyDescent="0.35">
      <c r="C359" s="40"/>
      <c r="D359" s="22"/>
      <c r="E359" s="32">
        <v>1.5</v>
      </c>
      <c r="F359" s="36" t="s">
        <v>724</v>
      </c>
      <c r="L359" s="23"/>
    </row>
    <row r="360" spans="3:12" x14ac:dyDescent="0.35">
      <c r="C360" s="40"/>
      <c r="D360" s="22"/>
      <c r="E360" s="32">
        <v>1.5</v>
      </c>
      <c r="F360" s="36" t="s">
        <v>724</v>
      </c>
      <c r="L360" s="23"/>
    </row>
    <row r="361" spans="3:12" x14ac:dyDescent="0.35">
      <c r="C361" s="40"/>
      <c r="D361" s="22"/>
      <c r="E361" s="32">
        <v>1.4</v>
      </c>
      <c r="F361" s="36" t="s">
        <v>724</v>
      </c>
      <c r="L361" s="23"/>
    </row>
    <row r="362" spans="3:12" x14ac:dyDescent="0.35">
      <c r="C362" s="40"/>
      <c r="D362" s="22"/>
      <c r="E362" s="32">
        <v>1.2</v>
      </c>
      <c r="F362" s="36" t="s">
        <v>724</v>
      </c>
      <c r="L362" s="23"/>
    </row>
    <row r="363" spans="3:12" x14ac:dyDescent="0.35">
      <c r="C363" s="40"/>
      <c r="D363" s="22"/>
      <c r="E363" s="32">
        <v>0.7</v>
      </c>
      <c r="F363" s="36" t="s">
        <v>724</v>
      </c>
      <c r="L363" s="23"/>
    </row>
    <row r="364" spans="3:12" x14ac:dyDescent="0.35">
      <c r="C364" s="40"/>
      <c r="D364" s="22"/>
      <c r="E364" s="32">
        <v>0.6</v>
      </c>
      <c r="F364" s="36" t="s">
        <v>724</v>
      </c>
      <c r="L364" s="23"/>
    </row>
    <row r="365" spans="3:12" x14ac:dyDescent="0.35">
      <c r="C365" s="40"/>
      <c r="D365" s="22"/>
      <c r="E365" s="32">
        <v>0</v>
      </c>
      <c r="F365" s="36" t="s">
        <v>724</v>
      </c>
      <c r="L365" s="23"/>
    </row>
    <row r="366" spans="3:12" x14ac:dyDescent="0.35">
      <c r="C366" s="40"/>
      <c r="D366" s="22"/>
      <c r="E366" s="32">
        <v>0</v>
      </c>
      <c r="F366" s="36" t="s">
        <v>724</v>
      </c>
      <c r="L366" s="23"/>
    </row>
    <row r="367" spans="3:12" x14ac:dyDescent="0.35">
      <c r="C367" s="40"/>
      <c r="D367" s="22"/>
      <c r="E367" s="32">
        <v>0</v>
      </c>
      <c r="F367" s="36" t="s">
        <v>724</v>
      </c>
      <c r="L367" s="23"/>
    </row>
    <row r="368" spans="3:12" x14ac:dyDescent="0.35">
      <c r="C368" s="40"/>
      <c r="D368" s="22"/>
      <c r="E368" s="32">
        <v>0</v>
      </c>
      <c r="F368" s="36" t="s">
        <v>724</v>
      </c>
      <c r="L368" s="23"/>
    </row>
    <row r="369" spans="3:12" ht="15" thickBot="1" x14ac:dyDescent="0.4">
      <c r="C369" s="40"/>
      <c r="D369" s="22"/>
      <c r="E369" s="33">
        <v>0</v>
      </c>
      <c r="F369" s="37" t="s">
        <v>724</v>
      </c>
      <c r="L369" s="23"/>
    </row>
    <row r="370" spans="3:12" x14ac:dyDescent="0.35">
      <c r="C370" s="40"/>
      <c r="D370" s="22"/>
      <c r="L370" s="23"/>
    </row>
    <row r="371" spans="3:12" x14ac:dyDescent="0.35">
      <c r="C371" s="40"/>
      <c r="D371" s="22"/>
      <c r="L371" s="23"/>
    </row>
    <row r="372" spans="3:12" x14ac:dyDescent="0.35">
      <c r="C372" s="40"/>
      <c r="D372" s="22"/>
      <c r="L372" s="23"/>
    </row>
    <row r="373" spans="3:12" x14ac:dyDescent="0.35">
      <c r="C373" s="40"/>
      <c r="D373" s="22"/>
      <c r="L373" s="23"/>
    </row>
    <row r="374" spans="3:12" ht="15" thickBot="1" x14ac:dyDescent="0.4">
      <c r="C374" s="49"/>
      <c r="D374" s="26"/>
      <c r="E374" s="27"/>
      <c r="F374" s="27"/>
      <c r="G374" s="27"/>
      <c r="H374" s="27"/>
      <c r="I374" s="27"/>
      <c r="J374" s="27"/>
      <c r="K374" s="27"/>
      <c r="L374"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7906E-BBD3-461F-8B22-F443066C9DA6}">
  <dimension ref="B2:AC456"/>
  <sheetViews>
    <sheetView zoomScale="115" zoomScaleNormal="115" workbookViewId="0">
      <selection activeCell="C6" sqref="C6"/>
    </sheetView>
  </sheetViews>
  <sheetFormatPr defaultRowHeight="14.5" x14ac:dyDescent="0.35"/>
  <cols>
    <col min="7" max="7" width="10.7265625" bestFit="1" customWidth="1"/>
    <col min="9" max="9" width="19.7265625" bestFit="1" customWidth="1"/>
    <col min="10" max="10" width="12.7265625" bestFit="1" customWidth="1"/>
    <col min="11" max="11" width="13.453125" bestFit="1" customWidth="1"/>
    <col min="12" max="12" width="12.7265625" bestFit="1" customWidth="1"/>
    <col min="13" max="13" width="12" bestFit="1" customWidth="1"/>
    <col min="14" max="14" width="12.7265625" bestFit="1" customWidth="1"/>
    <col min="15" max="15" width="12" bestFit="1" customWidth="1"/>
    <col min="16" max="16" width="12.7265625" bestFit="1" customWidth="1"/>
    <col min="17" max="17" width="12.1796875" bestFit="1" customWidth="1"/>
    <col min="18" max="18" width="12.7265625" customWidth="1"/>
  </cols>
  <sheetData>
    <row r="2" spans="2:26" x14ac:dyDescent="0.35">
      <c r="B2" s="2" t="s">
        <v>665</v>
      </c>
      <c r="C2" s="2" t="s">
        <v>2</v>
      </c>
      <c r="D2" s="2" t="s">
        <v>1</v>
      </c>
      <c r="E2" s="2" t="s">
        <v>3</v>
      </c>
      <c r="F2" s="2" t="s">
        <v>4</v>
      </c>
      <c r="G2" s="2" t="s">
        <v>665</v>
      </c>
    </row>
    <row r="3" spans="2:26" x14ac:dyDescent="0.35">
      <c r="B3" t="s">
        <v>667</v>
      </c>
      <c r="C3">
        <v>34.299999999999997</v>
      </c>
      <c r="D3">
        <v>12</v>
      </c>
      <c r="E3">
        <v>8.6999999999999993</v>
      </c>
      <c r="F3">
        <v>8.1</v>
      </c>
      <c r="G3">
        <f>IF(B3="Eastern",0,1)</f>
        <v>1</v>
      </c>
    </row>
    <row r="4" spans="2:26" x14ac:dyDescent="0.35">
      <c r="B4" t="s">
        <v>667</v>
      </c>
      <c r="C4">
        <v>33.299999999999997</v>
      </c>
      <c r="D4">
        <v>11</v>
      </c>
      <c r="E4">
        <v>6.8</v>
      </c>
      <c r="F4">
        <v>6.7</v>
      </c>
      <c r="G4">
        <f t="shared" ref="G4:G67" si="0">IF(B4="Eastern",0,1)</f>
        <v>1</v>
      </c>
    </row>
    <row r="5" spans="2:26" x14ac:dyDescent="0.35">
      <c r="B5" t="s">
        <v>666</v>
      </c>
      <c r="C5">
        <v>32.299999999999997</v>
      </c>
      <c r="D5">
        <v>13</v>
      </c>
      <c r="E5">
        <v>7.2</v>
      </c>
      <c r="F5">
        <v>4.0999999999999996</v>
      </c>
      <c r="G5">
        <f t="shared" si="0"/>
        <v>0</v>
      </c>
      <c r="I5" s="1" t="s">
        <v>726</v>
      </c>
      <c r="J5" t="s">
        <v>728</v>
      </c>
    </row>
    <row r="6" spans="2:26" x14ac:dyDescent="0.35">
      <c r="B6" t="s">
        <v>666</v>
      </c>
      <c r="C6">
        <v>31.8</v>
      </c>
      <c r="D6">
        <v>9</v>
      </c>
      <c r="E6">
        <v>12.2</v>
      </c>
      <c r="F6">
        <v>5.3</v>
      </c>
      <c r="G6">
        <f t="shared" si="0"/>
        <v>0</v>
      </c>
      <c r="I6" s="1" t="s">
        <v>727</v>
      </c>
      <c r="J6" t="s">
        <v>2</v>
      </c>
    </row>
    <row r="7" spans="2:26" x14ac:dyDescent="0.35">
      <c r="B7" t="s">
        <v>666</v>
      </c>
      <c r="C7">
        <v>31.6</v>
      </c>
      <c r="D7">
        <v>11</v>
      </c>
      <c r="E7">
        <v>4.7</v>
      </c>
      <c r="F7">
        <v>6.1</v>
      </c>
      <c r="G7">
        <f t="shared" si="0"/>
        <v>0</v>
      </c>
      <c r="I7" s="1" t="s">
        <v>729</v>
      </c>
      <c r="J7" t="s">
        <v>665</v>
      </c>
      <c r="K7" s="54" t="s">
        <v>666</v>
      </c>
      <c r="L7" s="55">
        <v>0</v>
      </c>
      <c r="U7" s="66"/>
      <c r="V7" s="66"/>
    </row>
    <row r="8" spans="2:26" x14ac:dyDescent="0.35">
      <c r="B8" t="s">
        <v>667</v>
      </c>
      <c r="C8">
        <v>31.1</v>
      </c>
      <c r="D8">
        <v>12</v>
      </c>
      <c r="E8">
        <v>4.4000000000000004</v>
      </c>
      <c r="F8">
        <v>5.7</v>
      </c>
      <c r="G8">
        <f t="shared" si="0"/>
        <v>1</v>
      </c>
      <c r="K8" s="54" t="s">
        <v>725</v>
      </c>
      <c r="L8" s="55">
        <v>1</v>
      </c>
    </row>
    <row r="9" spans="2:26" x14ac:dyDescent="0.35">
      <c r="B9" t="s">
        <v>666</v>
      </c>
      <c r="C9">
        <v>30.5</v>
      </c>
      <c r="D9">
        <v>13</v>
      </c>
      <c r="E9">
        <v>6.5</v>
      </c>
      <c r="F9">
        <v>5.2</v>
      </c>
      <c r="G9">
        <f t="shared" si="0"/>
        <v>0</v>
      </c>
    </row>
    <row r="10" spans="2:26" x14ac:dyDescent="0.35">
      <c r="B10" t="s">
        <v>666</v>
      </c>
      <c r="C10">
        <v>29.3</v>
      </c>
      <c r="D10">
        <v>9</v>
      </c>
      <c r="E10">
        <v>10</v>
      </c>
      <c r="F10">
        <v>3.7</v>
      </c>
      <c r="G10">
        <f t="shared" si="0"/>
        <v>0</v>
      </c>
      <c r="I10" t="s">
        <v>730</v>
      </c>
    </row>
    <row r="11" spans="2:26" ht="15" thickBot="1" x14ac:dyDescent="0.4">
      <c r="B11" t="s">
        <v>667</v>
      </c>
      <c r="C11">
        <v>28.8</v>
      </c>
      <c r="D11">
        <v>12</v>
      </c>
      <c r="E11">
        <v>6</v>
      </c>
      <c r="F11">
        <v>7</v>
      </c>
      <c r="G11">
        <f t="shared" si="0"/>
        <v>1</v>
      </c>
    </row>
    <row r="12" spans="2:26" x14ac:dyDescent="0.35">
      <c r="B12" t="s">
        <v>667</v>
      </c>
      <c r="C12">
        <v>28.6</v>
      </c>
      <c r="D12">
        <v>8</v>
      </c>
      <c r="E12">
        <v>5</v>
      </c>
      <c r="F12">
        <v>6</v>
      </c>
      <c r="G12">
        <f t="shared" si="0"/>
        <v>1</v>
      </c>
      <c r="I12" s="56" t="s">
        <v>731</v>
      </c>
      <c r="J12" s="56"/>
    </row>
    <row r="13" spans="2:26" x14ac:dyDescent="0.35">
      <c r="B13" t="s">
        <v>666</v>
      </c>
      <c r="C13">
        <v>27.4</v>
      </c>
      <c r="D13">
        <v>12</v>
      </c>
      <c r="E13">
        <v>3.2</v>
      </c>
      <c r="F13">
        <v>9.3000000000000007</v>
      </c>
      <c r="G13">
        <f t="shared" si="0"/>
        <v>0</v>
      </c>
      <c r="I13" t="s">
        <v>732</v>
      </c>
      <c r="J13">
        <v>0.82335678204485585</v>
      </c>
    </row>
    <row r="14" spans="2:26" x14ac:dyDescent="0.35">
      <c r="B14" t="s">
        <v>666</v>
      </c>
      <c r="C14">
        <v>26.9</v>
      </c>
      <c r="D14">
        <v>8</v>
      </c>
      <c r="E14">
        <v>5.0999999999999996</v>
      </c>
      <c r="F14">
        <v>5.0999999999999996</v>
      </c>
      <c r="G14">
        <f t="shared" si="0"/>
        <v>0</v>
      </c>
      <c r="I14" t="s">
        <v>733</v>
      </c>
      <c r="J14" s="42">
        <v>0.67791639053926034</v>
      </c>
      <c r="K14" t="s">
        <v>755</v>
      </c>
    </row>
    <row r="15" spans="2:26" x14ac:dyDescent="0.35">
      <c r="B15" t="s">
        <v>667</v>
      </c>
      <c r="C15">
        <v>26.7</v>
      </c>
      <c r="D15">
        <v>12</v>
      </c>
      <c r="E15">
        <v>4.5</v>
      </c>
      <c r="F15">
        <v>5.6</v>
      </c>
      <c r="G15">
        <f t="shared" si="0"/>
        <v>1</v>
      </c>
      <c r="I15" t="s">
        <v>734</v>
      </c>
      <c r="J15" s="42">
        <v>0.67504704880687072</v>
      </c>
      <c r="K15" t="s">
        <v>757</v>
      </c>
      <c r="U15" s="57"/>
      <c r="V15" s="57"/>
      <c r="W15" s="57"/>
      <c r="X15" s="57"/>
      <c r="Y15" s="57"/>
      <c r="Z15" s="57"/>
    </row>
    <row r="16" spans="2:26" x14ac:dyDescent="0.35">
      <c r="B16" t="s">
        <v>667</v>
      </c>
      <c r="C16">
        <v>25.9</v>
      </c>
      <c r="D16">
        <v>10</v>
      </c>
      <c r="E16">
        <v>5.2</v>
      </c>
      <c r="F16">
        <v>5.8</v>
      </c>
      <c r="G16">
        <f t="shared" si="0"/>
        <v>1</v>
      </c>
      <c r="I16" t="s">
        <v>735</v>
      </c>
      <c r="J16">
        <v>4.154963215807105</v>
      </c>
      <c r="K16" t="s">
        <v>759</v>
      </c>
    </row>
    <row r="17" spans="2:29" ht="15" thickBot="1" x14ac:dyDescent="0.4">
      <c r="B17" t="s">
        <v>666</v>
      </c>
      <c r="C17">
        <v>25.3</v>
      </c>
      <c r="D17">
        <v>12</v>
      </c>
      <c r="E17">
        <v>6.8</v>
      </c>
      <c r="F17">
        <v>3.3</v>
      </c>
      <c r="G17">
        <f t="shared" si="0"/>
        <v>0</v>
      </c>
      <c r="I17" s="29" t="s">
        <v>706</v>
      </c>
      <c r="J17" s="29">
        <v>454</v>
      </c>
    </row>
    <row r="18" spans="2:29" x14ac:dyDescent="0.35">
      <c r="B18" t="s">
        <v>667</v>
      </c>
      <c r="C18">
        <v>24.9</v>
      </c>
      <c r="D18">
        <v>10</v>
      </c>
      <c r="E18">
        <v>8.8000000000000007</v>
      </c>
      <c r="F18">
        <v>6.9</v>
      </c>
      <c r="G18">
        <f t="shared" si="0"/>
        <v>1</v>
      </c>
    </row>
    <row r="19" spans="2:29" ht="15" thickBot="1" x14ac:dyDescent="0.4">
      <c r="B19" t="s">
        <v>666</v>
      </c>
      <c r="C19">
        <v>24.8</v>
      </c>
      <c r="D19">
        <v>9</v>
      </c>
      <c r="E19">
        <v>9.3000000000000007</v>
      </c>
      <c r="F19">
        <v>7.7</v>
      </c>
      <c r="G19">
        <f t="shared" si="0"/>
        <v>0</v>
      </c>
      <c r="I19" t="s">
        <v>736</v>
      </c>
    </row>
    <row r="20" spans="2:29" x14ac:dyDescent="0.35">
      <c r="B20" t="s">
        <v>667</v>
      </c>
      <c r="C20">
        <v>24.7</v>
      </c>
      <c r="D20">
        <v>12</v>
      </c>
      <c r="E20">
        <v>4.9000000000000004</v>
      </c>
      <c r="F20">
        <v>4.8</v>
      </c>
      <c r="G20">
        <f t="shared" si="0"/>
        <v>1</v>
      </c>
      <c r="I20" s="30"/>
      <c r="J20" s="30" t="s">
        <v>708</v>
      </c>
      <c r="K20" s="30" t="s">
        <v>741</v>
      </c>
      <c r="L20" s="30" t="s">
        <v>742</v>
      </c>
      <c r="M20" s="30" t="s">
        <v>743</v>
      </c>
      <c r="N20" s="30" t="s">
        <v>744</v>
      </c>
      <c r="P20" s="57" t="s">
        <v>761</v>
      </c>
      <c r="U20" s="57"/>
      <c r="V20" s="57"/>
      <c r="W20" s="57"/>
      <c r="X20" s="57"/>
      <c r="Y20" s="57"/>
      <c r="Z20" s="57"/>
      <c r="AA20" s="57"/>
      <c r="AB20" s="57"/>
      <c r="AC20" s="57"/>
    </row>
    <row r="21" spans="2:29" x14ac:dyDescent="0.35">
      <c r="B21" t="s">
        <v>667</v>
      </c>
      <c r="C21">
        <v>24.7</v>
      </c>
      <c r="D21">
        <v>12</v>
      </c>
      <c r="E21">
        <v>5.9</v>
      </c>
      <c r="F21">
        <v>4.5</v>
      </c>
      <c r="G21">
        <f t="shared" si="0"/>
        <v>1</v>
      </c>
      <c r="I21" t="s">
        <v>737</v>
      </c>
      <c r="J21">
        <v>4</v>
      </c>
      <c r="K21">
        <v>16315.042798535531</v>
      </c>
      <c r="L21">
        <v>4078.7606996338827</v>
      </c>
      <c r="M21">
        <v>236.26199099494286</v>
      </c>
      <c r="N21" s="67">
        <v>5.2989881126243263E-109</v>
      </c>
      <c r="P21" t="s">
        <v>719</v>
      </c>
    </row>
    <row r="22" spans="2:29" x14ac:dyDescent="0.35">
      <c r="B22" t="s">
        <v>666</v>
      </c>
      <c r="C22">
        <v>24.5</v>
      </c>
      <c r="D22">
        <v>13</v>
      </c>
      <c r="E22">
        <v>4.0999999999999996</v>
      </c>
      <c r="F22">
        <v>4.2</v>
      </c>
      <c r="G22">
        <f t="shared" si="0"/>
        <v>0</v>
      </c>
      <c r="I22" t="s">
        <v>738</v>
      </c>
      <c r="J22">
        <v>449</v>
      </c>
      <c r="K22">
        <v>7751.4099767948428</v>
      </c>
      <c r="L22">
        <v>17.263719324710117</v>
      </c>
      <c r="P22" t="s">
        <v>762</v>
      </c>
    </row>
    <row r="23" spans="2:29" ht="15" thickBot="1" x14ac:dyDescent="0.4">
      <c r="B23" t="s">
        <v>667</v>
      </c>
      <c r="C23">
        <v>23.6</v>
      </c>
      <c r="D23">
        <v>12</v>
      </c>
      <c r="E23">
        <v>5.3</v>
      </c>
      <c r="F23">
        <v>3.7</v>
      </c>
      <c r="G23">
        <f t="shared" si="0"/>
        <v>1</v>
      </c>
      <c r="I23" s="29" t="s">
        <v>739</v>
      </c>
      <c r="J23" s="29">
        <v>453</v>
      </c>
      <c r="K23" s="29">
        <v>24066.452775330374</v>
      </c>
      <c r="L23" s="29"/>
      <c r="M23" s="29"/>
      <c r="N23" s="29"/>
      <c r="P23" t="s">
        <v>765</v>
      </c>
    </row>
    <row r="24" spans="2:29" ht="15" thickBot="1" x14ac:dyDescent="0.4">
      <c r="B24" t="s">
        <v>666</v>
      </c>
      <c r="C24">
        <v>23.5</v>
      </c>
      <c r="D24">
        <v>11</v>
      </c>
      <c r="E24">
        <v>8.3000000000000007</v>
      </c>
      <c r="F24">
        <v>3.6</v>
      </c>
      <c r="G24">
        <f t="shared" si="0"/>
        <v>0</v>
      </c>
    </row>
    <row r="25" spans="2:29" x14ac:dyDescent="0.35">
      <c r="B25" t="s">
        <v>667</v>
      </c>
      <c r="C25">
        <v>23.5</v>
      </c>
      <c r="D25">
        <v>11</v>
      </c>
      <c r="E25">
        <v>6.4</v>
      </c>
      <c r="F25">
        <v>3.9</v>
      </c>
      <c r="G25">
        <f t="shared" si="0"/>
        <v>1</v>
      </c>
      <c r="I25" s="30"/>
      <c r="J25" s="30" t="s">
        <v>745</v>
      </c>
      <c r="K25" s="30" t="s">
        <v>735</v>
      </c>
      <c r="L25" s="30" t="s">
        <v>709</v>
      </c>
      <c r="M25" s="30" t="s">
        <v>746</v>
      </c>
      <c r="N25" s="30" t="s">
        <v>747</v>
      </c>
      <c r="O25" s="30" t="s">
        <v>748</v>
      </c>
      <c r="P25" s="57"/>
      <c r="Q25" s="57"/>
      <c r="R25" s="57" t="s">
        <v>763</v>
      </c>
    </row>
    <row r="26" spans="2:29" x14ac:dyDescent="0.35">
      <c r="B26" t="s">
        <v>666</v>
      </c>
      <c r="C26">
        <v>23.2</v>
      </c>
      <c r="D26">
        <v>13</v>
      </c>
      <c r="E26">
        <v>3.5</v>
      </c>
      <c r="F26">
        <v>4.5</v>
      </c>
      <c r="G26">
        <f t="shared" si="0"/>
        <v>0</v>
      </c>
      <c r="I26" t="s">
        <v>740</v>
      </c>
      <c r="J26" s="58">
        <v>-0.62599741000181452</v>
      </c>
      <c r="K26">
        <v>0.53924430098891851</v>
      </c>
      <c r="L26">
        <v>-1.1608790465727681</v>
      </c>
      <c r="M26">
        <v>0.24630790817055975</v>
      </c>
      <c r="N26">
        <v>-1.6857534566226637</v>
      </c>
      <c r="O26">
        <v>0.4337586366190348</v>
      </c>
    </row>
    <row r="27" spans="2:29" x14ac:dyDescent="0.35">
      <c r="B27" t="s">
        <v>667</v>
      </c>
      <c r="C27">
        <v>23.1</v>
      </c>
      <c r="D27">
        <v>11</v>
      </c>
      <c r="E27">
        <v>10.5</v>
      </c>
      <c r="F27">
        <v>2.5</v>
      </c>
      <c r="G27">
        <f t="shared" si="0"/>
        <v>1</v>
      </c>
      <c r="I27" t="s">
        <v>1</v>
      </c>
      <c r="J27" s="59">
        <v>0.2579205953841775</v>
      </c>
      <c r="K27">
        <v>5.8253671473852971E-2</v>
      </c>
      <c r="L27" s="17">
        <v>4.4275423137912355</v>
      </c>
      <c r="M27" s="71">
        <v>1.198299673544797E-5</v>
      </c>
      <c r="N27">
        <v>0.1434368994618189</v>
      </c>
      <c r="O27">
        <v>0.37240429130653607</v>
      </c>
      <c r="P27" t="s">
        <v>719</v>
      </c>
      <c r="Q27" s="42" t="s">
        <v>767</v>
      </c>
      <c r="R27" s="42"/>
    </row>
    <row r="28" spans="2:29" x14ac:dyDescent="0.35">
      <c r="B28" t="s">
        <v>667</v>
      </c>
      <c r="C28">
        <v>22.3</v>
      </c>
      <c r="D28">
        <v>11</v>
      </c>
      <c r="E28">
        <v>3</v>
      </c>
      <c r="F28">
        <v>4.0999999999999996</v>
      </c>
      <c r="G28">
        <f t="shared" si="0"/>
        <v>1</v>
      </c>
      <c r="I28" t="s">
        <v>3</v>
      </c>
      <c r="J28" s="59">
        <v>0.96514666536269123</v>
      </c>
      <c r="K28">
        <v>9.0833526284589378E-2</v>
      </c>
      <c r="L28" s="17">
        <v>10.625445304620261</v>
      </c>
      <c r="M28" s="71">
        <v>1.1249779130190213E-23</v>
      </c>
      <c r="N28">
        <v>0.78663503614481356</v>
      </c>
      <c r="O28">
        <v>1.1436582945805689</v>
      </c>
      <c r="P28" t="s">
        <v>719</v>
      </c>
      <c r="Q28" s="42" t="s">
        <v>767</v>
      </c>
      <c r="R28" s="42"/>
    </row>
    <row r="29" spans="2:29" x14ac:dyDescent="0.35">
      <c r="B29" t="s">
        <v>667</v>
      </c>
      <c r="C29">
        <v>22.3</v>
      </c>
      <c r="D29">
        <v>14</v>
      </c>
      <c r="E29">
        <v>8.5</v>
      </c>
      <c r="F29">
        <v>2.4</v>
      </c>
      <c r="G29">
        <f t="shared" si="0"/>
        <v>1</v>
      </c>
      <c r="I29" t="s">
        <v>4</v>
      </c>
      <c r="J29" s="59">
        <v>1.9041721535028693</v>
      </c>
      <c r="K29">
        <v>0.11080065804240423</v>
      </c>
      <c r="L29" s="17">
        <v>17.185567190170733</v>
      </c>
      <c r="M29" s="71">
        <v>3.097366015199867E-51</v>
      </c>
      <c r="N29">
        <v>1.6864198896130744</v>
      </c>
      <c r="O29">
        <v>2.1219244173926639</v>
      </c>
      <c r="P29" t="s">
        <v>719</v>
      </c>
      <c r="Q29" s="42" t="s">
        <v>767</v>
      </c>
      <c r="R29" s="42"/>
    </row>
    <row r="30" spans="2:29" ht="15" thickBot="1" x14ac:dyDescent="0.4">
      <c r="B30" t="s">
        <v>666</v>
      </c>
      <c r="C30">
        <v>22.1</v>
      </c>
      <c r="D30">
        <v>11</v>
      </c>
      <c r="E30">
        <v>6.5</v>
      </c>
      <c r="F30">
        <v>6.1</v>
      </c>
      <c r="G30">
        <f t="shared" si="0"/>
        <v>0</v>
      </c>
      <c r="I30" s="64" t="s">
        <v>665</v>
      </c>
      <c r="J30" s="63">
        <v>-0.14312760858993814</v>
      </c>
      <c r="K30" s="64">
        <v>0.39030868735739327</v>
      </c>
      <c r="L30" s="70">
        <v>-0.36670362004748497</v>
      </c>
      <c r="M30" s="73">
        <v>0.71401285175245177</v>
      </c>
      <c r="N30" s="64">
        <v>-0.91018623251435538</v>
      </c>
      <c r="O30" s="64">
        <v>0.62393101533447914</v>
      </c>
      <c r="P30" t="s">
        <v>764</v>
      </c>
      <c r="Q30" s="86" t="s">
        <v>768</v>
      </c>
      <c r="R30" s="86"/>
    </row>
    <row r="31" spans="2:29" x14ac:dyDescent="0.35">
      <c r="B31" t="s">
        <v>666</v>
      </c>
      <c r="C31">
        <v>22</v>
      </c>
      <c r="D31">
        <v>9</v>
      </c>
      <c r="E31">
        <v>7</v>
      </c>
      <c r="F31">
        <v>10</v>
      </c>
      <c r="G31">
        <f t="shared" si="0"/>
        <v>0</v>
      </c>
    </row>
    <row r="32" spans="2:29" ht="18.5" x14ac:dyDescent="0.45">
      <c r="B32" t="s">
        <v>666</v>
      </c>
      <c r="C32">
        <v>22</v>
      </c>
      <c r="D32">
        <v>9</v>
      </c>
      <c r="E32">
        <v>3.8</v>
      </c>
      <c r="F32">
        <v>4.0999999999999996</v>
      </c>
      <c r="G32">
        <f t="shared" si="0"/>
        <v>0</v>
      </c>
      <c r="I32" t="s">
        <v>750</v>
      </c>
      <c r="J32" s="74" t="s">
        <v>751</v>
      </c>
      <c r="K32" s="74"/>
      <c r="L32" s="74"/>
      <c r="M32" s="74"/>
      <c r="N32" s="74"/>
      <c r="O32" s="75"/>
      <c r="P32" s="75"/>
    </row>
    <row r="33" spans="2:16" x14ac:dyDescent="0.35">
      <c r="B33" t="s">
        <v>666</v>
      </c>
      <c r="C33">
        <v>21.9</v>
      </c>
      <c r="D33">
        <v>7</v>
      </c>
      <c r="E33">
        <v>5.4</v>
      </c>
      <c r="F33">
        <v>5.6</v>
      </c>
      <c r="G33">
        <f t="shared" si="0"/>
        <v>0</v>
      </c>
    </row>
    <row r="34" spans="2:16" x14ac:dyDescent="0.35">
      <c r="B34" t="s">
        <v>667</v>
      </c>
      <c r="C34">
        <v>21.8</v>
      </c>
      <c r="D34">
        <v>13</v>
      </c>
      <c r="E34">
        <v>5.5</v>
      </c>
      <c r="F34">
        <v>3.9</v>
      </c>
      <c r="G34">
        <f t="shared" si="0"/>
        <v>1</v>
      </c>
    </row>
    <row r="35" spans="2:16" x14ac:dyDescent="0.35">
      <c r="B35" t="s">
        <v>667</v>
      </c>
      <c r="C35">
        <v>21.8</v>
      </c>
      <c r="D35">
        <v>13</v>
      </c>
      <c r="E35">
        <v>4</v>
      </c>
      <c r="F35">
        <v>2.8</v>
      </c>
      <c r="G35">
        <f t="shared" si="0"/>
        <v>1</v>
      </c>
    </row>
    <row r="36" spans="2:16" x14ac:dyDescent="0.35">
      <c r="B36" t="s">
        <v>667</v>
      </c>
      <c r="C36">
        <v>21.8</v>
      </c>
      <c r="D36">
        <v>12</v>
      </c>
      <c r="E36">
        <v>9.8000000000000007</v>
      </c>
      <c r="F36">
        <v>8.5</v>
      </c>
      <c r="G36">
        <f t="shared" si="0"/>
        <v>1</v>
      </c>
    </row>
    <row r="37" spans="2:16" x14ac:dyDescent="0.35">
      <c r="B37" t="s">
        <v>666</v>
      </c>
      <c r="C37">
        <v>21.7</v>
      </c>
      <c r="D37">
        <v>13</v>
      </c>
      <c r="E37">
        <v>6.3</v>
      </c>
      <c r="F37">
        <v>8</v>
      </c>
      <c r="G37">
        <f t="shared" si="0"/>
        <v>0</v>
      </c>
      <c r="I37" s="65" t="s">
        <v>749</v>
      </c>
    </row>
    <row r="38" spans="2:16" x14ac:dyDescent="0.35">
      <c r="B38" t="s">
        <v>666</v>
      </c>
      <c r="C38">
        <v>21.6</v>
      </c>
      <c r="D38">
        <v>9</v>
      </c>
      <c r="E38">
        <v>3.6</v>
      </c>
      <c r="F38">
        <v>5.7</v>
      </c>
      <c r="G38">
        <f t="shared" si="0"/>
        <v>0</v>
      </c>
      <c r="I38" t="s">
        <v>730</v>
      </c>
    </row>
    <row r="39" spans="2:16" ht="15" thickBot="1" x14ac:dyDescent="0.4">
      <c r="B39" t="s">
        <v>667</v>
      </c>
      <c r="C39">
        <v>21.4</v>
      </c>
      <c r="D39">
        <v>9</v>
      </c>
      <c r="E39">
        <v>5.8</v>
      </c>
      <c r="F39">
        <v>4</v>
      </c>
      <c r="G39">
        <f t="shared" si="0"/>
        <v>1</v>
      </c>
    </row>
    <row r="40" spans="2:16" x14ac:dyDescent="0.35">
      <c r="B40" t="s">
        <v>667</v>
      </c>
      <c r="C40">
        <v>21</v>
      </c>
      <c r="D40">
        <v>9</v>
      </c>
      <c r="E40">
        <v>4.0999999999999996</v>
      </c>
      <c r="F40">
        <v>3.8</v>
      </c>
      <c r="G40">
        <f t="shared" si="0"/>
        <v>1</v>
      </c>
      <c r="I40" s="56" t="s">
        <v>731</v>
      </c>
      <c r="J40" s="56"/>
    </row>
    <row r="41" spans="2:16" x14ac:dyDescent="0.35">
      <c r="B41" t="s">
        <v>666</v>
      </c>
      <c r="C41">
        <v>20.8</v>
      </c>
      <c r="D41">
        <v>13</v>
      </c>
      <c r="E41">
        <v>9.1</v>
      </c>
      <c r="F41">
        <v>3.4</v>
      </c>
      <c r="G41">
        <f t="shared" si="0"/>
        <v>0</v>
      </c>
      <c r="I41" t="s">
        <v>732</v>
      </c>
      <c r="J41">
        <v>0.82329820195073888</v>
      </c>
    </row>
    <row r="42" spans="2:16" x14ac:dyDescent="0.35">
      <c r="B42" t="s">
        <v>667</v>
      </c>
      <c r="C42">
        <v>20.7</v>
      </c>
      <c r="D42">
        <v>12</v>
      </c>
      <c r="E42">
        <v>4.7</v>
      </c>
      <c r="F42">
        <v>2.7</v>
      </c>
      <c r="G42">
        <f t="shared" si="0"/>
        <v>1</v>
      </c>
      <c r="I42" t="s">
        <v>733</v>
      </c>
      <c r="J42" s="42">
        <v>0.67781992933531965</v>
      </c>
      <c r="K42" t="s">
        <v>756</v>
      </c>
    </row>
    <row r="43" spans="2:16" x14ac:dyDescent="0.35">
      <c r="B43" t="s">
        <v>667</v>
      </c>
      <c r="C43">
        <v>20.7</v>
      </c>
      <c r="D43">
        <v>13</v>
      </c>
      <c r="E43">
        <v>9</v>
      </c>
      <c r="F43">
        <v>5.4</v>
      </c>
      <c r="G43">
        <f t="shared" si="0"/>
        <v>1</v>
      </c>
      <c r="I43" t="s">
        <v>734</v>
      </c>
      <c r="J43" s="42">
        <v>0.67567206219755516</v>
      </c>
      <c r="K43" t="s">
        <v>758</v>
      </c>
    </row>
    <row r="44" spans="2:16" x14ac:dyDescent="0.35">
      <c r="B44" t="s">
        <v>666</v>
      </c>
      <c r="C44">
        <v>20.5</v>
      </c>
      <c r="D44">
        <v>12</v>
      </c>
      <c r="E44">
        <v>4.8</v>
      </c>
      <c r="F44">
        <v>10.3</v>
      </c>
      <c r="G44">
        <f t="shared" si="0"/>
        <v>0</v>
      </c>
      <c r="I44" t="s">
        <v>735</v>
      </c>
      <c r="J44">
        <v>4.1509654715778366</v>
      </c>
      <c r="K44" t="s">
        <v>760</v>
      </c>
    </row>
    <row r="45" spans="2:16" ht="15" thickBot="1" x14ac:dyDescent="0.4">
      <c r="B45" t="s">
        <v>666</v>
      </c>
      <c r="C45">
        <v>20.3</v>
      </c>
      <c r="D45">
        <v>14</v>
      </c>
      <c r="E45">
        <v>3.4</v>
      </c>
      <c r="F45">
        <v>1.9</v>
      </c>
      <c r="G45">
        <f t="shared" si="0"/>
        <v>0</v>
      </c>
      <c r="I45" s="29" t="s">
        <v>706</v>
      </c>
      <c r="J45" s="29">
        <v>454</v>
      </c>
    </row>
    <row r="46" spans="2:16" x14ac:dyDescent="0.35">
      <c r="B46" t="s">
        <v>666</v>
      </c>
      <c r="C46">
        <v>20.2</v>
      </c>
      <c r="D46">
        <v>12</v>
      </c>
      <c r="E46">
        <v>8.3000000000000007</v>
      </c>
      <c r="F46">
        <v>2.4</v>
      </c>
      <c r="G46">
        <f t="shared" si="0"/>
        <v>0</v>
      </c>
    </row>
    <row r="47" spans="2:16" ht="15" thickBot="1" x14ac:dyDescent="0.4">
      <c r="B47" t="s">
        <v>666</v>
      </c>
      <c r="C47">
        <v>19.899999999999999</v>
      </c>
      <c r="D47">
        <v>12</v>
      </c>
      <c r="E47">
        <v>3.9</v>
      </c>
      <c r="F47">
        <v>2.2999999999999998</v>
      </c>
      <c r="G47">
        <f t="shared" si="0"/>
        <v>0</v>
      </c>
      <c r="I47" t="s">
        <v>736</v>
      </c>
    </row>
    <row r="48" spans="2:16" x14ac:dyDescent="0.35">
      <c r="B48" t="s">
        <v>666</v>
      </c>
      <c r="C48">
        <v>19.899999999999999</v>
      </c>
      <c r="D48">
        <v>12</v>
      </c>
      <c r="E48">
        <v>6.2</v>
      </c>
      <c r="F48">
        <v>6</v>
      </c>
      <c r="G48">
        <f t="shared" si="0"/>
        <v>0</v>
      </c>
      <c r="I48" s="30"/>
      <c r="J48" s="30" t="s">
        <v>708</v>
      </c>
      <c r="K48" s="30" t="s">
        <v>741</v>
      </c>
      <c r="L48" s="30" t="s">
        <v>742</v>
      </c>
      <c r="M48" s="30" t="s">
        <v>743</v>
      </c>
      <c r="N48" s="30" t="s">
        <v>744</v>
      </c>
      <c r="P48" t="s">
        <v>761</v>
      </c>
    </row>
    <row r="49" spans="2:19" x14ac:dyDescent="0.35">
      <c r="B49" t="s">
        <v>666</v>
      </c>
      <c r="C49">
        <v>19.600000000000001</v>
      </c>
      <c r="D49">
        <v>10</v>
      </c>
      <c r="E49">
        <v>5.7</v>
      </c>
      <c r="F49">
        <v>7.9</v>
      </c>
      <c r="G49">
        <f t="shared" si="0"/>
        <v>0</v>
      </c>
      <c r="I49" t="s">
        <v>737</v>
      </c>
      <c r="J49">
        <v>3</v>
      </c>
      <c r="K49">
        <v>16312.721319526241</v>
      </c>
      <c r="L49">
        <v>5437.5737731754134</v>
      </c>
      <c r="M49">
        <v>315.5781460676302</v>
      </c>
      <c r="N49" s="67">
        <v>2.9341581564255084E-110</v>
      </c>
      <c r="P49" t="s">
        <v>719</v>
      </c>
    </row>
    <row r="50" spans="2:19" x14ac:dyDescent="0.35">
      <c r="B50" t="s">
        <v>666</v>
      </c>
      <c r="C50">
        <v>19.600000000000001</v>
      </c>
      <c r="D50">
        <v>10</v>
      </c>
      <c r="E50">
        <v>6.4</v>
      </c>
      <c r="F50">
        <v>2.6</v>
      </c>
      <c r="G50">
        <f t="shared" si="0"/>
        <v>0</v>
      </c>
      <c r="I50" t="s">
        <v>738</v>
      </c>
      <c r="J50">
        <v>450</v>
      </c>
      <c r="K50">
        <v>7753.7314558041335</v>
      </c>
      <c r="L50">
        <v>17.230514346231409</v>
      </c>
      <c r="P50" t="s">
        <v>762</v>
      </c>
    </row>
    <row r="51" spans="2:19" ht="15" thickBot="1" x14ac:dyDescent="0.4">
      <c r="B51" t="s">
        <v>666</v>
      </c>
      <c r="C51">
        <v>19.5</v>
      </c>
      <c r="D51">
        <v>13</v>
      </c>
      <c r="E51">
        <v>3.5</v>
      </c>
      <c r="F51">
        <v>6.8</v>
      </c>
      <c r="G51">
        <f t="shared" si="0"/>
        <v>0</v>
      </c>
      <c r="I51" s="29" t="s">
        <v>739</v>
      </c>
      <c r="J51" s="29">
        <v>453</v>
      </c>
      <c r="K51" s="29">
        <v>24066.452775330374</v>
      </c>
      <c r="L51" s="29"/>
      <c r="M51" s="29"/>
      <c r="N51" s="29"/>
      <c r="P51" t="s">
        <v>765</v>
      </c>
    </row>
    <row r="52" spans="2:19" ht="15" thickBot="1" x14ac:dyDescent="0.4">
      <c r="B52" t="s">
        <v>667</v>
      </c>
      <c r="C52">
        <v>19.2</v>
      </c>
      <c r="D52">
        <v>13</v>
      </c>
      <c r="E52">
        <v>5.7</v>
      </c>
      <c r="F52">
        <v>5.8</v>
      </c>
      <c r="G52">
        <f t="shared" si="0"/>
        <v>1</v>
      </c>
    </row>
    <row r="53" spans="2:19" x14ac:dyDescent="0.35">
      <c r="B53" t="s">
        <v>666</v>
      </c>
      <c r="C53">
        <v>19.100000000000001</v>
      </c>
      <c r="D53">
        <v>13</v>
      </c>
      <c r="E53">
        <v>7.7</v>
      </c>
      <c r="F53">
        <v>2.7</v>
      </c>
      <c r="G53">
        <f t="shared" si="0"/>
        <v>0</v>
      </c>
      <c r="I53" s="30"/>
      <c r="J53" s="30" t="s">
        <v>745</v>
      </c>
      <c r="K53" s="30" t="s">
        <v>735</v>
      </c>
      <c r="L53" s="30" t="s">
        <v>709</v>
      </c>
      <c r="M53" s="30" t="s">
        <v>746</v>
      </c>
      <c r="N53" s="30" t="s">
        <v>747</v>
      </c>
      <c r="O53" s="30" t="s">
        <v>748</v>
      </c>
      <c r="R53" s="57" t="s">
        <v>766</v>
      </c>
    </row>
    <row r="54" spans="2:19" x14ac:dyDescent="0.35">
      <c r="B54" t="s">
        <v>666</v>
      </c>
      <c r="C54">
        <v>18.899999999999999</v>
      </c>
      <c r="D54">
        <v>13</v>
      </c>
      <c r="E54">
        <v>5.4</v>
      </c>
      <c r="F54">
        <v>2.8</v>
      </c>
      <c r="G54">
        <f t="shared" si="0"/>
        <v>0</v>
      </c>
      <c r="I54" t="s">
        <v>740</v>
      </c>
      <c r="J54" s="58">
        <v>-0.70318922439438314</v>
      </c>
      <c r="K54">
        <v>0.49598315874756982</v>
      </c>
      <c r="L54">
        <v>-1.4177683495746891</v>
      </c>
      <c r="M54">
        <v>0.15695046397398463</v>
      </c>
      <c r="N54">
        <v>-1.6779199608379793</v>
      </c>
      <c r="O54">
        <v>0.27154151204921306</v>
      </c>
    </row>
    <row r="55" spans="2:19" x14ac:dyDescent="0.35">
      <c r="B55" t="s">
        <v>666</v>
      </c>
      <c r="C55">
        <v>18.8</v>
      </c>
      <c r="D55">
        <v>12</v>
      </c>
      <c r="E55">
        <v>5.5</v>
      </c>
      <c r="F55">
        <v>3.2</v>
      </c>
      <c r="G55">
        <f t="shared" si="0"/>
        <v>0</v>
      </c>
      <c r="I55" t="s">
        <v>1</v>
      </c>
      <c r="J55" s="42">
        <v>0.25860630674000656</v>
      </c>
      <c r="K55">
        <v>5.816763092255544E-2</v>
      </c>
      <c r="L55" s="17">
        <v>4.4458799961152931</v>
      </c>
      <c r="M55" s="71">
        <v>1.1038891636334822E-5</v>
      </c>
      <c r="N55">
        <v>0.14429238957093984</v>
      </c>
      <c r="O55">
        <v>0.37292022390907331</v>
      </c>
      <c r="P55" t="s">
        <v>719</v>
      </c>
      <c r="Q55" s="87" t="s">
        <v>767</v>
      </c>
      <c r="R55" s="87"/>
    </row>
    <row r="56" spans="2:19" x14ac:dyDescent="0.35">
      <c r="B56" t="s">
        <v>667</v>
      </c>
      <c r="C56">
        <v>18.600000000000001</v>
      </c>
      <c r="D56">
        <v>14</v>
      </c>
      <c r="E56">
        <v>4.2</v>
      </c>
      <c r="F56">
        <v>4.9000000000000004</v>
      </c>
      <c r="G56">
        <f t="shared" si="0"/>
        <v>1</v>
      </c>
      <c r="I56" t="s">
        <v>3</v>
      </c>
      <c r="J56" s="42">
        <v>0.96529504717005166</v>
      </c>
      <c r="K56">
        <v>9.0745229386578516E-2</v>
      </c>
      <c r="L56" s="17">
        <v>10.637419219668882</v>
      </c>
      <c r="M56" s="71">
        <v>1.0032555217462697E-23</v>
      </c>
      <c r="N56">
        <v>0.78695801554164424</v>
      </c>
      <c r="O56">
        <v>1.1436320787984591</v>
      </c>
      <c r="P56" t="s">
        <v>719</v>
      </c>
      <c r="Q56" s="87" t="s">
        <v>767</v>
      </c>
      <c r="R56" s="87"/>
    </row>
    <row r="57" spans="2:19" ht="15" thickBot="1" x14ac:dyDescent="0.4">
      <c r="B57" t="s">
        <v>666</v>
      </c>
      <c r="C57">
        <v>18.5</v>
      </c>
      <c r="D57">
        <v>14</v>
      </c>
      <c r="E57">
        <v>4.8</v>
      </c>
      <c r="F57">
        <v>1.3</v>
      </c>
      <c r="G57">
        <f t="shared" si="0"/>
        <v>0</v>
      </c>
      <c r="I57" s="29" t="s">
        <v>4</v>
      </c>
      <c r="J57" s="68">
        <v>1.9032627690059094</v>
      </c>
      <c r="K57" s="29">
        <v>0.11066632130444966</v>
      </c>
      <c r="L57" s="69">
        <v>17.198211222454209</v>
      </c>
      <c r="M57" s="72">
        <v>2.5707850224837061E-51</v>
      </c>
      <c r="N57" s="29">
        <v>1.6857758181647213</v>
      </c>
      <c r="O57" s="29">
        <v>2.1207497198470975</v>
      </c>
      <c r="P57" t="s">
        <v>719</v>
      </c>
      <c r="Q57" s="87" t="s">
        <v>767</v>
      </c>
      <c r="R57" s="87"/>
      <c r="S57" t="s">
        <v>769</v>
      </c>
    </row>
    <row r="58" spans="2:19" x14ac:dyDescent="0.35">
      <c r="B58" t="s">
        <v>667</v>
      </c>
      <c r="C58">
        <v>18.5</v>
      </c>
      <c r="D58">
        <v>12</v>
      </c>
      <c r="E58">
        <v>3.5</v>
      </c>
      <c r="F58">
        <v>4.7</v>
      </c>
      <c r="G58">
        <f t="shared" si="0"/>
        <v>1</v>
      </c>
    </row>
    <row r="59" spans="2:19" ht="18.5" x14ac:dyDescent="0.45">
      <c r="B59" t="s">
        <v>667</v>
      </c>
      <c r="C59">
        <v>18.399999999999999</v>
      </c>
      <c r="D59">
        <v>11</v>
      </c>
      <c r="E59">
        <v>6.1</v>
      </c>
      <c r="F59">
        <v>2.5</v>
      </c>
      <c r="G59">
        <f t="shared" si="0"/>
        <v>1</v>
      </c>
      <c r="I59" t="s">
        <v>776</v>
      </c>
      <c r="J59" s="74" t="s">
        <v>752</v>
      </c>
    </row>
    <row r="60" spans="2:19" x14ac:dyDescent="0.35">
      <c r="B60" t="s">
        <v>666</v>
      </c>
      <c r="C60">
        <v>18.399999999999999</v>
      </c>
      <c r="D60">
        <v>10</v>
      </c>
      <c r="E60">
        <v>3.7</v>
      </c>
      <c r="F60">
        <v>6.8</v>
      </c>
      <c r="G60">
        <f t="shared" si="0"/>
        <v>0</v>
      </c>
    </row>
    <row r="61" spans="2:19" x14ac:dyDescent="0.35">
      <c r="B61" t="s">
        <v>666</v>
      </c>
      <c r="C61">
        <v>18.3</v>
      </c>
      <c r="D61">
        <v>13</v>
      </c>
      <c r="E61">
        <v>4</v>
      </c>
      <c r="F61">
        <v>4.5</v>
      </c>
      <c r="G61">
        <f t="shared" si="0"/>
        <v>0</v>
      </c>
      <c r="I61" t="s">
        <v>770</v>
      </c>
    </row>
    <row r="62" spans="2:19" x14ac:dyDescent="0.35">
      <c r="B62" t="s">
        <v>666</v>
      </c>
      <c r="C62">
        <v>18.2</v>
      </c>
      <c r="D62">
        <v>13</v>
      </c>
      <c r="E62">
        <v>9.1</v>
      </c>
      <c r="F62">
        <v>3.5</v>
      </c>
      <c r="G62">
        <f t="shared" si="0"/>
        <v>0</v>
      </c>
      <c r="J62" t="s">
        <v>1</v>
      </c>
      <c r="K62" t="s">
        <v>3</v>
      </c>
      <c r="L62" t="s">
        <v>4</v>
      </c>
    </row>
    <row r="63" spans="2:19" x14ac:dyDescent="0.35">
      <c r="B63" t="s">
        <v>666</v>
      </c>
      <c r="C63">
        <v>17.899999999999999</v>
      </c>
      <c r="D63">
        <v>7</v>
      </c>
      <c r="E63">
        <v>8.6999999999999993</v>
      </c>
      <c r="F63">
        <v>1.4</v>
      </c>
      <c r="G63">
        <f t="shared" si="0"/>
        <v>0</v>
      </c>
      <c r="I63" t="s">
        <v>774</v>
      </c>
      <c r="J63">
        <f>MIN(D3:D456)</f>
        <v>1</v>
      </c>
      <c r="K63">
        <f>MIN(E3:E456)</f>
        <v>0</v>
      </c>
      <c r="L63">
        <f>MIN(F3:F456)</f>
        <v>0</v>
      </c>
    </row>
    <row r="64" spans="2:19" x14ac:dyDescent="0.35">
      <c r="B64" t="s">
        <v>667</v>
      </c>
      <c r="C64">
        <v>17.8</v>
      </c>
      <c r="D64">
        <v>13</v>
      </c>
      <c r="E64">
        <v>5.5</v>
      </c>
      <c r="F64">
        <v>6.3</v>
      </c>
      <c r="G64">
        <f t="shared" si="0"/>
        <v>1</v>
      </c>
      <c r="I64" t="s">
        <v>775</v>
      </c>
      <c r="J64">
        <f>MAX(D3:D456)</f>
        <v>14</v>
      </c>
      <c r="K64">
        <f>MAX(E3:E456)</f>
        <v>12.9</v>
      </c>
      <c r="L64">
        <f>MAX(F3:F456)</f>
        <v>10.3</v>
      </c>
    </row>
    <row r="65" spans="2:11" x14ac:dyDescent="0.35">
      <c r="B65" t="s">
        <v>666</v>
      </c>
      <c r="C65">
        <v>17.399999999999999</v>
      </c>
      <c r="D65">
        <v>8</v>
      </c>
      <c r="E65">
        <v>4.3</v>
      </c>
      <c r="F65">
        <v>4.0999999999999996</v>
      </c>
      <c r="G65">
        <f t="shared" si="0"/>
        <v>0</v>
      </c>
    </row>
    <row r="66" spans="2:11" x14ac:dyDescent="0.35">
      <c r="B66" t="s">
        <v>667</v>
      </c>
      <c r="C66">
        <v>17.2</v>
      </c>
      <c r="D66">
        <v>11</v>
      </c>
      <c r="E66">
        <v>10.4</v>
      </c>
      <c r="F66">
        <v>6.1</v>
      </c>
      <c r="G66">
        <f t="shared" si="0"/>
        <v>1</v>
      </c>
      <c r="I66" t="s">
        <v>1</v>
      </c>
      <c r="J66" t="s">
        <v>779</v>
      </c>
    </row>
    <row r="67" spans="2:11" x14ac:dyDescent="0.35">
      <c r="B67" t="s">
        <v>666</v>
      </c>
      <c r="C67">
        <v>17.2</v>
      </c>
      <c r="D67">
        <v>14</v>
      </c>
      <c r="E67">
        <v>6.1</v>
      </c>
      <c r="F67">
        <v>1.8</v>
      </c>
      <c r="G67">
        <f t="shared" si="0"/>
        <v>0</v>
      </c>
      <c r="I67" t="s">
        <v>3</v>
      </c>
      <c r="J67" t="s">
        <v>777</v>
      </c>
    </row>
    <row r="68" spans="2:11" x14ac:dyDescent="0.35">
      <c r="B68" t="s">
        <v>666</v>
      </c>
      <c r="C68">
        <v>17</v>
      </c>
      <c r="D68">
        <v>1</v>
      </c>
      <c r="E68">
        <v>2</v>
      </c>
      <c r="F68">
        <v>1</v>
      </c>
      <c r="G68">
        <f t="shared" ref="G68:G131" si="1">IF(B68="Eastern",0,1)</f>
        <v>0</v>
      </c>
      <c r="I68" t="s">
        <v>4</v>
      </c>
      <c r="J68" t="s">
        <v>778</v>
      </c>
    </row>
    <row r="69" spans="2:11" x14ac:dyDescent="0.35">
      <c r="B69" t="s">
        <v>667</v>
      </c>
      <c r="C69">
        <v>16.8</v>
      </c>
      <c r="D69">
        <v>11</v>
      </c>
      <c r="E69">
        <v>6.9</v>
      </c>
      <c r="F69">
        <v>1.2</v>
      </c>
      <c r="G69">
        <f t="shared" si="1"/>
        <v>1</v>
      </c>
    </row>
    <row r="70" spans="2:11" x14ac:dyDescent="0.35">
      <c r="B70" t="s">
        <v>666</v>
      </c>
      <c r="C70">
        <v>16.600000000000001</v>
      </c>
      <c r="D70">
        <v>14</v>
      </c>
      <c r="E70">
        <v>1.9</v>
      </c>
      <c r="F70">
        <v>1.4</v>
      </c>
      <c r="G70">
        <f t="shared" si="1"/>
        <v>0</v>
      </c>
      <c r="I70" t="s">
        <v>780</v>
      </c>
      <c r="J70" t="s">
        <v>783</v>
      </c>
    </row>
    <row r="71" spans="2:11" x14ac:dyDescent="0.35">
      <c r="B71" t="s">
        <v>667</v>
      </c>
      <c r="C71">
        <v>16.5</v>
      </c>
      <c r="D71">
        <v>11</v>
      </c>
      <c r="E71">
        <v>2.7</v>
      </c>
      <c r="F71">
        <v>3.1</v>
      </c>
      <c r="G71">
        <f t="shared" si="1"/>
        <v>1</v>
      </c>
    </row>
    <row r="72" spans="2:11" x14ac:dyDescent="0.35">
      <c r="B72" t="s">
        <v>666</v>
      </c>
      <c r="C72">
        <v>16.5</v>
      </c>
      <c r="D72">
        <v>13</v>
      </c>
      <c r="E72">
        <v>11.9</v>
      </c>
      <c r="F72">
        <v>3.1</v>
      </c>
      <c r="G72">
        <f t="shared" si="1"/>
        <v>0</v>
      </c>
      <c r="I72" t="s">
        <v>781</v>
      </c>
      <c r="J72" t="s">
        <v>784</v>
      </c>
    </row>
    <row r="73" spans="2:11" x14ac:dyDescent="0.35">
      <c r="B73" t="s">
        <v>667</v>
      </c>
      <c r="C73">
        <v>16.5</v>
      </c>
      <c r="D73">
        <v>11</v>
      </c>
      <c r="E73">
        <v>5.5</v>
      </c>
      <c r="F73">
        <v>6.7</v>
      </c>
      <c r="G73">
        <f t="shared" si="1"/>
        <v>1</v>
      </c>
    </row>
    <row r="74" spans="2:11" x14ac:dyDescent="0.35">
      <c r="B74" t="s">
        <v>666</v>
      </c>
      <c r="C74">
        <v>16.2</v>
      </c>
      <c r="D74">
        <v>6</v>
      </c>
      <c r="E74">
        <v>2.2999999999999998</v>
      </c>
      <c r="F74">
        <v>8.3000000000000007</v>
      </c>
      <c r="G74">
        <f t="shared" si="1"/>
        <v>0</v>
      </c>
      <c r="I74" t="s">
        <v>782</v>
      </c>
      <c r="J74" t="s">
        <v>785</v>
      </c>
    </row>
    <row r="75" spans="2:11" x14ac:dyDescent="0.35">
      <c r="B75" t="s">
        <v>667</v>
      </c>
      <c r="C75">
        <v>16.100000000000001</v>
      </c>
      <c r="D75">
        <v>11</v>
      </c>
      <c r="E75">
        <v>9.1</v>
      </c>
      <c r="F75">
        <v>2</v>
      </c>
      <c r="G75">
        <f t="shared" si="1"/>
        <v>1</v>
      </c>
    </row>
    <row r="76" spans="2:11" x14ac:dyDescent="0.35">
      <c r="B76" t="s">
        <v>666</v>
      </c>
      <c r="C76">
        <v>16.100000000000001</v>
      </c>
      <c r="D76">
        <v>14</v>
      </c>
      <c r="E76">
        <v>4.5999999999999996</v>
      </c>
      <c r="F76">
        <v>1.4</v>
      </c>
      <c r="G76">
        <f t="shared" si="1"/>
        <v>0</v>
      </c>
      <c r="I76" t="s">
        <v>771</v>
      </c>
    </row>
    <row r="77" spans="2:11" x14ac:dyDescent="0.35">
      <c r="B77" t="s">
        <v>666</v>
      </c>
      <c r="C77">
        <v>16</v>
      </c>
      <c r="D77">
        <v>13</v>
      </c>
      <c r="E77">
        <v>9.5</v>
      </c>
      <c r="F77">
        <v>3.1</v>
      </c>
      <c r="G77">
        <f t="shared" si="1"/>
        <v>0</v>
      </c>
      <c r="I77" s="88" t="s">
        <v>747</v>
      </c>
      <c r="J77" s="88" t="s">
        <v>748</v>
      </c>
      <c r="K77" t="s">
        <v>787</v>
      </c>
    </row>
    <row r="78" spans="2:11" x14ac:dyDescent="0.35">
      <c r="B78" t="s">
        <v>667</v>
      </c>
      <c r="C78">
        <v>15.9</v>
      </c>
      <c r="D78">
        <v>10</v>
      </c>
      <c r="E78">
        <v>7.5</v>
      </c>
      <c r="F78">
        <v>0.8</v>
      </c>
      <c r="G78">
        <f t="shared" si="1"/>
        <v>1</v>
      </c>
      <c r="I78" s="89">
        <v>0.14429238957093984</v>
      </c>
      <c r="J78" s="89">
        <v>0.37292022390907331</v>
      </c>
      <c r="K78" t="s">
        <v>786</v>
      </c>
    </row>
    <row r="79" spans="2:11" x14ac:dyDescent="0.35">
      <c r="B79" t="s">
        <v>666</v>
      </c>
      <c r="C79">
        <v>15.8</v>
      </c>
      <c r="D79">
        <v>12</v>
      </c>
      <c r="E79">
        <v>6.4</v>
      </c>
      <c r="F79">
        <v>1</v>
      </c>
      <c r="G79">
        <f t="shared" si="1"/>
        <v>0</v>
      </c>
    </row>
    <row r="80" spans="2:11" x14ac:dyDescent="0.35">
      <c r="B80" t="s">
        <v>666</v>
      </c>
      <c r="C80">
        <v>15.8</v>
      </c>
      <c r="D80">
        <v>13</v>
      </c>
      <c r="E80">
        <v>5.0999999999999996</v>
      </c>
      <c r="F80">
        <v>3.8</v>
      </c>
      <c r="G80">
        <f t="shared" si="1"/>
        <v>0</v>
      </c>
      <c r="I80" t="s">
        <v>772</v>
      </c>
    </row>
    <row r="81" spans="2:13" x14ac:dyDescent="0.35">
      <c r="B81" t="s">
        <v>666</v>
      </c>
      <c r="C81">
        <v>15.7</v>
      </c>
      <c r="D81">
        <v>12</v>
      </c>
      <c r="E81">
        <v>7.1</v>
      </c>
      <c r="F81">
        <v>2.1</v>
      </c>
      <c r="G81">
        <f t="shared" si="1"/>
        <v>0</v>
      </c>
      <c r="I81" s="88" t="s">
        <v>747</v>
      </c>
      <c r="J81" s="88" t="s">
        <v>748</v>
      </c>
      <c r="K81" t="s">
        <v>788</v>
      </c>
    </row>
    <row r="82" spans="2:13" x14ac:dyDescent="0.35">
      <c r="B82" t="s">
        <v>667</v>
      </c>
      <c r="C82">
        <v>15.7</v>
      </c>
      <c r="D82">
        <v>10</v>
      </c>
      <c r="E82">
        <v>2.6</v>
      </c>
      <c r="F82">
        <v>1.9</v>
      </c>
      <c r="G82">
        <f t="shared" si="1"/>
        <v>1</v>
      </c>
      <c r="I82" s="89">
        <v>0.78695801554164424</v>
      </c>
      <c r="J82" s="89">
        <v>1.1436320787984591</v>
      </c>
      <c r="K82" t="s">
        <v>789</v>
      </c>
    </row>
    <row r="83" spans="2:13" x14ac:dyDescent="0.35">
      <c r="B83" t="s">
        <v>667</v>
      </c>
      <c r="C83">
        <v>15.7</v>
      </c>
      <c r="D83">
        <v>12</v>
      </c>
      <c r="E83">
        <v>5.2</v>
      </c>
      <c r="F83">
        <v>3.2</v>
      </c>
      <c r="G83">
        <f t="shared" si="1"/>
        <v>1</v>
      </c>
    </row>
    <row r="84" spans="2:13" x14ac:dyDescent="0.35">
      <c r="B84" t="s">
        <v>666</v>
      </c>
      <c r="C84">
        <v>15.5</v>
      </c>
      <c r="D84">
        <v>4</v>
      </c>
      <c r="E84">
        <v>4.8</v>
      </c>
      <c r="F84">
        <v>4.3</v>
      </c>
      <c r="G84">
        <f t="shared" si="1"/>
        <v>0</v>
      </c>
      <c r="I84" t="s">
        <v>773</v>
      </c>
    </row>
    <row r="85" spans="2:13" x14ac:dyDescent="0.35">
      <c r="B85" t="s">
        <v>667</v>
      </c>
      <c r="C85">
        <v>15.5</v>
      </c>
      <c r="D85">
        <v>11</v>
      </c>
      <c r="E85">
        <v>3.6</v>
      </c>
      <c r="F85">
        <v>4.5</v>
      </c>
      <c r="G85">
        <f t="shared" si="1"/>
        <v>1</v>
      </c>
      <c r="I85" s="88" t="s">
        <v>747</v>
      </c>
      <c r="J85" s="88" t="s">
        <v>748</v>
      </c>
      <c r="K85" t="s">
        <v>790</v>
      </c>
    </row>
    <row r="86" spans="2:13" x14ac:dyDescent="0.35">
      <c r="B86" t="s">
        <v>666</v>
      </c>
      <c r="C86">
        <v>15.5</v>
      </c>
      <c r="D86">
        <v>13</v>
      </c>
      <c r="E86">
        <v>3.9</v>
      </c>
      <c r="F86">
        <v>1.9</v>
      </c>
      <c r="G86">
        <f t="shared" si="1"/>
        <v>0</v>
      </c>
      <c r="I86" s="89">
        <v>1.6857758181647213</v>
      </c>
      <c r="J86" s="89">
        <v>2.1207497198470975</v>
      </c>
      <c r="K86" t="s">
        <v>791</v>
      </c>
    </row>
    <row r="87" spans="2:13" x14ac:dyDescent="0.35">
      <c r="B87" t="s">
        <v>667</v>
      </c>
      <c r="C87">
        <v>15.4</v>
      </c>
      <c r="D87">
        <v>12</v>
      </c>
      <c r="E87">
        <v>1.7</v>
      </c>
      <c r="F87">
        <v>4.8</v>
      </c>
      <c r="G87">
        <f t="shared" si="1"/>
        <v>1</v>
      </c>
    </row>
    <row r="88" spans="2:13" x14ac:dyDescent="0.35">
      <c r="B88" t="s">
        <v>667</v>
      </c>
      <c r="C88">
        <v>15.2</v>
      </c>
      <c r="D88">
        <v>10</v>
      </c>
      <c r="E88">
        <v>3.5</v>
      </c>
      <c r="F88">
        <v>2.1</v>
      </c>
      <c r="G88">
        <f t="shared" si="1"/>
        <v>1</v>
      </c>
    </row>
    <row r="89" spans="2:13" x14ac:dyDescent="0.35">
      <c r="B89" t="s">
        <v>666</v>
      </c>
      <c r="C89">
        <v>15.2</v>
      </c>
      <c r="D89">
        <v>13</v>
      </c>
      <c r="E89">
        <v>6.2</v>
      </c>
      <c r="F89">
        <v>2.9</v>
      </c>
      <c r="G89">
        <f t="shared" si="1"/>
        <v>0</v>
      </c>
    </row>
    <row r="90" spans="2:13" ht="15" thickBot="1" x14ac:dyDescent="0.4">
      <c r="B90" t="s">
        <v>666</v>
      </c>
      <c r="C90">
        <v>15</v>
      </c>
      <c r="D90">
        <v>13</v>
      </c>
      <c r="E90">
        <v>3.9</v>
      </c>
      <c r="F90">
        <v>0.9</v>
      </c>
      <c r="G90">
        <f t="shared" si="1"/>
        <v>0</v>
      </c>
    </row>
    <row r="91" spans="2:13" x14ac:dyDescent="0.35">
      <c r="B91" t="s">
        <v>666</v>
      </c>
      <c r="C91">
        <v>15</v>
      </c>
      <c r="D91">
        <v>1</v>
      </c>
      <c r="E91">
        <v>6</v>
      </c>
      <c r="F91">
        <v>6</v>
      </c>
      <c r="G91">
        <f t="shared" si="1"/>
        <v>0</v>
      </c>
      <c r="I91" s="30"/>
      <c r="J91" s="30" t="s">
        <v>2</v>
      </c>
      <c r="K91" s="30" t="s">
        <v>1</v>
      </c>
      <c r="L91" s="30" t="s">
        <v>3</v>
      </c>
      <c r="M91" s="30" t="s">
        <v>4</v>
      </c>
    </row>
    <row r="92" spans="2:13" x14ac:dyDescent="0.35">
      <c r="B92" t="s">
        <v>667</v>
      </c>
      <c r="C92">
        <v>14.7</v>
      </c>
      <c r="D92">
        <v>10</v>
      </c>
      <c r="E92">
        <v>7.3</v>
      </c>
      <c r="F92">
        <v>5.7</v>
      </c>
      <c r="G92">
        <f t="shared" si="1"/>
        <v>1</v>
      </c>
      <c r="I92" t="s">
        <v>2</v>
      </c>
      <c r="J92">
        <v>1</v>
      </c>
    </row>
    <row r="93" spans="2:13" x14ac:dyDescent="0.35">
      <c r="B93" t="s">
        <v>667</v>
      </c>
      <c r="C93">
        <v>14.7</v>
      </c>
      <c r="D93">
        <v>11</v>
      </c>
      <c r="E93">
        <v>6</v>
      </c>
      <c r="F93">
        <v>2.2000000000000002</v>
      </c>
      <c r="G93">
        <f t="shared" si="1"/>
        <v>1</v>
      </c>
      <c r="I93" t="s">
        <v>1</v>
      </c>
      <c r="J93">
        <v>0.50354174674472441</v>
      </c>
      <c r="K93">
        <v>1</v>
      </c>
    </row>
    <row r="94" spans="2:13" x14ac:dyDescent="0.35">
      <c r="B94" t="s">
        <v>667</v>
      </c>
      <c r="C94">
        <v>14.6</v>
      </c>
      <c r="D94">
        <v>12</v>
      </c>
      <c r="E94">
        <v>7</v>
      </c>
      <c r="F94">
        <v>2.6</v>
      </c>
      <c r="G94">
        <f t="shared" si="1"/>
        <v>1</v>
      </c>
      <c r="I94" t="s">
        <v>3</v>
      </c>
      <c r="J94">
        <v>0.65108503044103072</v>
      </c>
      <c r="K94">
        <v>0.50039999283138692</v>
      </c>
      <c r="L94">
        <v>1</v>
      </c>
    </row>
    <row r="95" spans="2:13" ht="15" thickBot="1" x14ac:dyDescent="0.4">
      <c r="B95" t="s">
        <v>666</v>
      </c>
      <c r="C95">
        <v>14.6</v>
      </c>
      <c r="D95">
        <v>14</v>
      </c>
      <c r="E95">
        <v>4.4000000000000004</v>
      </c>
      <c r="F95">
        <v>1.5</v>
      </c>
      <c r="G95">
        <f t="shared" si="1"/>
        <v>0</v>
      </c>
      <c r="I95" s="29" t="s">
        <v>4</v>
      </c>
      <c r="J95" s="29">
        <v>0.72868165532896556</v>
      </c>
      <c r="K95" s="29">
        <v>0.36293516105895773</v>
      </c>
      <c r="L95" s="29">
        <v>0.44611102348951537</v>
      </c>
      <c r="M95" s="29">
        <v>1</v>
      </c>
    </row>
    <row r="96" spans="2:13" x14ac:dyDescent="0.35">
      <c r="B96" t="s">
        <v>667</v>
      </c>
      <c r="C96">
        <v>14.5</v>
      </c>
      <c r="D96">
        <v>10</v>
      </c>
      <c r="E96">
        <v>7.3</v>
      </c>
      <c r="F96">
        <v>1.5</v>
      </c>
      <c r="G96">
        <f t="shared" si="1"/>
        <v>1</v>
      </c>
    </row>
    <row r="97" spans="2:7" x14ac:dyDescent="0.35">
      <c r="B97" t="s">
        <v>667</v>
      </c>
      <c r="C97">
        <v>14.5</v>
      </c>
      <c r="D97">
        <v>10</v>
      </c>
      <c r="E97">
        <v>3</v>
      </c>
      <c r="F97">
        <v>2.4</v>
      </c>
      <c r="G97">
        <f t="shared" si="1"/>
        <v>1</v>
      </c>
    </row>
    <row r="98" spans="2:7" x14ac:dyDescent="0.35">
      <c r="B98" t="s">
        <v>667</v>
      </c>
      <c r="C98">
        <v>14</v>
      </c>
      <c r="D98">
        <v>9</v>
      </c>
      <c r="E98">
        <v>1.7</v>
      </c>
      <c r="F98">
        <v>3.7</v>
      </c>
      <c r="G98">
        <f t="shared" si="1"/>
        <v>1</v>
      </c>
    </row>
    <row r="99" spans="2:7" x14ac:dyDescent="0.35">
      <c r="B99" t="s">
        <v>666</v>
      </c>
      <c r="C99">
        <v>14</v>
      </c>
      <c r="D99">
        <v>12</v>
      </c>
      <c r="E99">
        <v>11.5</v>
      </c>
      <c r="F99">
        <v>1.2</v>
      </c>
      <c r="G99">
        <f t="shared" si="1"/>
        <v>0</v>
      </c>
    </row>
    <row r="100" spans="2:7" x14ac:dyDescent="0.35">
      <c r="B100" t="s">
        <v>667</v>
      </c>
      <c r="C100">
        <v>13.9</v>
      </c>
      <c r="D100">
        <v>14</v>
      </c>
      <c r="E100">
        <v>2.9</v>
      </c>
      <c r="F100">
        <v>1.9</v>
      </c>
      <c r="G100">
        <f t="shared" si="1"/>
        <v>1</v>
      </c>
    </row>
    <row r="101" spans="2:7" x14ac:dyDescent="0.35">
      <c r="B101" t="s">
        <v>667</v>
      </c>
      <c r="C101">
        <v>13.9</v>
      </c>
      <c r="D101">
        <v>11</v>
      </c>
      <c r="E101">
        <v>12.9</v>
      </c>
      <c r="F101">
        <v>1</v>
      </c>
      <c r="G101">
        <f t="shared" si="1"/>
        <v>1</v>
      </c>
    </row>
    <row r="102" spans="2:7" x14ac:dyDescent="0.35">
      <c r="B102" t="s">
        <v>666</v>
      </c>
      <c r="C102">
        <v>13.8</v>
      </c>
      <c r="D102">
        <v>12</v>
      </c>
      <c r="E102">
        <v>4.8</v>
      </c>
      <c r="F102">
        <v>5.3</v>
      </c>
      <c r="G102">
        <f t="shared" si="1"/>
        <v>0</v>
      </c>
    </row>
    <row r="103" spans="2:7" x14ac:dyDescent="0.35">
      <c r="B103" t="s">
        <v>667</v>
      </c>
      <c r="C103">
        <v>13.8</v>
      </c>
      <c r="D103">
        <v>13</v>
      </c>
      <c r="E103">
        <v>10.1</v>
      </c>
      <c r="F103">
        <v>2.1</v>
      </c>
      <c r="G103">
        <f t="shared" si="1"/>
        <v>1</v>
      </c>
    </row>
    <row r="104" spans="2:7" x14ac:dyDescent="0.35">
      <c r="B104" t="s">
        <v>666</v>
      </c>
      <c r="C104">
        <v>13.8</v>
      </c>
      <c r="D104">
        <v>13</v>
      </c>
      <c r="E104">
        <v>6.6</v>
      </c>
      <c r="F104">
        <v>4.9000000000000004</v>
      </c>
      <c r="G104">
        <f t="shared" si="1"/>
        <v>0</v>
      </c>
    </row>
    <row r="105" spans="2:7" x14ac:dyDescent="0.35">
      <c r="B105" t="s">
        <v>666</v>
      </c>
      <c r="C105">
        <v>13.7</v>
      </c>
      <c r="D105">
        <v>11</v>
      </c>
      <c r="E105">
        <v>3.8</v>
      </c>
      <c r="F105">
        <v>3.5</v>
      </c>
      <c r="G105">
        <f t="shared" si="1"/>
        <v>0</v>
      </c>
    </row>
    <row r="106" spans="2:7" x14ac:dyDescent="0.35">
      <c r="B106" t="s">
        <v>667</v>
      </c>
      <c r="C106">
        <v>13.5</v>
      </c>
      <c r="D106">
        <v>13</v>
      </c>
      <c r="E106">
        <v>4.3</v>
      </c>
      <c r="F106">
        <v>2.4</v>
      </c>
      <c r="G106">
        <f t="shared" si="1"/>
        <v>1</v>
      </c>
    </row>
    <row r="107" spans="2:7" x14ac:dyDescent="0.35">
      <c r="B107" t="s">
        <v>666</v>
      </c>
      <c r="C107">
        <v>13.3</v>
      </c>
      <c r="D107">
        <v>12</v>
      </c>
      <c r="E107">
        <v>11</v>
      </c>
      <c r="F107">
        <v>2</v>
      </c>
      <c r="G107">
        <f t="shared" si="1"/>
        <v>0</v>
      </c>
    </row>
    <row r="108" spans="2:7" x14ac:dyDescent="0.35">
      <c r="B108" t="s">
        <v>667</v>
      </c>
      <c r="C108">
        <v>13.2</v>
      </c>
      <c r="D108">
        <v>13</v>
      </c>
      <c r="E108">
        <v>3.5</v>
      </c>
      <c r="F108">
        <v>5.8</v>
      </c>
      <c r="G108">
        <f t="shared" si="1"/>
        <v>1</v>
      </c>
    </row>
    <row r="109" spans="2:7" x14ac:dyDescent="0.35">
      <c r="B109" t="s">
        <v>667</v>
      </c>
      <c r="C109">
        <v>13</v>
      </c>
      <c r="D109">
        <v>8</v>
      </c>
      <c r="E109">
        <v>3.4</v>
      </c>
      <c r="F109">
        <v>1.8</v>
      </c>
      <c r="G109">
        <f t="shared" si="1"/>
        <v>1</v>
      </c>
    </row>
    <row r="110" spans="2:7" x14ac:dyDescent="0.35">
      <c r="B110" t="s">
        <v>666</v>
      </c>
      <c r="C110">
        <v>13</v>
      </c>
      <c r="D110">
        <v>8</v>
      </c>
      <c r="E110">
        <v>2.8</v>
      </c>
      <c r="F110">
        <v>4.9000000000000004</v>
      </c>
      <c r="G110">
        <f t="shared" si="1"/>
        <v>0</v>
      </c>
    </row>
    <row r="111" spans="2:7" x14ac:dyDescent="0.35">
      <c r="B111" t="s">
        <v>667</v>
      </c>
      <c r="C111">
        <v>13</v>
      </c>
      <c r="D111">
        <v>10</v>
      </c>
      <c r="E111">
        <v>11.2</v>
      </c>
      <c r="F111">
        <v>2.5</v>
      </c>
      <c r="G111">
        <f t="shared" si="1"/>
        <v>1</v>
      </c>
    </row>
    <row r="112" spans="2:7" x14ac:dyDescent="0.35">
      <c r="B112" t="s">
        <v>666</v>
      </c>
      <c r="C112">
        <v>13</v>
      </c>
      <c r="D112">
        <v>13</v>
      </c>
      <c r="E112">
        <v>4.8</v>
      </c>
      <c r="F112">
        <v>5.8</v>
      </c>
      <c r="G112">
        <f t="shared" si="1"/>
        <v>0</v>
      </c>
    </row>
    <row r="113" spans="2:7" x14ac:dyDescent="0.35">
      <c r="B113" t="s">
        <v>667</v>
      </c>
      <c r="C113">
        <v>12.9</v>
      </c>
      <c r="D113">
        <v>11</v>
      </c>
      <c r="E113">
        <v>2</v>
      </c>
      <c r="F113">
        <v>3.4</v>
      </c>
      <c r="G113">
        <f t="shared" si="1"/>
        <v>1</v>
      </c>
    </row>
    <row r="114" spans="2:7" x14ac:dyDescent="0.35">
      <c r="B114" t="s">
        <v>667</v>
      </c>
      <c r="C114">
        <v>12.6</v>
      </c>
      <c r="D114">
        <v>13</v>
      </c>
      <c r="E114">
        <v>9.8000000000000007</v>
      </c>
      <c r="F114">
        <v>3.8</v>
      </c>
      <c r="G114">
        <f t="shared" si="1"/>
        <v>1</v>
      </c>
    </row>
    <row r="115" spans="2:7" x14ac:dyDescent="0.35">
      <c r="B115" t="s">
        <v>667</v>
      </c>
      <c r="C115">
        <v>12.6</v>
      </c>
      <c r="D115">
        <v>10</v>
      </c>
      <c r="E115">
        <v>2.2999999999999998</v>
      </c>
      <c r="F115">
        <v>5.0999999999999996</v>
      </c>
      <c r="G115">
        <f t="shared" si="1"/>
        <v>1</v>
      </c>
    </row>
    <row r="116" spans="2:7" x14ac:dyDescent="0.35">
      <c r="B116" t="s">
        <v>667</v>
      </c>
      <c r="C116">
        <v>12.5</v>
      </c>
      <c r="D116">
        <v>2</v>
      </c>
      <c r="E116">
        <v>6.5</v>
      </c>
      <c r="F116">
        <v>2</v>
      </c>
      <c r="G116">
        <f t="shared" si="1"/>
        <v>1</v>
      </c>
    </row>
    <row r="117" spans="2:7" x14ac:dyDescent="0.35">
      <c r="B117" t="s">
        <v>666</v>
      </c>
      <c r="C117">
        <v>12.4</v>
      </c>
      <c r="D117">
        <v>13</v>
      </c>
      <c r="E117">
        <v>7.9</v>
      </c>
      <c r="F117">
        <v>1.1000000000000001</v>
      </c>
      <c r="G117">
        <f t="shared" si="1"/>
        <v>0</v>
      </c>
    </row>
    <row r="118" spans="2:7" x14ac:dyDescent="0.35">
      <c r="B118" t="s">
        <v>667</v>
      </c>
      <c r="C118">
        <v>12.3</v>
      </c>
      <c r="D118">
        <v>13</v>
      </c>
      <c r="E118">
        <v>3.8</v>
      </c>
      <c r="F118">
        <v>6.6</v>
      </c>
      <c r="G118">
        <f t="shared" si="1"/>
        <v>1</v>
      </c>
    </row>
    <row r="119" spans="2:7" x14ac:dyDescent="0.35">
      <c r="B119" t="s">
        <v>666</v>
      </c>
      <c r="C119">
        <v>12.2</v>
      </c>
      <c r="D119">
        <v>14</v>
      </c>
      <c r="E119">
        <v>9.6999999999999993</v>
      </c>
      <c r="F119">
        <v>1.4</v>
      </c>
      <c r="G119">
        <f t="shared" si="1"/>
        <v>0</v>
      </c>
    </row>
    <row r="120" spans="2:7" x14ac:dyDescent="0.35">
      <c r="B120" t="s">
        <v>666</v>
      </c>
      <c r="C120">
        <v>12.2</v>
      </c>
      <c r="D120">
        <v>13</v>
      </c>
      <c r="E120">
        <v>9.4</v>
      </c>
      <c r="F120">
        <v>1.3</v>
      </c>
      <c r="G120">
        <f t="shared" si="1"/>
        <v>0</v>
      </c>
    </row>
    <row r="121" spans="2:7" x14ac:dyDescent="0.35">
      <c r="B121" t="s">
        <v>666</v>
      </c>
      <c r="C121">
        <v>12.1</v>
      </c>
      <c r="D121">
        <v>12</v>
      </c>
      <c r="E121">
        <v>4</v>
      </c>
      <c r="F121">
        <v>3.2</v>
      </c>
      <c r="G121">
        <f t="shared" si="1"/>
        <v>0</v>
      </c>
    </row>
    <row r="122" spans="2:7" x14ac:dyDescent="0.35">
      <c r="B122" t="s">
        <v>667</v>
      </c>
      <c r="C122">
        <v>12.1</v>
      </c>
      <c r="D122">
        <v>10</v>
      </c>
      <c r="E122">
        <v>2.5</v>
      </c>
      <c r="F122">
        <v>3.7</v>
      </c>
      <c r="G122">
        <f t="shared" si="1"/>
        <v>1</v>
      </c>
    </row>
    <row r="123" spans="2:7" x14ac:dyDescent="0.35">
      <c r="B123" t="s">
        <v>667</v>
      </c>
      <c r="C123">
        <v>12.1</v>
      </c>
      <c r="D123">
        <v>14</v>
      </c>
      <c r="E123">
        <v>4.2</v>
      </c>
      <c r="F123">
        <v>3.3</v>
      </c>
      <c r="G123">
        <f t="shared" si="1"/>
        <v>1</v>
      </c>
    </row>
    <row r="124" spans="2:7" x14ac:dyDescent="0.35">
      <c r="B124" t="s">
        <v>667</v>
      </c>
      <c r="C124">
        <v>12</v>
      </c>
      <c r="D124">
        <v>11</v>
      </c>
      <c r="E124">
        <v>3.6</v>
      </c>
      <c r="F124">
        <v>2.7</v>
      </c>
      <c r="G124">
        <f t="shared" si="1"/>
        <v>1</v>
      </c>
    </row>
    <row r="125" spans="2:7" x14ac:dyDescent="0.35">
      <c r="B125" t="s">
        <v>666</v>
      </c>
      <c r="C125">
        <v>12</v>
      </c>
      <c r="D125">
        <v>12</v>
      </c>
      <c r="E125">
        <v>7.7</v>
      </c>
      <c r="F125">
        <v>2.5</v>
      </c>
      <c r="G125">
        <f t="shared" si="1"/>
        <v>0</v>
      </c>
    </row>
    <row r="126" spans="2:7" x14ac:dyDescent="0.35">
      <c r="B126" t="s">
        <v>667</v>
      </c>
      <c r="C126">
        <v>11.9</v>
      </c>
      <c r="D126">
        <v>10</v>
      </c>
      <c r="E126">
        <v>3.7</v>
      </c>
      <c r="F126">
        <v>1.3</v>
      </c>
      <c r="G126">
        <f t="shared" si="1"/>
        <v>1</v>
      </c>
    </row>
    <row r="127" spans="2:7" x14ac:dyDescent="0.35">
      <c r="B127" t="s">
        <v>667</v>
      </c>
      <c r="C127">
        <v>11.9</v>
      </c>
      <c r="D127">
        <v>13</v>
      </c>
      <c r="E127">
        <v>2.7</v>
      </c>
      <c r="F127">
        <v>1.3</v>
      </c>
      <c r="G127">
        <f t="shared" si="1"/>
        <v>1</v>
      </c>
    </row>
    <row r="128" spans="2:7" x14ac:dyDescent="0.35">
      <c r="B128" t="s">
        <v>666</v>
      </c>
      <c r="C128">
        <v>11.9</v>
      </c>
      <c r="D128">
        <v>13</v>
      </c>
      <c r="E128">
        <v>5.0999999999999996</v>
      </c>
      <c r="F128">
        <v>0.8</v>
      </c>
      <c r="G128">
        <f t="shared" si="1"/>
        <v>0</v>
      </c>
    </row>
    <row r="129" spans="2:7" x14ac:dyDescent="0.35">
      <c r="B129" t="s">
        <v>667</v>
      </c>
      <c r="C129">
        <v>11.8</v>
      </c>
      <c r="D129">
        <v>14</v>
      </c>
      <c r="E129">
        <v>3.4</v>
      </c>
      <c r="F129">
        <v>1.1000000000000001</v>
      </c>
      <c r="G129">
        <f t="shared" si="1"/>
        <v>1</v>
      </c>
    </row>
    <row r="130" spans="2:7" x14ac:dyDescent="0.35">
      <c r="B130" t="s">
        <v>667</v>
      </c>
      <c r="C130">
        <v>11.8</v>
      </c>
      <c r="D130">
        <v>11</v>
      </c>
      <c r="E130">
        <v>2.4</v>
      </c>
      <c r="F130">
        <v>4.3</v>
      </c>
      <c r="G130">
        <f t="shared" si="1"/>
        <v>1</v>
      </c>
    </row>
    <row r="131" spans="2:7" x14ac:dyDescent="0.35">
      <c r="B131" t="s">
        <v>667</v>
      </c>
      <c r="C131">
        <v>11.7</v>
      </c>
      <c r="D131">
        <v>11</v>
      </c>
      <c r="E131">
        <v>1.8</v>
      </c>
      <c r="F131">
        <v>2</v>
      </c>
      <c r="G131">
        <f t="shared" si="1"/>
        <v>1</v>
      </c>
    </row>
    <row r="132" spans="2:7" x14ac:dyDescent="0.35">
      <c r="B132" t="s">
        <v>666</v>
      </c>
      <c r="C132">
        <v>11.5</v>
      </c>
      <c r="D132">
        <v>13</v>
      </c>
      <c r="E132">
        <v>7.5</v>
      </c>
      <c r="F132">
        <v>0.5</v>
      </c>
      <c r="G132">
        <f t="shared" ref="G132:G195" si="2">IF(B132="Eastern",0,1)</f>
        <v>0</v>
      </c>
    </row>
    <row r="133" spans="2:7" x14ac:dyDescent="0.35">
      <c r="B133" t="s">
        <v>667</v>
      </c>
      <c r="C133">
        <v>11.5</v>
      </c>
      <c r="D133">
        <v>13</v>
      </c>
      <c r="E133">
        <v>4.5</v>
      </c>
      <c r="F133">
        <v>1.4</v>
      </c>
      <c r="G133">
        <f t="shared" si="2"/>
        <v>1</v>
      </c>
    </row>
    <row r="134" spans="2:7" x14ac:dyDescent="0.35">
      <c r="B134" t="s">
        <v>666</v>
      </c>
      <c r="C134">
        <v>11.4</v>
      </c>
      <c r="D134">
        <v>11</v>
      </c>
      <c r="E134">
        <v>5.5</v>
      </c>
      <c r="F134">
        <v>0.6</v>
      </c>
      <c r="G134">
        <f t="shared" si="2"/>
        <v>0</v>
      </c>
    </row>
    <row r="135" spans="2:7" x14ac:dyDescent="0.35">
      <c r="B135" t="s">
        <v>667</v>
      </c>
      <c r="C135">
        <v>11.4</v>
      </c>
      <c r="D135">
        <v>13</v>
      </c>
      <c r="E135">
        <v>3.5</v>
      </c>
      <c r="F135">
        <v>1.2</v>
      </c>
      <c r="G135">
        <f t="shared" si="2"/>
        <v>1</v>
      </c>
    </row>
    <row r="136" spans="2:7" x14ac:dyDescent="0.35">
      <c r="B136" t="s">
        <v>667</v>
      </c>
      <c r="C136">
        <v>11.4</v>
      </c>
      <c r="D136">
        <v>13</v>
      </c>
      <c r="E136">
        <v>2.4</v>
      </c>
      <c r="F136">
        <v>8.1999999999999993</v>
      </c>
      <c r="G136">
        <f t="shared" si="2"/>
        <v>1</v>
      </c>
    </row>
    <row r="137" spans="2:7" x14ac:dyDescent="0.35">
      <c r="B137" t="s">
        <v>667</v>
      </c>
      <c r="C137">
        <v>11.3</v>
      </c>
      <c r="D137">
        <v>12</v>
      </c>
      <c r="E137">
        <v>2.2000000000000002</v>
      </c>
      <c r="F137">
        <v>2.9</v>
      </c>
      <c r="G137">
        <f t="shared" si="2"/>
        <v>1</v>
      </c>
    </row>
    <row r="138" spans="2:7" x14ac:dyDescent="0.35">
      <c r="B138" t="s">
        <v>666</v>
      </c>
      <c r="C138">
        <v>11.2</v>
      </c>
      <c r="D138">
        <v>10</v>
      </c>
      <c r="E138">
        <v>6.1</v>
      </c>
      <c r="F138">
        <v>2.1</v>
      </c>
      <c r="G138">
        <f t="shared" si="2"/>
        <v>0</v>
      </c>
    </row>
    <row r="139" spans="2:7" x14ac:dyDescent="0.35">
      <c r="B139" t="s">
        <v>667</v>
      </c>
      <c r="C139">
        <v>11.2</v>
      </c>
      <c r="D139">
        <v>13</v>
      </c>
      <c r="E139">
        <v>5</v>
      </c>
      <c r="F139">
        <v>1.6</v>
      </c>
      <c r="G139">
        <f t="shared" si="2"/>
        <v>1</v>
      </c>
    </row>
    <row r="140" spans="2:7" x14ac:dyDescent="0.35">
      <c r="B140" t="s">
        <v>667</v>
      </c>
      <c r="C140">
        <v>11.1</v>
      </c>
      <c r="D140">
        <v>11</v>
      </c>
      <c r="E140">
        <v>5.9</v>
      </c>
      <c r="F140">
        <v>2</v>
      </c>
      <c r="G140">
        <f t="shared" si="2"/>
        <v>1</v>
      </c>
    </row>
    <row r="141" spans="2:7" x14ac:dyDescent="0.35">
      <c r="B141" t="s">
        <v>667</v>
      </c>
      <c r="C141">
        <v>11.1</v>
      </c>
      <c r="D141">
        <v>13</v>
      </c>
      <c r="E141">
        <v>3.1</v>
      </c>
      <c r="F141">
        <v>2.2000000000000002</v>
      </c>
      <c r="G141">
        <f t="shared" si="2"/>
        <v>1</v>
      </c>
    </row>
    <row r="142" spans="2:7" x14ac:dyDescent="0.35">
      <c r="B142" t="s">
        <v>666</v>
      </c>
      <c r="C142">
        <v>11</v>
      </c>
      <c r="D142">
        <v>12</v>
      </c>
      <c r="E142">
        <v>7.6</v>
      </c>
      <c r="F142">
        <v>1.1000000000000001</v>
      </c>
      <c r="G142">
        <f t="shared" si="2"/>
        <v>0</v>
      </c>
    </row>
    <row r="143" spans="2:7" x14ac:dyDescent="0.35">
      <c r="B143" t="s">
        <v>667</v>
      </c>
      <c r="C143">
        <v>11</v>
      </c>
      <c r="D143">
        <v>13</v>
      </c>
      <c r="E143">
        <v>2.9</v>
      </c>
      <c r="F143">
        <v>2.2999999999999998</v>
      </c>
      <c r="G143">
        <f t="shared" si="2"/>
        <v>1</v>
      </c>
    </row>
    <row r="144" spans="2:7" x14ac:dyDescent="0.35">
      <c r="B144" t="s">
        <v>666</v>
      </c>
      <c r="C144">
        <v>10.8</v>
      </c>
      <c r="D144">
        <v>13</v>
      </c>
      <c r="E144">
        <v>12</v>
      </c>
      <c r="F144">
        <v>0.6</v>
      </c>
      <c r="G144">
        <f t="shared" si="2"/>
        <v>0</v>
      </c>
    </row>
    <row r="145" spans="2:7" x14ac:dyDescent="0.35">
      <c r="B145" t="s">
        <v>666</v>
      </c>
      <c r="C145">
        <v>10.8</v>
      </c>
      <c r="D145">
        <v>11</v>
      </c>
      <c r="E145">
        <v>2.8</v>
      </c>
      <c r="F145">
        <v>2.7</v>
      </c>
      <c r="G145">
        <f t="shared" si="2"/>
        <v>0</v>
      </c>
    </row>
    <row r="146" spans="2:7" x14ac:dyDescent="0.35">
      <c r="B146" t="s">
        <v>667</v>
      </c>
      <c r="C146">
        <v>10.6</v>
      </c>
      <c r="D146">
        <v>13</v>
      </c>
      <c r="E146">
        <v>11.2</v>
      </c>
      <c r="F146">
        <v>1.3</v>
      </c>
      <c r="G146">
        <f t="shared" si="2"/>
        <v>1</v>
      </c>
    </row>
    <row r="147" spans="2:7" x14ac:dyDescent="0.35">
      <c r="B147" t="s">
        <v>666</v>
      </c>
      <c r="C147">
        <v>10.6</v>
      </c>
      <c r="D147">
        <v>13</v>
      </c>
      <c r="E147">
        <v>4.7</v>
      </c>
      <c r="F147">
        <v>4.0999999999999996</v>
      </c>
      <c r="G147">
        <f t="shared" si="2"/>
        <v>0</v>
      </c>
    </row>
    <row r="148" spans="2:7" x14ac:dyDescent="0.35">
      <c r="B148" t="s">
        <v>666</v>
      </c>
      <c r="C148">
        <v>10.5</v>
      </c>
      <c r="D148">
        <v>13</v>
      </c>
      <c r="E148">
        <v>3.1</v>
      </c>
      <c r="F148">
        <v>7</v>
      </c>
      <c r="G148">
        <f t="shared" si="2"/>
        <v>0</v>
      </c>
    </row>
    <row r="149" spans="2:7" x14ac:dyDescent="0.35">
      <c r="B149" t="s">
        <v>667</v>
      </c>
      <c r="C149">
        <v>10.5</v>
      </c>
      <c r="D149">
        <v>13</v>
      </c>
      <c r="E149">
        <v>1.6</v>
      </c>
      <c r="F149">
        <v>3.8</v>
      </c>
      <c r="G149">
        <f t="shared" si="2"/>
        <v>1</v>
      </c>
    </row>
    <row r="150" spans="2:7" x14ac:dyDescent="0.35">
      <c r="B150" t="s">
        <v>667</v>
      </c>
      <c r="C150">
        <v>10.4</v>
      </c>
      <c r="D150">
        <v>9</v>
      </c>
      <c r="E150">
        <v>3.6</v>
      </c>
      <c r="F150">
        <v>2</v>
      </c>
      <c r="G150">
        <f t="shared" si="2"/>
        <v>1</v>
      </c>
    </row>
    <row r="151" spans="2:7" x14ac:dyDescent="0.35">
      <c r="B151" t="s">
        <v>667</v>
      </c>
      <c r="C151">
        <v>10.3</v>
      </c>
      <c r="D151">
        <v>12</v>
      </c>
      <c r="E151">
        <v>6.8</v>
      </c>
      <c r="F151">
        <v>0.8</v>
      </c>
      <c r="G151">
        <f t="shared" si="2"/>
        <v>1</v>
      </c>
    </row>
    <row r="152" spans="2:7" x14ac:dyDescent="0.35">
      <c r="B152" t="s">
        <v>666</v>
      </c>
      <c r="C152">
        <v>10.199999999999999</v>
      </c>
      <c r="D152">
        <v>13</v>
      </c>
      <c r="E152">
        <v>3.6</v>
      </c>
      <c r="F152">
        <v>6.2</v>
      </c>
      <c r="G152">
        <f t="shared" si="2"/>
        <v>0</v>
      </c>
    </row>
    <row r="153" spans="2:7" x14ac:dyDescent="0.35">
      <c r="B153" t="s">
        <v>666</v>
      </c>
      <c r="C153">
        <v>10.199999999999999</v>
      </c>
      <c r="D153">
        <v>12</v>
      </c>
      <c r="E153">
        <v>2.7</v>
      </c>
      <c r="F153">
        <v>1.3</v>
      </c>
      <c r="G153">
        <f t="shared" si="2"/>
        <v>0</v>
      </c>
    </row>
    <row r="154" spans="2:7" x14ac:dyDescent="0.35">
      <c r="B154" t="s">
        <v>667</v>
      </c>
      <c r="C154">
        <v>10.1</v>
      </c>
      <c r="D154">
        <v>13</v>
      </c>
      <c r="E154">
        <v>3.8</v>
      </c>
      <c r="F154">
        <v>1.5</v>
      </c>
      <c r="G154">
        <f t="shared" si="2"/>
        <v>1</v>
      </c>
    </row>
    <row r="155" spans="2:7" x14ac:dyDescent="0.35">
      <c r="B155" t="s">
        <v>666</v>
      </c>
      <c r="C155">
        <v>10.1</v>
      </c>
      <c r="D155">
        <v>14</v>
      </c>
      <c r="E155">
        <v>6.1</v>
      </c>
      <c r="F155">
        <v>0.8</v>
      </c>
      <c r="G155">
        <f t="shared" si="2"/>
        <v>0</v>
      </c>
    </row>
    <row r="156" spans="2:7" x14ac:dyDescent="0.35">
      <c r="B156" t="s">
        <v>666</v>
      </c>
      <c r="C156">
        <v>10.1</v>
      </c>
      <c r="D156">
        <v>13</v>
      </c>
      <c r="E156">
        <v>3.9</v>
      </c>
      <c r="F156">
        <v>1.1000000000000001</v>
      </c>
      <c r="G156">
        <f t="shared" si="2"/>
        <v>0</v>
      </c>
    </row>
    <row r="157" spans="2:7" x14ac:dyDescent="0.35">
      <c r="B157" t="s">
        <v>667</v>
      </c>
      <c r="C157">
        <v>10.1</v>
      </c>
      <c r="D157">
        <v>13</v>
      </c>
      <c r="E157">
        <v>2.2000000000000002</v>
      </c>
      <c r="F157">
        <v>4.2</v>
      </c>
      <c r="G157">
        <f t="shared" si="2"/>
        <v>1</v>
      </c>
    </row>
    <row r="158" spans="2:7" x14ac:dyDescent="0.35">
      <c r="B158" t="s">
        <v>667</v>
      </c>
      <c r="C158">
        <v>10</v>
      </c>
      <c r="D158">
        <v>13</v>
      </c>
      <c r="E158">
        <v>2.2000000000000002</v>
      </c>
      <c r="F158">
        <v>1.4</v>
      </c>
      <c r="G158">
        <f t="shared" si="2"/>
        <v>1</v>
      </c>
    </row>
    <row r="159" spans="2:7" x14ac:dyDescent="0.35">
      <c r="B159" t="s">
        <v>666</v>
      </c>
      <c r="C159">
        <v>10</v>
      </c>
      <c r="D159">
        <v>13</v>
      </c>
      <c r="E159">
        <v>1.9</v>
      </c>
      <c r="F159">
        <v>3.4</v>
      </c>
      <c r="G159">
        <f t="shared" si="2"/>
        <v>0</v>
      </c>
    </row>
    <row r="160" spans="2:7" x14ac:dyDescent="0.35">
      <c r="B160" t="s">
        <v>666</v>
      </c>
      <c r="C160">
        <v>9.9</v>
      </c>
      <c r="D160">
        <v>14</v>
      </c>
      <c r="E160">
        <v>5.0999999999999996</v>
      </c>
      <c r="F160">
        <v>2.4</v>
      </c>
      <c r="G160">
        <f t="shared" si="2"/>
        <v>0</v>
      </c>
    </row>
    <row r="161" spans="2:7" x14ac:dyDescent="0.35">
      <c r="B161" t="s">
        <v>667</v>
      </c>
      <c r="C161">
        <v>9.8000000000000007</v>
      </c>
      <c r="D161">
        <v>12</v>
      </c>
      <c r="E161">
        <v>3.3</v>
      </c>
      <c r="F161">
        <v>4</v>
      </c>
      <c r="G161">
        <f t="shared" si="2"/>
        <v>1</v>
      </c>
    </row>
    <row r="162" spans="2:7" x14ac:dyDescent="0.35">
      <c r="B162" t="s">
        <v>666</v>
      </c>
      <c r="C162">
        <v>9.8000000000000007</v>
      </c>
      <c r="D162">
        <v>13</v>
      </c>
      <c r="E162">
        <v>2.2000000000000002</v>
      </c>
      <c r="F162">
        <v>2.9</v>
      </c>
      <c r="G162">
        <f t="shared" si="2"/>
        <v>0</v>
      </c>
    </row>
    <row r="163" spans="2:7" x14ac:dyDescent="0.35">
      <c r="B163" t="s">
        <v>666</v>
      </c>
      <c r="C163">
        <v>9.8000000000000007</v>
      </c>
      <c r="D163">
        <v>5</v>
      </c>
      <c r="E163">
        <v>1.6</v>
      </c>
      <c r="F163">
        <v>2.2000000000000002</v>
      </c>
      <c r="G163">
        <f t="shared" si="2"/>
        <v>0</v>
      </c>
    </row>
    <row r="164" spans="2:7" x14ac:dyDescent="0.35">
      <c r="B164" t="s">
        <v>667</v>
      </c>
      <c r="C164">
        <v>9.5</v>
      </c>
      <c r="D164">
        <v>10</v>
      </c>
      <c r="E164">
        <v>4.5</v>
      </c>
      <c r="F164">
        <v>9.4</v>
      </c>
      <c r="G164">
        <f t="shared" si="2"/>
        <v>1</v>
      </c>
    </row>
    <row r="165" spans="2:7" x14ac:dyDescent="0.35">
      <c r="B165" t="s">
        <v>666</v>
      </c>
      <c r="C165">
        <v>9.5</v>
      </c>
      <c r="D165">
        <v>12</v>
      </c>
      <c r="E165">
        <v>4.8</v>
      </c>
      <c r="F165">
        <v>1.9</v>
      </c>
      <c r="G165">
        <f t="shared" si="2"/>
        <v>0</v>
      </c>
    </row>
    <row r="166" spans="2:7" x14ac:dyDescent="0.35">
      <c r="B166" t="s">
        <v>667</v>
      </c>
      <c r="C166">
        <v>9.5</v>
      </c>
      <c r="D166">
        <v>10</v>
      </c>
      <c r="E166">
        <v>5.2</v>
      </c>
      <c r="F166">
        <v>0.8</v>
      </c>
      <c r="G166">
        <f t="shared" si="2"/>
        <v>1</v>
      </c>
    </row>
    <row r="167" spans="2:7" x14ac:dyDescent="0.35">
      <c r="B167" t="s">
        <v>667</v>
      </c>
      <c r="C167">
        <v>9.4</v>
      </c>
      <c r="D167">
        <v>11</v>
      </c>
      <c r="E167">
        <v>5.2</v>
      </c>
      <c r="F167">
        <v>1.6</v>
      </c>
      <c r="G167">
        <f t="shared" si="2"/>
        <v>1</v>
      </c>
    </row>
    <row r="168" spans="2:7" x14ac:dyDescent="0.35">
      <c r="B168" t="s">
        <v>667</v>
      </c>
      <c r="C168">
        <v>9.4</v>
      </c>
      <c r="D168">
        <v>13</v>
      </c>
      <c r="E168">
        <v>6.2</v>
      </c>
      <c r="F168">
        <v>0.8</v>
      </c>
      <c r="G168">
        <f t="shared" si="2"/>
        <v>1</v>
      </c>
    </row>
    <row r="169" spans="2:7" x14ac:dyDescent="0.35">
      <c r="B169" t="s">
        <v>667</v>
      </c>
      <c r="C169">
        <v>9.3000000000000007</v>
      </c>
      <c r="D169">
        <v>12</v>
      </c>
      <c r="E169">
        <v>5.7</v>
      </c>
      <c r="F169">
        <v>2.2999999999999998</v>
      </c>
      <c r="G169">
        <f t="shared" si="2"/>
        <v>1</v>
      </c>
    </row>
    <row r="170" spans="2:7" x14ac:dyDescent="0.35">
      <c r="B170" t="s">
        <v>666</v>
      </c>
      <c r="C170">
        <v>9.1999999999999993</v>
      </c>
      <c r="D170">
        <v>12</v>
      </c>
      <c r="E170">
        <v>2.4</v>
      </c>
      <c r="F170">
        <v>3.1</v>
      </c>
      <c r="G170">
        <f t="shared" si="2"/>
        <v>0</v>
      </c>
    </row>
    <row r="171" spans="2:7" x14ac:dyDescent="0.35">
      <c r="B171" t="s">
        <v>666</v>
      </c>
      <c r="C171">
        <v>9.1999999999999993</v>
      </c>
      <c r="D171">
        <v>13</v>
      </c>
      <c r="E171">
        <v>3.4</v>
      </c>
      <c r="F171">
        <v>2.5</v>
      </c>
      <c r="G171">
        <f t="shared" si="2"/>
        <v>0</v>
      </c>
    </row>
    <row r="172" spans="2:7" x14ac:dyDescent="0.35">
      <c r="B172" t="s">
        <v>666</v>
      </c>
      <c r="C172">
        <v>9.1</v>
      </c>
      <c r="D172">
        <v>14</v>
      </c>
      <c r="E172">
        <v>8.8000000000000007</v>
      </c>
      <c r="F172">
        <v>4.2</v>
      </c>
      <c r="G172">
        <f t="shared" si="2"/>
        <v>0</v>
      </c>
    </row>
    <row r="173" spans="2:7" x14ac:dyDescent="0.35">
      <c r="B173" t="s">
        <v>666</v>
      </c>
      <c r="C173">
        <v>9</v>
      </c>
      <c r="D173">
        <v>11</v>
      </c>
      <c r="E173">
        <v>4.0999999999999996</v>
      </c>
      <c r="F173">
        <v>2.7</v>
      </c>
      <c r="G173">
        <f t="shared" si="2"/>
        <v>0</v>
      </c>
    </row>
    <row r="174" spans="2:7" x14ac:dyDescent="0.35">
      <c r="B174" t="s">
        <v>667</v>
      </c>
      <c r="C174">
        <v>9</v>
      </c>
      <c r="D174">
        <v>12</v>
      </c>
      <c r="E174">
        <v>2.6</v>
      </c>
      <c r="F174">
        <v>0.4</v>
      </c>
      <c r="G174">
        <f t="shared" si="2"/>
        <v>1</v>
      </c>
    </row>
    <row r="175" spans="2:7" x14ac:dyDescent="0.35">
      <c r="B175" t="s">
        <v>667</v>
      </c>
      <c r="C175">
        <v>9</v>
      </c>
      <c r="D175">
        <v>1</v>
      </c>
      <c r="E175">
        <v>2</v>
      </c>
      <c r="F175">
        <v>0</v>
      </c>
      <c r="G175">
        <f t="shared" si="2"/>
        <v>1</v>
      </c>
    </row>
    <row r="176" spans="2:7" x14ac:dyDescent="0.35">
      <c r="B176" t="s">
        <v>666</v>
      </c>
      <c r="C176">
        <v>8.9</v>
      </c>
      <c r="D176">
        <v>9</v>
      </c>
      <c r="E176">
        <v>2.1</v>
      </c>
      <c r="F176">
        <v>1</v>
      </c>
      <c r="G176">
        <f t="shared" si="2"/>
        <v>0</v>
      </c>
    </row>
    <row r="177" spans="2:7" x14ac:dyDescent="0.35">
      <c r="B177" t="s">
        <v>666</v>
      </c>
      <c r="C177">
        <v>8.8000000000000007</v>
      </c>
      <c r="D177">
        <v>13</v>
      </c>
      <c r="E177">
        <v>4.9000000000000004</v>
      </c>
      <c r="F177">
        <v>3.2</v>
      </c>
      <c r="G177">
        <f t="shared" si="2"/>
        <v>0</v>
      </c>
    </row>
    <row r="178" spans="2:7" x14ac:dyDescent="0.35">
      <c r="B178" t="s">
        <v>667</v>
      </c>
      <c r="C178">
        <v>8.8000000000000007</v>
      </c>
      <c r="D178">
        <v>13</v>
      </c>
      <c r="E178">
        <v>8.6999999999999993</v>
      </c>
      <c r="F178">
        <v>4.4000000000000004</v>
      </c>
      <c r="G178">
        <f t="shared" si="2"/>
        <v>1</v>
      </c>
    </row>
    <row r="179" spans="2:7" x14ac:dyDescent="0.35">
      <c r="B179" t="s">
        <v>666</v>
      </c>
      <c r="C179">
        <v>8.8000000000000007</v>
      </c>
      <c r="D179">
        <v>13</v>
      </c>
      <c r="E179">
        <v>3.7</v>
      </c>
      <c r="F179">
        <v>0.8</v>
      </c>
      <c r="G179">
        <f t="shared" si="2"/>
        <v>0</v>
      </c>
    </row>
    <row r="180" spans="2:7" x14ac:dyDescent="0.35">
      <c r="B180" t="s">
        <v>666</v>
      </c>
      <c r="C180">
        <v>8.8000000000000007</v>
      </c>
      <c r="D180">
        <v>12</v>
      </c>
      <c r="E180">
        <v>7</v>
      </c>
      <c r="F180">
        <v>1.3</v>
      </c>
      <c r="G180">
        <f t="shared" si="2"/>
        <v>0</v>
      </c>
    </row>
    <row r="181" spans="2:7" x14ac:dyDescent="0.35">
      <c r="B181" t="s">
        <v>666</v>
      </c>
      <c r="C181">
        <v>8.6</v>
      </c>
      <c r="D181">
        <v>8</v>
      </c>
      <c r="E181">
        <v>1.6</v>
      </c>
      <c r="F181">
        <v>2.2999999999999998</v>
      </c>
      <c r="G181">
        <f t="shared" si="2"/>
        <v>0</v>
      </c>
    </row>
    <row r="182" spans="2:7" x14ac:dyDescent="0.35">
      <c r="B182" t="s">
        <v>666</v>
      </c>
      <c r="C182">
        <v>8.6</v>
      </c>
      <c r="D182">
        <v>13</v>
      </c>
      <c r="E182">
        <v>1.8</v>
      </c>
      <c r="F182">
        <v>0.8</v>
      </c>
      <c r="G182">
        <f t="shared" si="2"/>
        <v>0</v>
      </c>
    </row>
    <row r="183" spans="2:7" x14ac:dyDescent="0.35">
      <c r="B183" t="s">
        <v>666</v>
      </c>
      <c r="C183">
        <v>8.6</v>
      </c>
      <c r="D183">
        <v>12</v>
      </c>
      <c r="E183">
        <v>5.4</v>
      </c>
      <c r="F183">
        <v>1.2</v>
      </c>
      <c r="G183">
        <f t="shared" si="2"/>
        <v>0</v>
      </c>
    </row>
    <row r="184" spans="2:7" x14ac:dyDescent="0.35">
      <c r="B184" t="s">
        <v>667</v>
      </c>
      <c r="C184">
        <v>8.6</v>
      </c>
      <c r="D184">
        <v>12</v>
      </c>
      <c r="E184">
        <v>8.1</v>
      </c>
      <c r="F184">
        <v>2.7</v>
      </c>
      <c r="G184">
        <f t="shared" si="2"/>
        <v>1</v>
      </c>
    </row>
    <row r="185" spans="2:7" x14ac:dyDescent="0.35">
      <c r="B185" t="s">
        <v>666</v>
      </c>
      <c r="C185">
        <v>8.6</v>
      </c>
      <c r="D185">
        <v>13</v>
      </c>
      <c r="E185">
        <v>3.7</v>
      </c>
      <c r="F185">
        <v>5</v>
      </c>
      <c r="G185">
        <f t="shared" si="2"/>
        <v>0</v>
      </c>
    </row>
    <row r="186" spans="2:7" x14ac:dyDescent="0.35">
      <c r="B186" t="s">
        <v>666</v>
      </c>
      <c r="C186">
        <v>8.5</v>
      </c>
      <c r="D186">
        <v>12</v>
      </c>
      <c r="E186">
        <v>2.2999999999999998</v>
      </c>
      <c r="F186">
        <v>1.8</v>
      </c>
      <c r="G186">
        <f t="shared" si="2"/>
        <v>0</v>
      </c>
    </row>
    <row r="187" spans="2:7" x14ac:dyDescent="0.35">
      <c r="B187" t="s">
        <v>667</v>
      </c>
      <c r="C187">
        <v>8.5</v>
      </c>
      <c r="D187">
        <v>11</v>
      </c>
      <c r="E187">
        <v>6.4</v>
      </c>
      <c r="F187">
        <v>6.3</v>
      </c>
      <c r="G187">
        <f t="shared" si="2"/>
        <v>1</v>
      </c>
    </row>
    <row r="188" spans="2:7" x14ac:dyDescent="0.35">
      <c r="B188" t="s">
        <v>666</v>
      </c>
      <c r="C188">
        <v>8.4</v>
      </c>
      <c r="D188">
        <v>13</v>
      </c>
      <c r="E188">
        <v>3.4</v>
      </c>
      <c r="F188">
        <v>2.9</v>
      </c>
      <c r="G188">
        <f t="shared" si="2"/>
        <v>0</v>
      </c>
    </row>
    <row r="189" spans="2:7" x14ac:dyDescent="0.35">
      <c r="B189" t="s">
        <v>667</v>
      </c>
      <c r="C189">
        <v>8.4</v>
      </c>
      <c r="D189">
        <v>9</v>
      </c>
      <c r="E189">
        <v>2.7</v>
      </c>
      <c r="F189">
        <v>0.3</v>
      </c>
      <c r="G189">
        <f t="shared" si="2"/>
        <v>1</v>
      </c>
    </row>
    <row r="190" spans="2:7" x14ac:dyDescent="0.35">
      <c r="B190" t="s">
        <v>666</v>
      </c>
      <c r="C190">
        <v>8.3000000000000007</v>
      </c>
      <c r="D190">
        <v>13</v>
      </c>
      <c r="E190">
        <v>1.8</v>
      </c>
      <c r="F190">
        <v>1.1000000000000001</v>
      </c>
      <c r="G190">
        <f t="shared" si="2"/>
        <v>0</v>
      </c>
    </row>
    <row r="191" spans="2:7" x14ac:dyDescent="0.35">
      <c r="B191" t="s">
        <v>667</v>
      </c>
      <c r="C191">
        <v>8.3000000000000007</v>
      </c>
      <c r="D191">
        <v>12</v>
      </c>
      <c r="E191">
        <v>4</v>
      </c>
      <c r="F191">
        <v>0.8</v>
      </c>
      <c r="G191">
        <f t="shared" si="2"/>
        <v>1</v>
      </c>
    </row>
    <row r="192" spans="2:7" x14ac:dyDescent="0.35">
      <c r="B192" t="s">
        <v>667</v>
      </c>
      <c r="C192">
        <v>8.3000000000000007</v>
      </c>
      <c r="D192">
        <v>3</v>
      </c>
      <c r="E192">
        <v>4.3</v>
      </c>
      <c r="F192">
        <v>3.3</v>
      </c>
      <c r="G192">
        <f t="shared" si="2"/>
        <v>1</v>
      </c>
    </row>
    <row r="193" spans="2:7" x14ac:dyDescent="0.35">
      <c r="B193" t="s">
        <v>667</v>
      </c>
      <c r="C193">
        <v>8.3000000000000007</v>
      </c>
      <c r="D193">
        <v>12</v>
      </c>
      <c r="E193">
        <v>3.9</v>
      </c>
      <c r="F193">
        <v>0.8</v>
      </c>
      <c r="G193">
        <f t="shared" si="2"/>
        <v>1</v>
      </c>
    </row>
    <row r="194" spans="2:7" x14ac:dyDescent="0.35">
      <c r="B194" t="s">
        <v>667</v>
      </c>
      <c r="C194">
        <v>8.3000000000000007</v>
      </c>
      <c r="D194">
        <v>12</v>
      </c>
      <c r="E194">
        <v>3.3</v>
      </c>
      <c r="F194">
        <v>0.6</v>
      </c>
      <c r="G194">
        <f t="shared" si="2"/>
        <v>1</v>
      </c>
    </row>
    <row r="195" spans="2:7" x14ac:dyDescent="0.35">
      <c r="B195" t="s">
        <v>666</v>
      </c>
      <c r="C195">
        <v>8.3000000000000007</v>
      </c>
      <c r="D195">
        <v>12</v>
      </c>
      <c r="E195">
        <v>5.7</v>
      </c>
      <c r="F195">
        <v>1</v>
      </c>
      <c r="G195">
        <f t="shared" si="2"/>
        <v>0</v>
      </c>
    </row>
    <row r="196" spans="2:7" x14ac:dyDescent="0.35">
      <c r="B196" t="s">
        <v>667</v>
      </c>
      <c r="C196">
        <v>8.3000000000000007</v>
      </c>
      <c r="D196">
        <v>13</v>
      </c>
      <c r="E196">
        <v>4.9000000000000004</v>
      </c>
      <c r="F196">
        <v>1.2</v>
      </c>
      <c r="G196">
        <f t="shared" ref="G196:G259" si="3">IF(B196="Eastern",0,1)</f>
        <v>1</v>
      </c>
    </row>
    <row r="197" spans="2:7" x14ac:dyDescent="0.35">
      <c r="B197" t="s">
        <v>667</v>
      </c>
      <c r="C197">
        <v>8.3000000000000007</v>
      </c>
      <c r="D197">
        <v>9</v>
      </c>
      <c r="E197">
        <v>4.7</v>
      </c>
      <c r="F197">
        <v>2.8</v>
      </c>
      <c r="G197">
        <f t="shared" si="3"/>
        <v>1</v>
      </c>
    </row>
    <row r="198" spans="2:7" x14ac:dyDescent="0.35">
      <c r="B198" t="s">
        <v>666</v>
      </c>
      <c r="C198">
        <v>8.1999999999999993</v>
      </c>
      <c r="D198">
        <v>5</v>
      </c>
      <c r="E198">
        <v>2.2000000000000002</v>
      </c>
      <c r="F198">
        <v>1.8</v>
      </c>
      <c r="G198">
        <f t="shared" si="3"/>
        <v>0</v>
      </c>
    </row>
    <row r="199" spans="2:7" x14ac:dyDescent="0.35">
      <c r="B199" t="s">
        <v>666</v>
      </c>
      <c r="C199">
        <v>8.1</v>
      </c>
      <c r="D199">
        <v>12</v>
      </c>
      <c r="E199">
        <v>4.4000000000000004</v>
      </c>
      <c r="F199">
        <v>1.8</v>
      </c>
      <c r="G199">
        <f t="shared" si="3"/>
        <v>0</v>
      </c>
    </row>
    <row r="200" spans="2:7" x14ac:dyDescent="0.35">
      <c r="B200" t="s">
        <v>666</v>
      </c>
      <c r="C200">
        <v>8.1</v>
      </c>
      <c r="D200">
        <v>7</v>
      </c>
      <c r="E200">
        <v>1.7</v>
      </c>
      <c r="F200">
        <v>1.7</v>
      </c>
      <c r="G200">
        <f t="shared" si="3"/>
        <v>0</v>
      </c>
    </row>
    <row r="201" spans="2:7" x14ac:dyDescent="0.35">
      <c r="B201" t="s">
        <v>666</v>
      </c>
      <c r="C201">
        <v>8</v>
      </c>
      <c r="D201">
        <v>7</v>
      </c>
      <c r="E201">
        <v>9.4</v>
      </c>
      <c r="F201">
        <v>0.9</v>
      </c>
      <c r="G201">
        <f t="shared" si="3"/>
        <v>0</v>
      </c>
    </row>
    <row r="202" spans="2:7" x14ac:dyDescent="0.35">
      <c r="B202" t="s">
        <v>667</v>
      </c>
      <c r="C202">
        <v>8</v>
      </c>
      <c r="D202">
        <v>4</v>
      </c>
      <c r="E202">
        <v>3.5</v>
      </c>
      <c r="F202">
        <v>1.3</v>
      </c>
      <c r="G202">
        <f t="shared" si="3"/>
        <v>1</v>
      </c>
    </row>
    <row r="203" spans="2:7" x14ac:dyDescent="0.35">
      <c r="B203" t="s">
        <v>667</v>
      </c>
      <c r="C203">
        <v>8</v>
      </c>
      <c r="D203">
        <v>2</v>
      </c>
      <c r="E203">
        <v>1</v>
      </c>
      <c r="F203">
        <v>2</v>
      </c>
      <c r="G203">
        <f t="shared" si="3"/>
        <v>1</v>
      </c>
    </row>
    <row r="204" spans="2:7" x14ac:dyDescent="0.35">
      <c r="B204" t="s">
        <v>667</v>
      </c>
      <c r="C204">
        <v>7.9</v>
      </c>
      <c r="D204">
        <v>12</v>
      </c>
      <c r="E204">
        <v>3.4</v>
      </c>
      <c r="F204">
        <v>1.5</v>
      </c>
      <c r="G204">
        <f t="shared" si="3"/>
        <v>1</v>
      </c>
    </row>
    <row r="205" spans="2:7" x14ac:dyDescent="0.35">
      <c r="B205" t="s">
        <v>667</v>
      </c>
      <c r="C205">
        <v>7.9</v>
      </c>
      <c r="D205">
        <v>12</v>
      </c>
      <c r="E205">
        <v>2.8</v>
      </c>
      <c r="F205">
        <v>1.2</v>
      </c>
      <c r="G205">
        <f t="shared" si="3"/>
        <v>1</v>
      </c>
    </row>
    <row r="206" spans="2:7" x14ac:dyDescent="0.35">
      <c r="B206" t="s">
        <v>667</v>
      </c>
      <c r="C206">
        <v>7.9</v>
      </c>
      <c r="D206">
        <v>11</v>
      </c>
      <c r="E206">
        <v>4.8</v>
      </c>
      <c r="F206">
        <v>3.5</v>
      </c>
      <c r="G206">
        <f t="shared" si="3"/>
        <v>1</v>
      </c>
    </row>
    <row r="207" spans="2:7" x14ac:dyDescent="0.35">
      <c r="B207" t="s">
        <v>667</v>
      </c>
      <c r="C207">
        <v>7.9</v>
      </c>
      <c r="D207">
        <v>14</v>
      </c>
      <c r="E207">
        <v>2.9</v>
      </c>
      <c r="F207">
        <v>2.4</v>
      </c>
      <c r="G207">
        <f t="shared" si="3"/>
        <v>1</v>
      </c>
    </row>
    <row r="208" spans="2:7" x14ac:dyDescent="0.35">
      <c r="B208" t="s">
        <v>666</v>
      </c>
      <c r="C208">
        <v>7.8</v>
      </c>
      <c r="D208">
        <v>8</v>
      </c>
      <c r="E208">
        <v>3.3</v>
      </c>
      <c r="F208">
        <v>1.8</v>
      </c>
      <c r="G208">
        <f t="shared" si="3"/>
        <v>0</v>
      </c>
    </row>
    <row r="209" spans="2:7" x14ac:dyDescent="0.35">
      <c r="B209" t="s">
        <v>666</v>
      </c>
      <c r="C209">
        <v>7.8</v>
      </c>
      <c r="D209">
        <v>13</v>
      </c>
      <c r="E209">
        <v>8.3000000000000007</v>
      </c>
      <c r="F209">
        <v>0.9</v>
      </c>
      <c r="G209">
        <f t="shared" si="3"/>
        <v>0</v>
      </c>
    </row>
    <row r="210" spans="2:7" x14ac:dyDescent="0.35">
      <c r="B210" t="s">
        <v>667</v>
      </c>
      <c r="C210">
        <v>7.8</v>
      </c>
      <c r="D210">
        <v>9</v>
      </c>
      <c r="E210">
        <v>2.1</v>
      </c>
      <c r="F210">
        <v>2.4</v>
      </c>
      <c r="G210">
        <f t="shared" si="3"/>
        <v>1</v>
      </c>
    </row>
    <row r="211" spans="2:7" x14ac:dyDescent="0.35">
      <c r="B211" t="s">
        <v>667</v>
      </c>
      <c r="C211">
        <v>7.8</v>
      </c>
      <c r="D211">
        <v>12</v>
      </c>
      <c r="E211">
        <v>4.5</v>
      </c>
      <c r="F211">
        <v>0.9</v>
      </c>
      <c r="G211">
        <f t="shared" si="3"/>
        <v>1</v>
      </c>
    </row>
    <row r="212" spans="2:7" x14ac:dyDescent="0.35">
      <c r="B212" t="s">
        <v>667</v>
      </c>
      <c r="C212">
        <v>7.7</v>
      </c>
      <c r="D212">
        <v>13</v>
      </c>
      <c r="E212">
        <v>2</v>
      </c>
      <c r="F212">
        <v>2.8</v>
      </c>
      <c r="G212">
        <f t="shared" si="3"/>
        <v>1</v>
      </c>
    </row>
    <row r="213" spans="2:7" x14ac:dyDescent="0.35">
      <c r="B213" t="s">
        <v>666</v>
      </c>
      <c r="C213">
        <v>7.6</v>
      </c>
      <c r="D213">
        <v>11</v>
      </c>
      <c r="E213">
        <v>3.5</v>
      </c>
      <c r="F213">
        <v>2.2000000000000002</v>
      </c>
      <c r="G213">
        <f t="shared" si="3"/>
        <v>0</v>
      </c>
    </row>
    <row r="214" spans="2:7" x14ac:dyDescent="0.35">
      <c r="B214" t="s">
        <v>666</v>
      </c>
      <c r="C214">
        <v>7.5</v>
      </c>
      <c r="D214">
        <v>13</v>
      </c>
      <c r="E214">
        <v>2</v>
      </c>
      <c r="F214">
        <v>0.6</v>
      </c>
      <c r="G214">
        <f t="shared" si="3"/>
        <v>0</v>
      </c>
    </row>
    <row r="215" spans="2:7" x14ac:dyDescent="0.35">
      <c r="B215" t="s">
        <v>667</v>
      </c>
      <c r="C215">
        <v>7.5</v>
      </c>
      <c r="D215">
        <v>13</v>
      </c>
      <c r="E215">
        <v>2.6</v>
      </c>
      <c r="F215">
        <v>1.1000000000000001</v>
      </c>
      <c r="G215">
        <f t="shared" si="3"/>
        <v>1</v>
      </c>
    </row>
    <row r="216" spans="2:7" x14ac:dyDescent="0.35">
      <c r="B216" t="s">
        <v>666</v>
      </c>
      <c r="C216">
        <v>7.4</v>
      </c>
      <c r="D216">
        <v>11</v>
      </c>
      <c r="E216">
        <v>1.9</v>
      </c>
      <c r="F216">
        <v>1.5</v>
      </c>
      <c r="G216">
        <f t="shared" si="3"/>
        <v>0</v>
      </c>
    </row>
    <row r="217" spans="2:7" x14ac:dyDescent="0.35">
      <c r="B217" t="s">
        <v>666</v>
      </c>
      <c r="C217">
        <v>7.3</v>
      </c>
      <c r="D217">
        <v>11</v>
      </c>
      <c r="E217">
        <v>3.3</v>
      </c>
      <c r="F217">
        <v>1</v>
      </c>
      <c r="G217">
        <f t="shared" si="3"/>
        <v>0</v>
      </c>
    </row>
    <row r="218" spans="2:7" x14ac:dyDescent="0.35">
      <c r="B218" t="s">
        <v>667</v>
      </c>
      <c r="C218">
        <v>7.3</v>
      </c>
      <c r="D218">
        <v>10</v>
      </c>
      <c r="E218">
        <v>4</v>
      </c>
      <c r="F218">
        <v>0.9</v>
      </c>
      <c r="G218">
        <f t="shared" si="3"/>
        <v>1</v>
      </c>
    </row>
    <row r="219" spans="2:7" x14ac:dyDescent="0.35">
      <c r="B219" t="s">
        <v>667</v>
      </c>
      <c r="C219">
        <v>7.2</v>
      </c>
      <c r="D219">
        <v>11</v>
      </c>
      <c r="E219">
        <v>1.4</v>
      </c>
      <c r="F219">
        <v>1.8</v>
      </c>
      <c r="G219">
        <f t="shared" si="3"/>
        <v>1</v>
      </c>
    </row>
    <row r="220" spans="2:7" x14ac:dyDescent="0.35">
      <c r="B220" t="s">
        <v>667</v>
      </c>
      <c r="C220">
        <v>7.2</v>
      </c>
      <c r="D220">
        <v>6</v>
      </c>
      <c r="E220">
        <v>2</v>
      </c>
      <c r="F220">
        <v>0.3</v>
      </c>
      <c r="G220">
        <f t="shared" si="3"/>
        <v>1</v>
      </c>
    </row>
    <row r="221" spans="2:7" x14ac:dyDescent="0.35">
      <c r="B221" t="s">
        <v>667</v>
      </c>
      <c r="C221">
        <v>7.2</v>
      </c>
      <c r="D221">
        <v>12</v>
      </c>
      <c r="E221">
        <v>3.8</v>
      </c>
      <c r="F221">
        <v>1.6</v>
      </c>
      <c r="G221">
        <f t="shared" si="3"/>
        <v>1</v>
      </c>
    </row>
    <row r="222" spans="2:7" x14ac:dyDescent="0.35">
      <c r="B222" t="s">
        <v>667</v>
      </c>
      <c r="C222">
        <v>7.1</v>
      </c>
      <c r="D222">
        <v>11</v>
      </c>
      <c r="E222">
        <v>4.2</v>
      </c>
      <c r="F222">
        <v>0.7</v>
      </c>
      <c r="G222">
        <f t="shared" si="3"/>
        <v>1</v>
      </c>
    </row>
    <row r="223" spans="2:7" x14ac:dyDescent="0.35">
      <c r="B223" t="s">
        <v>667</v>
      </c>
      <c r="C223">
        <v>7</v>
      </c>
      <c r="D223">
        <v>4</v>
      </c>
      <c r="E223">
        <v>3.3</v>
      </c>
      <c r="F223">
        <v>4.5</v>
      </c>
      <c r="G223">
        <f t="shared" si="3"/>
        <v>1</v>
      </c>
    </row>
    <row r="224" spans="2:7" x14ac:dyDescent="0.35">
      <c r="B224" t="s">
        <v>667</v>
      </c>
      <c r="C224">
        <v>7</v>
      </c>
      <c r="D224">
        <v>6</v>
      </c>
      <c r="E224">
        <v>2.5</v>
      </c>
      <c r="F224">
        <v>1.7</v>
      </c>
      <c r="G224">
        <f t="shared" si="3"/>
        <v>1</v>
      </c>
    </row>
    <row r="225" spans="2:7" x14ac:dyDescent="0.35">
      <c r="B225" t="s">
        <v>667</v>
      </c>
      <c r="C225">
        <v>7</v>
      </c>
      <c r="D225">
        <v>9</v>
      </c>
      <c r="E225">
        <v>0.7</v>
      </c>
      <c r="F225">
        <v>1.2</v>
      </c>
      <c r="G225">
        <f t="shared" si="3"/>
        <v>1</v>
      </c>
    </row>
    <row r="226" spans="2:7" x14ac:dyDescent="0.35">
      <c r="B226" t="s">
        <v>666</v>
      </c>
      <c r="C226">
        <v>6.9</v>
      </c>
      <c r="D226">
        <v>9</v>
      </c>
      <c r="E226">
        <v>1.6</v>
      </c>
      <c r="F226">
        <v>0.6</v>
      </c>
      <c r="G226">
        <f t="shared" si="3"/>
        <v>0</v>
      </c>
    </row>
    <row r="227" spans="2:7" x14ac:dyDescent="0.35">
      <c r="B227" t="s">
        <v>666</v>
      </c>
      <c r="C227">
        <v>6.9</v>
      </c>
      <c r="D227">
        <v>13</v>
      </c>
      <c r="E227">
        <v>2.1</v>
      </c>
      <c r="F227">
        <v>1.7</v>
      </c>
      <c r="G227">
        <f t="shared" si="3"/>
        <v>0</v>
      </c>
    </row>
    <row r="228" spans="2:7" x14ac:dyDescent="0.35">
      <c r="B228" t="s">
        <v>667</v>
      </c>
      <c r="C228">
        <v>6.9</v>
      </c>
      <c r="D228">
        <v>13</v>
      </c>
      <c r="E228">
        <v>2.8</v>
      </c>
      <c r="F228">
        <v>1.4</v>
      </c>
      <c r="G228">
        <f t="shared" si="3"/>
        <v>1</v>
      </c>
    </row>
    <row r="229" spans="2:7" x14ac:dyDescent="0.35">
      <c r="B229" t="s">
        <v>667</v>
      </c>
      <c r="C229">
        <v>6.8</v>
      </c>
      <c r="D229">
        <v>4</v>
      </c>
      <c r="E229">
        <v>8</v>
      </c>
      <c r="F229">
        <v>1.8</v>
      </c>
      <c r="G229">
        <f t="shared" si="3"/>
        <v>1</v>
      </c>
    </row>
    <row r="230" spans="2:7" x14ac:dyDescent="0.35">
      <c r="B230" t="s">
        <v>667</v>
      </c>
      <c r="C230">
        <v>6.8</v>
      </c>
      <c r="D230">
        <v>12</v>
      </c>
      <c r="E230">
        <v>5.3</v>
      </c>
      <c r="F230">
        <v>1.1000000000000001</v>
      </c>
      <c r="G230">
        <f t="shared" si="3"/>
        <v>1</v>
      </c>
    </row>
    <row r="231" spans="2:7" x14ac:dyDescent="0.35">
      <c r="B231" t="s">
        <v>667</v>
      </c>
      <c r="C231">
        <v>6.7</v>
      </c>
      <c r="D231">
        <v>12</v>
      </c>
      <c r="E231">
        <v>2.2000000000000002</v>
      </c>
      <c r="F231">
        <v>0.4</v>
      </c>
      <c r="G231">
        <f t="shared" si="3"/>
        <v>1</v>
      </c>
    </row>
    <row r="232" spans="2:7" x14ac:dyDescent="0.35">
      <c r="B232" t="s">
        <v>667</v>
      </c>
      <c r="C232">
        <v>6.7</v>
      </c>
      <c r="D232">
        <v>9</v>
      </c>
      <c r="E232">
        <v>2.8</v>
      </c>
      <c r="F232">
        <v>1</v>
      </c>
      <c r="G232">
        <f t="shared" si="3"/>
        <v>1</v>
      </c>
    </row>
    <row r="233" spans="2:7" x14ac:dyDescent="0.35">
      <c r="B233" t="s">
        <v>666</v>
      </c>
      <c r="C233">
        <v>6.6</v>
      </c>
      <c r="D233">
        <v>11</v>
      </c>
      <c r="E233">
        <v>2.2999999999999998</v>
      </c>
      <c r="F233">
        <v>3.4</v>
      </c>
      <c r="G233">
        <f t="shared" si="3"/>
        <v>0</v>
      </c>
    </row>
    <row r="234" spans="2:7" x14ac:dyDescent="0.35">
      <c r="B234" t="s">
        <v>667</v>
      </c>
      <c r="C234">
        <v>6.6</v>
      </c>
      <c r="D234">
        <v>13</v>
      </c>
      <c r="E234">
        <v>2.5</v>
      </c>
      <c r="F234">
        <v>0.9</v>
      </c>
      <c r="G234">
        <f t="shared" si="3"/>
        <v>1</v>
      </c>
    </row>
    <row r="235" spans="2:7" x14ac:dyDescent="0.35">
      <c r="B235" t="s">
        <v>666</v>
      </c>
      <c r="C235">
        <v>6.5</v>
      </c>
      <c r="D235">
        <v>4</v>
      </c>
      <c r="E235">
        <v>2.5</v>
      </c>
      <c r="F235">
        <v>3.3</v>
      </c>
      <c r="G235">
        <f t="shared" si="3"/>
        <v>0</v>
      </c>
    </row>
    <row r="236" spans="2:7" x14ac:dyDescent="0.35">
      <c r="B236" t="s">
        <v>666</v>
      </c>
      <c r="C236">
        <v>6.5</v>
      </c>
      <c r="D236">
        <v>13</v>
      </c>
      <c r="E236">
        <v>2.4</v>
      </c>
      <c r="F236">
        <v>1.4</v>
      </c>
      <c r="G236">
        <f t="shared" si="3"/>
        <v>0</v>
      </c>
    </row>
    <row r="237" spans="2:7" x14ac:dyDescent="0.35">
      <c r="B237" t="s">
        <v>666</v>
      </c>
      <c r="C237">
        <v>6.5</v>
      </c>
      <c r="D237">
        <v>11</v>
      </c>
      <c r="E237">
        <v>7.4</v>
      </c>
      <c r="F237">
        <v>0.4</v>
      </c>
      <c r="G237">
        <f t="shared" si="3"/>
        <v>0</v>
      </c>
    </row>
    <row r="238" spans="2:7" x14ac:dyDescent="0.35">
      <c r="B238" t="s">
        <v>666</v>
      </c>
      <c r="C238">
        <v>6.5</v>
      </c>
      <c r="D238">
        <v>13</v>
      </c>
      <c r="E238">
        <v>3.4</v>
      </c>
      <c r="F238">
        <v>1</v>
      </c>
      <c r="G238">
        <f t="shared" si="3"/>
        <v>0</v>
      </c>
    </row>
    <row r="239" spans="2:7" x14ac:dyDescent="0.35">
      <c r="B239" t="s">
        <v>666</v>
      </c>
      <c r="C239">
        <v>6.5</v>
      </c>
      <c r="D239">
        <v>8</v>
      </c>
      <c r="E239">
        <v>6.4</v>
      </c>
      <c r="F239">
        <v>1</v>
      </c>
      <c r="G239">
        <f t="shared" si="3"/>
        <v>0</v>
      </c>
    </row>
    <row r="240" spans="2:7" x14ac:dyDescent="0.35">
      <c r="B240" t="s">
        <v>666</v>
      </c>
      <c r="C240">
        <v>6.5</v>
      </c>
      <c r="D240">
        <v>11</v>
      </c>
      <c r="E240">
        <v>1.6</v>
      </c>
      <c r="F240">
        <v>1.4</v>
      </c>
      <c r="G240">
        <f t="shared" si="3"/>
        <v>0</v>
      </c>
    </row>
    <row r="241" spans="2:7" x14ac:dyDescent="0.35">
      <c r="B241" t="s">
        <v>667</v>
      </c>
      <c r="C241">
        <v>6.5</v>
      </c>
      <c r="D241">
        <v>10</v>
      </c>
      <c r="E241">
        <v>2.1</v>
      </c>
      <c r="F241">
        <v>1.2</v>
      </c>
      <c r="G241">
        <f t="shared" si="3"/>
        <v>1</v>
      </c>
    </row>
    <row r="242" spans="2:7" x14ac:dyDescent="0.35">
      <c r="B242" t="s">
        <v>667</v>
      </c>
      <c r="C242">
        <v>6.4</v>
      </c>
      <c r="D242">
        <v>12</v>
      </c>
      <c r="E242">
        <v>2.4</v>
      </c>
      <c r="F242">
        <v>1.1000000000000001</v>
      </c>
      <c r="G242">
        <f t="shared" si="3"/>
        <v>1</v>
      </c>
    </row>
    <row r="243" spans="2:7" x14ac:dyDescent="0.35">
      <c r="B243" t="s">
        <v>666</v>
      </c>
      <c r="C243">
        <v>6.4</v>
      </c>
      <c r="D243">
        <v>7</v>
      </c>
      <c r="E243">
        <v>3.7</v>
      </c>
      <c r="F243">
        <v>3</v>
      </c>
      <c r="G243">
        <f t="shared" si="3"/>
        <v>0</v>
      </c>
    </row>
    <row r="244" spans="2:7" x14ac:dyDescent="0.35">
      <c r="B244" t="s">
        <v>667</v>
      </c>
      <c r="C244">
        <v>6.4</v>
      </c>
      <c r="D244">
        <v>12</v>
      </c>
      <c r="E244">
        <v>6.8</v>
      </c>
      <c r="F244">
        <v>3.3</v>
      </c>
      <c r="G244">
        <f t="shared" si="3"/>
        <v>1</v>
      </c>
    </row>
    <row r="245" spans="2:7" x14ac:dyDescent="0.35">
      <c r="B245" t="s">
        <v>667</v>
      </c>
      <c r="C245">
        <v>6.4</v>
      </c>
      <c r="D245">
        <v>12</v>
      </c>
      <c r="E245">
        <v>11.5</v>
      </c>
      <c r="F245">
        <v>2.4</v>
      </c>
      <c r="G245">
        <f t="shared" si="3"/>
        <v>1</v>
      </c>
    </row>
    <row r="246" spans="2:7" x14ac:dyDescent="0.35">
      <c r="B246" t="s">
        <v>667</v>
      </c>
      <c r="C246">
        <v>6.4</v>
      </c>
      <c r="D246">
        <v>13</v>
      </c>
      <c r="E246">
        <v>2.9</v>
      </c>
      <c r="F246">
        <v>1.4</v>
      </c>
      <c r="G246">
        <f t="shared" si="3"/>
        <v>1</v>
      </c>
    </row>
    <row r="247" spans="2:7" x14ac:dyDescent="0.35">
      <c r="B247" t="s">
        <v>667</v>
      </c>
      <c r="C247">
        <v>6.3</v>
      </c>
      <c r="D247">
        <v>9</v>
      </c>
      <c r="E247">
        <v>3.8</v>
      </c>
      <c r="F247">
        <v>0.2</v>
      </c>
      <c r="G247">
        <f t="shared" si="3"/>
        <v>1</v>
      </c>
    </row>
    <row r="248" spans="2:7" x14ac:dyDescent="0.35">
      <c r="B248" t="s">
        <v>666</v>
      </c>
      <c r="C248">
        <v>6.3</v>
      </c>
      <c r="D248">
        <v>14</v>
      </c>
      <c r="E248">
        <v>2.4</v>
      </c>
      <c r="F248">
        <v>1.5</v>
      </c>
      <c r="G248">
        <f t="shared" si="3"/>
        <v>0</v>
      </c>
    </row>
    <row r="249" spans="2:7" x14ac:dyDescent="0.35">
      <c r="B249" t="s">
        <v>667</v>
      </c>
      <c r="C249">
        <v>6.3</v>
      </c>
      <c r="D249">
        <v>12</v>
      </c>
      <c r="E249">
        <v>2.2999999999999998</v>
      </c>
      <c r="F249">
        <v>0.9</v>
      </c>
      <c r="G249">
        <f t="shared" si="3"/>
        <v>1</v>
      </c>
    </row>
    <row r="250" spans="2:7" x14ac:dyDescent="0.35">
      <c r="B250" t="s">
        <v>666</v>
      </c>
      <c r="C250">
        <v>6.3</v>
      </c>
      <c r="D250">
        <v>12</v>
      </c>
      <c r="E250">
        <v>3.7</v>
      </c>
      <c r="F250">
        <v>1</v>
      </c>
      <c r="G250">
        <f t="shared" si="3"/>
        <v>0</v>
      </c>
    </row>
    <row r="251" spans="2:7" x14ac:dyDescent="0.35">
      <c r="B251" t="s">
        <v>666</v>
      </c>
      <c r="C251">
        <v>6.3</v>
      </c>
      <c r="D251">
        <v>7</v>
      </c>
      <c r="E251">
        <v>2.6</v>
      </c>
      <c r="F251">
        <v>1.1000000000000001</v>
      </c>
      <c r="G251">
        <f t="shared" si="3"/>
        <v>0</v>
      </c>
    </row>
    <row r="252" spans="2:7" x14ac:dyDescent="0.35">
      <c r="B252" t="s">
        <v>666</v>
      </c>
      <c r="C252">
        <v>6.2</v>
      </c>
      <c r="D252">
        <v>13</v>
      </c>
      <c r="E252">
        <v>1.9</v>
      </c>
      <c r="F252">
        <v>2.2000000000000002</v>
      </c>
      <c r="G252">
        <f t="shared" si="3"/>
        <v>0</v>
      </c>
    </row>
    <row r="253" spans="2:7" x14ac:dyDescent="0.35">
      <c r="B253" t="s">
        <v>666</v>
      </c>
      <c r="C253">
        <v>6.2</v>
      </c>
      <c r="D253">
        <v>13</v>
      </c>
      <c r="E253">
        <v>1.2</v>
      </c>
      <c r="F253">
        <v>1.2</v>
      </c>
      <c r="G253">
        <f t="shared" si="3"/>
        <v>0</v>
      </c>
    </row>
    <row r="254" spans="2:7" x14ac:dyDescent="0.35">
      <c r="B254" t="s">
        <v>667</v>
      </c>
      <c r="C254">
        <v>6.2</v>
      </c>
      <c r="D254">
        <v>11</v>
      </c>
      <c r="E254">
        <v>2.2000000000000002</v>
      </c>
      <c r="F254">
        <v>0.5</v>
      </c>
      <c r="G254">
        <f t="shared" si="3"/>
        <v>1</v>
      </c>
    </row>
    <row r="255" spans="2:7" x14ac:dyDescent="0.35">
      <c r="B255" t="s">
        <v>667</v>
      </c>
      <c r="C255">
        <v>6.1</v>
      </c>
      <c r="D255">
        <v>9</v>
      </c>
      <c r="E255">
        <v>2.9</v>
      </c>
      <c r="F255">
        <v>2.7</v>
      </c>
      <c r="G255">
        <f t="shared" si="3"/>
        <v>1</v>
      </c>
    </row>
    <row r="256" spans="2:7" x14ac:dyDescent="0.35">
      <c r="B256" t="s">
        <v>666</v>
      </c>
      <c r="C256">
        <v>6.1</v>
      </c>
      <c r="D256">
        <v>9</v>
      </c>
      <c r="E256">
        <v>3.2</v>
      </c>
      <c r="F256">
        <v>0.3</v>
      </c>
      <c r="G256">
        <f t="shared" si="3"/>
        <v>0</v>
      </c>
    </row>
    <row r="257" spans="2:7" x14ac:dyDescent="0.35">
      <c r="B257" t="s">
        <v>667</v>
      </c>
      <c r="C257">
        <v>6</v>
      </c>
      <c r="D257">
        <v>10</v>
      </c>
      <c r="E257">
        <v>4.0999999999999996</v>
      </c>
      <c r="F257">
        <v>2</v>
      </c>
      <c r="G257">
        <f t="shared" si="3"/>
        <v>1</v>
      </c>
    </row>
    <row r="258" spans="2:7" x14ac:dyDescent="0.35">
      <c r="B258" t="s">
        <v>667</v>
      </c>
      <c r="C258">
        <v>6</v>
      </c>
      <c r="D258">
        <v>11</v>
      </c>
      <c r="E258">
        <v>4.7</v>
      </c>
      <c r="F258">
        <v>1.5</v>
      </c>
      <c r="G258">
        <f t="shared" si="3"/>
        <v>1</v>
      </c>
    </row>
    <row r="259" spans="2:7" x14ac:dyDescent="0.35">
      <c r="B259" t="s">
        <v>667</v>
      </c>
      <c r="C259">
        <v>6</v>
      </c>
      <c r="D259">
        <v>4</v>
      </c>
      <c r="E259">
        <v>2.2999999999999998</v>
      </c>
      <c r="F259">
        <v>2</v>
      </c>
      <c r="G259">
        <f t="shared" si="3"/>
        <v>1</v>
      </c>
    </row>
    <row r="260" spans="2:7" x14ac:dyDescent="0.35">
      <c r="B260" t="s">
        <v>667</v>
      </c>
      <c r="C260">
        <v>6</v>
      </c>
      <c r="D260">
        <v>8</v>
      </c>
      <c r="E260">
        <v>1</v>
      </c>
      <c r="F260">
        <v>1.9</v>
      </c>
      <c r="G260">
        <f t="shared" ref="G260:G323" si="4">IF(B260="Eastern",0,1)</f>
        <v>1</v>
      </c>
    </row>
    <row r="261" spans="2:7" x14ac:dyDescent="0.35">
      <c r="B261" t="s">
        <v>666</v>
      </c>
      <c r="C261">
        <v>5.9</v>
      </c>
      <c r="D261">
        <v>13</v>
      </c>
      <c r="E261">
        <v>3.8</v>
      </c>
      <c r="F261">
        <v>0.5</v>
      </c>
      <c r="G261">
        <f t="shared" si="4"/>
        <v>0</v>
      </c>
    </row>
    <row r="262" spans="2:7" x14ac:dyDescent="0.35">
      <c r="B262" t="s">
        <v>666</v>
      </c>
      <c r="C262">
        <v>5.9</v>
      </c>
      <c r="D262">
        <v>11</v>
      </c>
      <c r="E262">
        <v>2.6</v>
      </c>
      <c r="F262">
        <v>0.6</v>
      </c>
      <c r="G262">
        <f t="shared" si="4"/>
        <v>0</v>
      </c>
    </row>
    <row r="263" spans="2:7" x14ac:dyDescent="0.35">
      <c r="B263" t="s">
        <v>666</v>
      </c>
      <c r="C263">
        <v>5.8</v>
      </c>
      <c r="D263">
        <v>13</v>
      </c>
      <c r="E263">
        <v>4.5</v>
      </c>
      <c r="F263">
        <v>1.7</v>
      </c>
      <c r="G263">
        <f t="shared" si="4"/>
        <v>0</v>
      </c>
    </row>
    <row r="264" spans="2:7" x14ac:dyDescent="0.35">
      <c r="B264" t="s">
        <v>666</v>
      </c>
      <c r="C264">
        <v>5.8</v>
      </c>
      <c r="D264">
        <v>13</v>
      </c>
      <c r="E264">
        <v>4.5</v>
      </c>
      <c r="F264">
        <v>1.7</v>
      </c>
      <c r="G264">
        <f t="shared" si="4"/>
        <v>0</v>
      </c>
    </row>
    <row r="265" spans="2:7" x14ac:dyDescent="0.35">
      <c r="B265" t="s">
        <v>666</v>
      </c>
      <c r="C265">
        <v>5.8</v>
      </c>
      <c r="D265">
        <v>11</v>
      </c>
      <c r="E265">
        <v>3.4</v>
      </c>
      <c r="F265">
        <v>0.7</v>
      </c>
      <c r="G265">
        <f t="shared" si="4"/>
        <v>0</v>
      </c>
    </row>
    <row r="266" spans="2:7" x14ac:dyDescent="0.35">
      <c r="B266" t="s">
        <v>666</v>
      </c>
      <c r="C266">
        <v>5.8</v>
      </c>
      <c r="D266">
        <v>12</v>
      </c>
      <c r="E266">
        <v>2.8</v>
      </c>
      <c r="F266">
        <v>0.5</v>
      </c>
      <c r="G266">
        <f t="shared" si="4"/>
        <v>0</v>
      </c>
    </row>
    <row r="267" spans="2:7" x14ac:dyDescent="0.35">
      <c r="B267" t="s">
        <v>667</v>
      </c>
      <c r="C267">
        <v>5.8</v>
      </c>
      <c r="D267">
        <v>10</v>
      </c>
      <c r="E267">
        <v>3.5</v>
      </c>
      <c r="F267">
        <v>0.5</v>
      </c>
      <c r="G267">
        <f t="shared" si="4"/>
        <v>1</v>
      </c>
    </row>
    <row r="268" spans="2:7" x14ac:dyDescent="0.35">
      <c r="B268" t="s">
        <v>666</v>
      </c>
      <c r="C268">
        <v>5.8</v>
      </c>
      <c r="D268">
        <v>12</v>
      </c>
      <c r="E268">
        <v>4.0999999999999996</v>
      </c>
      <c r="F268">
        <v>0.8</v>
      </c>
      <c r="G268">
        <f t="shared" si="4"/>
        <v>0</v>
      </c>
    </row>
    <row r="269" spans="2:7" x14ac:dyDescent="0.35">
      <c r="B269" t="s">
        <v>667</v>
      </c>
      <c r="C269">
        <v>5.8</v>
      </c>
      <c r="D269">
        <v>12</v>
      </c>
      <c r="E269">
        <v>4.3</v>
      </c>
      <c r="F269">
        <v>1.7</v>
      </c>
      <c r="G269">
        <f t="shared" si="4"/>
        <v>1</v>
      </c>
    </row>
    <row r="270" spans="2:7" x14ac:dyDescent="0.35">
      <c r="B270" t="s">
        <v>667</v>
      </c>
      <c r="C270">
        <v>5.8</v>
      </c>
      <c r="D270">
        <v>12</v>
      </c>
      <c r="E270">
        <v>3.8</v>
      </c>
      <c r="F270">
        <v>1.3</v>
      </c>
      <c r="G270">
        <f t="shared" si="4"/>
        <v>1</v>
      </c>
    </row>
    <row r="271" spans="2:7" x14ac:dyDescent="0.35">
      <c r="B271" t="s">
        <v>666</v>
      </c>
      <c r="C271">
        <v>5.7</v>
      </c>
      <c r="D271">
        <v>13</v>
      </c>
      <c r="E271">
        <v>0.8</v>
      </c>
      <c r="F271">
        <v>0.8</v>
      </c>
      <c r="G271">
        <f t="shared" si="4"/>
        <v>0</v>
      </c>
    </row>
    <row r="272" spans="2:7" x14ac:dyDescent="0.35">
      <c r="B272" t="s">
        <v>667</v>
      </c>
      <c r="C272">
        <v>5.7</v>
      </c>
      <c r="D272">
        <v>11</v>
      </c>
      <c r="E272">
        <v>4.9000000000000004</v>
      </c>
      <c r="F272">
        <v>0.7</v>
      </c>
      <c r="G272">
        <f t="shared" si="4"/>
        <v>1</v>
      </c>
    </row>
    <row r="273" spans="2:7" x14ac:dyDescent="0.35">
      <c r="B273" t="s">
        <v>667</v>
      </c>
      <c r="C273">
        <v>5.6</v>
      </c>
      <c r="D273">
        <v>10</v>
      </c>
      <c r="E273">
        <v>5.0999999999999996</v>
      </c>
      <c r="F273">
        <v>0.6</v>
      </c>
      <c r="G273">
        <f t="shared" si="4"/>
        <v>1</v>
      </c>
    </row>
    <row r="274" spans="2:7" x14ac:dyDescent="0.35">
      <c r="B274" t="s">
        <v>666</v>
      </c>
      <c r="C274">
        <v>5.6</v>
      </c>
      <c r="D274">
        <v>14</v>
      </c>
      <c r="E274">
        <v>3</v>
      </c>
      <c r="F274">
        <v>0.7</v>
      </c>
      <c r="G274">
        <f t="shared" si="4"/>
        <v>0</v>
      </c>
    </row>
    <row r="275" spans="2:7" x14ac:dyDescent="0.35">
      <c r="B275" t="s">
        <v>666</v>
      </c>
      <c r="C275">
        <v>5.6</v>
      </c>
      <c r="D275">
        <v>8</v>
      </c>
      <c r="E275">
        <v>1</v>
      </c>
      <c r="F275">
        <v>0.6</v>
      </c>
      <c r="G275">
        <f t="shared" si="4"/>
        <v>0</v>
      </c>
    </row>
    <row r="276" spans="2:7" x14ac:dyDescent="0.35">
      <c r="B276" t="s">
        <v>666</v>
      </c>
      <c r="C276">
        <v>5.6</v>
      </c>
      <c r="D276">
        <v>10</v>
      </c>
      <c r="E276">
        <v>2.4</v>
      </c>
      <c r="F276">
        <v>0.5</v>
      </c>
      <c r="G276">
        <f t="shared" si="4"/>
        <v>0</v>
      </c>
    </row>
    <row r="277" spans="2:7" x14ac:dyDescent="0.35">
      <c r="B277" t="s">
        <v>667</v>
      </c>
      <c r="C277">
        <v>5.5</v>
      </c>
      <c r="D277">
        <v>2</v>
      </c>
      <c r="E277">
        <v>6.5</v>
      </c>
      <c r="F277">
        <v>4.5</v>
      </c>
      <c r="G277">
        <f t="shared" si="4"/>
        <v>1</v>
      </c>
    </row>
    <row r="278" spans="2:7" x14ac:dyDescent="0.35">
      <c r="B278" t="s">
        <v>667</v>
      </c>
      <c r="C278">
        <v>5.5</v>
      </c>
      <c r="D278">
        <v>13</v>
      </c>
      <c r="E278">
        <v>3.8</v>
      </c>
      <c r="F278">
        <v>0.8</v>
      </c>
      <c r="G278">
        <f t="shared" si="4"/>
        <v>1</v>
      </c>
    </row>
    <row r="279" spans="2:7" x14ac:dyDescent="0.35">
      <c r="B279" t="s">
        <v>666</v>
      </c>
      <c r="C279">
        <v>5.5</v>
      </c>
      <c r="D279">
        <v>12</v>
      </c>
      <c r="E279">
        <v>1.8</v>
      </c>
      <c r="F279">
        <v>2.6</v>
      </c>
      <c r="G279">
        <f t="shared" si="4"/>
        <v>0</v>
      </c>
    </row>
    <row r="280" spans="2:7" x14ac:dyDescent="0.35">
      <c r="B280" t="s">
        <v>667</v>
      </c>
      <c r="C280">
        <v>5.3</v>
      </c>
      <c r="D280">
        <v>13</v>
      </c>
      <c r="E280">
        <v>2.5</v>
      </c>
      <c r="F280">
        <v>0.7</v>
      </c>
      <c r="G280">
        <f t="shared" si="4"/>
        <v>1</v>
      </c>
    </row>
    <row r="281" spans="2:7" x14ac:dyDescent="0.35">
      <c r="B281" t="s">
        <v>666</v>
      </c>
      <c r="C281">
        <v>5.3</v>
      </c>
      <c r="D281">
        <v>14</v>
      </c>
      <c r="E281">
        <v>2.5</v>
      </c>
      <c r="F281">
        <v>3.6</v>
      </c>
      <c r="G281">
        <f t="shared" si="4"/>
        <v>0</v>
      </c>
    </row>
    <row r="282" spans="2:7" x14ac:dyDescent="0.35">
      <c r="B282" t="s">
        <v>666</v>
      </c>
      <c r="C282">
        <v>5.2</v>
      </c>
      <c r="D282">
        <v>9</v>
      </c>
      <c r="E282">
        <v>6.2</v>
      </c>
      <c r="F282">
        <v>5.9</v>
      </c>
      <c r="G282">
        <f t="shared" si="4"/>
        <v>0</v>
      </c>
    </row>
    <row r="283" spans="2:7" x14ac:dyDescent="0.35">
      <c r="B283" t="s">
        <v>667</v>
      </c>
      <c r="C283">
        <v>5.2</v>
      </c>
      <c r="D283">
        <v>10</v>
      </c>
      <c r="E283">
        <v>1.5</v>
      </c>
      <c r="F283">
        <v>1.2</v>
      </c>
      <c r="G283">
        <f t="shared" si="4"/>
        <v>1</v>
      </c>
    </row>
    <row r="284" spans="2:7" x14ac:dyDescent="0.35">
      <c r="B284" t="s">
        <v>666</v>
      </c>
      <c r="C284">
        <v>5.2</v>
      </c>
      <c r="D284">
        <v>13</v>
      </c>
      <c r="E284">
        <v>4.5999999999999996</v>
      </c>
      <c r="F284">
        <v>0.8</v>
      </c>
      <c r="G284">
        <f t="shared" si="4"/>
        <v>0</v>
      </c>
    </row>
    <row r="285" spans="2:7" x14ac:dyDescent="0.35">
      <c r="B285" t="s">
        <v>666</v>
      </c>
      <c r="C285">
        <v>5.0999999999999996</v>
      </c>
      <c r="D285">
        <v>13</v>
      </c>
      <c r="E285">
        <v>1.3</v>
      </c>
      <c r="F285">
        <v>1.8</v>
      </c>
      <c r="G285">
        <f t="shared" si="4"/>
        <v>0</v>
      </c>
    </row>
    <row r="286" spans="2:7" x14ac:dyDescent="0.35">
      <c r="B286" t="s">
        <v>667</v>
      </c>
      <c r="C286">
        <v>5</v>
      </c>
      <c r="D286">
        <v>5</v>
      </c>
      <c r="E286">
        <v>3.2</v>
      </c>
      <c r="F286">
        <v>2.6</v>
      </c>
      <c r="G286">
        <f t="shared" si="4"/>
        <v>1</v>
      </c>
    </row>
    <row r="287" spans="2:7" x14ac:dyDescent="0.35">
      <c r="B287" t="s">
        <v>666</v>
      </c>
      <c r="C287">
        <v>4.9000000000000004</v>
      </c>
      <c r="D287">
        <v>13</v>
      </c>
      <c r="E287">
        <v>1.2</v>
      </c>
      <c r="F287">
        <v>0.9</v>
      </c>
      <c r="G287">
        <f t="shared" si="4"/>
        <v>0</v>
      </c>
    </row>
    <row r="288" spans="2:7" x14ac:dyDescent="0.35">
      <c r="B288" t="s">
        <v>667</v>
      </c>
      <c r="C288">
        <v>4.9000000000000004</v>
      </c>
      <c r="D288">
        <v>13</v>
      </c>
      <c r="E288">
        <v>1.2</v>
      </c>
      <c r="F288">
        <v>2.4</v>
      </c>
      <c r="G288">
        <f t="shared" si="4"/>
        <v>1</v>
      </c>
    </row>
    <row r="289" spans="2:7" x14ac:dyDescent="0.35">
      <c r="B289" t="s">
        <v>667</v>
      </c>
      <c r="C289">
        <v>4.9000000000000004</v>
      </c>
      <c r="D289">
        <v>9</v>
      </c>
      <c r="E289">
        <v>1.3</v>
      </c>
      <c r="F289">
        <v>0.3</v>
      </c>
      <c r="G289">
        <f t="shared" si="4"/>
        <v>1</v>
      </c>
    </row>
    <row r="290" spans="2:7" x14ac:dyDescent="0.35">
      <c r="B290" t="s">
        <v>667</v>
      </c>
      <c r="C290">
        <v>4.9000000000000004</v>
      </c>
      <c r="D290">
        <v>10</v>
      </c>
      <c r="E290">
        <v>3.7</v>
      </c>
      <c r="F290">
        <v>2.8</v>
      </c>
      <c r="G290">
        <f t="shared" si="4"/>
        <v>1</v>
      </c>
    </row>
    <row r="291" spans="2:7" x14ac:dyDescent="0.35">
      <c r="B291" t="s">
        <v>667</v>
      </c>
      <c r="C291">
        <v>4.8</v>
      </c>
      <c r="D291">
        <v>12</v>
      </c>
      <c r="E291">
        <v>3.8</v>
      </c>
      <c r="F291">
        <v>0.9</v>
      </c>
      <c r="G291">
        <f t="shared" si="4"/>
        <v>1</v>
      </c>
    </row>
    <row r="292" spans="2:7" x14ac:dyDescent="0.35">
      <c r="B292" t="s">
        <v>666</v>
      </c>
      <c r="C292">
        <v>4.7</v>
      </c>
      <c r="D292">
        <v>13</v>
      </c>
      <c r="E292">
        <v>3.5</v>
      </c>
      <c r="F292">
        <v>3.9</v>
      </c>
      <c r="G292">
        <f t="shared" si="4"/>
        <v>0</v>
      </c>
    </row>
    <row r="293" spans="2:7" x14ac:dyDescent="0.35">
      <c r="B293" t="s">
        <v>667</v>
      </c>
      <c r="C293">
        <v>4.7</v>
      </c>
      <c r="D293">
        <v>12</v>
      </c>
      <c r="E293">
        <v>2.9</v>
      </c>
      <c r="F293">
        <v>1</v>
      </c>
      <c r="G293">
        <f t="shared" si="4"/>
        <v>1</v>
      </c>
    </row>
    <row r="294" spans="2:7" x14ac:dyDescent="0.35">
      <c r="B294" t="s">
        <v>667</v>
      </c>
      <c r="C294">
        <v>4.5999999999999996</v>
      </c>
      <c r="D294">
        <v>10</v>
      </c>
      <c r="E294">
        <v>4.7</v>
      </c>
      <c r="F294">
        <v>0.6</v>
      </c>
      <c r="G294">
        <f t="shared" si="4"/>
        <v>1</v>
      </c>
    </row>
    <row r="295" spans="2:7" x14ac:dyDescent="0.35">
      <c r="B295" t="s">
        <v>667</v>
      </c>
      <c r="C295">
        <v>4.5999999999999996</v>
      </c>
      <c r="D295">
        <v>11</v>
      </c>
      <c r="E295">
        <v>3.5</v>
      </c>
      <c r="F295">
        <v>0.9</v>
      </c>
      <c r="G295">
        <f t="shared" si="4"/>
        <v>1</v>
      </c>
    </row>
    <row r="296" spans="2:7" x14ac:dyDescent="0.35">
      <c r="B296" t="s">
        <v>666</v>
      </c>
      <c r="C296">
        <v>4.5</v>
      </c>
      <c r="D296">
        <v>8</v>
      </c>
      <c r="E296">
        <v>3.4</v>
      </c>
      <c r="F296">
        <v>1.5</v>
      </c>
      <c r="G296">
        <f t="shared" si="4"/>
        <v>0</v>
      </c>
    </row>
    <row r="297" spans="2:7" x14ac:dyDescent="0.35">
      <c r="B297" t="s">
        <v>666</v>
      </c>
      <c r="C297">
        <v>4.5</v>
      </c>
      <c r="D297">
        <v>6</v>
      </c>
      <c r="E297">
        <v>1.8</v>
      </c>
      <c r="F297">
        <v>1.2</v>
      </c>
      <c r="G297">
        <f t="shared" si="4"/>
        <v>0</v>
      </c>
    </row>
    <row r="298" spans="2:7" x14ac:dyDescent="0.35">
      <c r="B298" t="s">
        <v>666</v>
      </c>
      <c r="C298">
        <v>4.4000000000000004</v>
      </c>
      <c r="D298">
        <v>11</v>
      </c>
      <c r="E298">
        <v>2.1</v>
      </c>
      <c r="F298">
        <v>0.5</v>
      </c>
      <c r="G298">
        <f t="shared" si="4"/>
        <v>0</v>
      </c>
    </row>
    <row r="299" spans="2:7" x14ac:dyDescent="0.35">
      <c r="B299" t="s">
        <v>667</v>
      </c>
      <c r="C299">
        <v>4.3</v>
      </c>
      <c r="D299">
        <v>7</v>
      </c>
      <c r="E299">
        <v>2.6</v>
      </c>
      <c r="F299">
        <v>1.1000000000000001</v>
      </c>
      <c r="G299">
        <f t="shared" si="4"/>
        <v>1</v>
      </c>
    </row>
    <row r="300" spans="2:7" x14ac:dyDescent="0.35">
      <c r="B300" t="s">
        <v>667</v>
      </c>
      <c r="C300">
        <v>4.3</v>
      </c>
      <c r="D300">
        <v>9</v>
      </c>
      <c r="E300">
        <v>1.9</v>
      </c>
      <c r="F300">
        <v>0.6</v>
      </c>
      <c r="G300">
        <f t="shared" si="4"/>
        <v>1</v>
      </c>
    </row>
    <row r="301" spans="2:7" x14ac:dyDescent="0.35">
      <c r="B301" t="s">
        <v>667</v>
      </c>
      <c r="C301">
        <v>4.3</v>
      </c>
      <c r="D301">
        <v>7</v>
      </c>
      <c r="E301">
        <v>2</v>
      </c>
      <c r="F301">
        <v>0.4</v>
      </c>
      <c r="G301">
        <f t="shared" si="4"/>
        <v>1</v>
      </c>
    </row>
    <row r="302" spans="2:7" x14ac:dyDescent="0.35">
      <c r="B302" t="s">
        <v>666</v>
      </c>
      <c r="C302">
        <v>4.3</v>
      </c>
      <c r="D302">
        <v>10</v>
      </c>
      <c r="E302">
        <v>3.3</v>
      </c>
      <c r="F302">
        <v>0.3</v>
      </c>
      <c r="G302">
        <f t="shared" si="4"/>
        <v>0</v>
      </c>
    </row>
    <row r="303" spans="2:7" x14ac:dyDescent="0.35">
      <c r="B303" t="s">
        <v>667</v>
      </c>
      <c r="C303">
        <v>4.3</v>
      </c>
      <c r="D303">
        <v>10</v>
      </c>
      <c r="E303">
        <v>2.8</v>
      </c>
      <c r="F303">
        <v>0.8</v>
      </c>
      <c r="G303">
        <f t="shared" si="4"/>
        <v>1</v>
      </c>
    </row>
    <row r="304" spans="2:7" x14ac:dyDescent="0.35">
      <c r="B304" t="s">
        <v>666</v>
      </c>
      <c r="C304">
        <v>4.2</v>
      </c>
      <c r="D304">
        <v>11</v>
      </c>
      <c r="E304">
        <v>1.7</v>
      </c>
      <c r="F304">
        <v>0.8</v>
      </c>
      <c r="G304">
        <f t="shared" si="4"/>
        <v>0</v>
      </c>
    </row>
    <row r="305" spans="2:7" x14ac:dyDescent="0.35">
      <c r="B305" t="s">
        <v>667</v>
      </c>
      <c r="C305">
        <v>4.2</v>
      </c>
      <c r="D305">
        <v>5</v>
      </c>
      <c r="E305">
        <v>2.2000000000000002</v>
      </c>
      <c r="F305">
        <v>1.2</v>
      </c>
      <c r="G305">
        <f t="shared" si="4"/>
        <v>1</v>
      </c>
    </row>
    <row r="306" spans="2:7" x14ac:dyDescent="0.35">
      <c r="B306" t="s">
        <v>667</v>
      </c>
      <c r="C306">
        <v>4.2</v>
      </c>
      <c r="D306">
        <v>12</v>
      </c>
      <c r="E306">
        <v>0.8</v>
      </c>
      <c r="F306">
        <v>0.4</v>
      </c>
      <c r="G306">
        <f t="shared" si="4"/>
        <v>1</v>
      </c>
    </row>
    <row r="307" spans="2:7" x14ac:dyDescent="0.35">
      <c r="B307" t="s">
        <v>667</v>
      </c>
      <c r="C307">
        <v>4.2</v>
      </c>
      <c r="D307">
        <v>10</v>
      </c>
      <c r="E307">
        <v>3</v>
      </c>
      <c r="F307">
        <v>0.2</v>
      </c>
      <c r="G307">
        <f t="shared" si="4"/>
        <v>1</v>
      </c>
    </row>
    <row r="308" spans="2:7" x14ac:dyDescent="0.35">
      <c r="B308" t="s">
        <v>666</v>
      </c>
      <c r="C308">
        <v>4.2</v>
      </c>
      <c r="D308">
        <v>13</v>
      </c>
      <c r="E308">
        <v>3.2</v>
      </c>
      <c r="F308">
        <v>0.7</v>
      </c>
      <c r="G308">
        <f t="shared" si="4"/>
        <v>0</v>
      </c>
    </row>
    <row r="309" spans="2:7" x14ac:dyDescent="0.35">
      <c r="B309" t="s">
        <v>666</v>
      </c>
      <c r="C309">
        <v>4.0999999999999996</v>
      </c>
      <c r="D309">
        <v>7</v>
      </c>
      <c r="E309">
        <v>1.7</v>
      </c>
      <c r="F309">
        <v>1.9</v>
      </c>
      <c r="G309">
        <f t="shared" si="4"/>
        <v>0</v>
      </c>
    </row>
    <row r="310" spans="2:7" x14ac:dyDescent="0.35">
      <c r="B310" t="s">
        <v>667</v>
      </c>
      <c r="C310">
        <v>4.0999999999999996</v>
      </c>
      <c r="D310">
        <v>7</v>
      </c>
      <c r="E310">
        <v>3.3</v>
      </c>
      <c r="F310">
        <v>1.1000000000000001</v>
      </c>
      <c r="G310">
        <f t="shared" si="4"/>
        <v>1</v>
      </c>
    </row>
    <row r="311" spans="2:7" x14ac:dyDescent="0.35">
      <c r="B311" t="s">
        <v>666</v>
      </c>
      <c r="C311">
        <v>4.0999999999999996</v>
      </c>
      <c r="D311">
        <v>9</v>
      </c>
      <c r="E311">
        <v>2.2000000000000002</v>
      </c>
      <c r="F311">
        <v>1.3</v>
      </c>
      <c r="G311">
        <f t="shared" si="4"/>
        <v>0</v>
      </c>
    </row>
    <row r="312" spans="2:7" x14ac:dyDescent="0.35">
      <c r="B312" t="s">
        <v>666</v>
      </c>
      <c r="C312">
        <v>4.0999999999999996</v>
      </c>
      <c r="D312">
        <v>13</v>
      </c>
      <c r="E312">
        <v>2.1</v>
      </c>
      <c r="F312">
        <v>2.2000000000000002</v>
      </c>
      <c r="G312">
        <f t="shared" si="4"/>
        <v>0</v>
      </c>
    </row>
    <row r="313" spans="2:7" x14ac:dyDescent="0.35">
      <c r="B313" t="s">
        <v>666</v>
      </c>
      <c r="C313">
        <v>4</v>
      </c>
      <c r="D313">
        <v>6</v>
      </c>
      <c r="E313">
        <v>3</v>
      </c>
      <c r="F313">
        <v>0.8</v>
      </c>
      <c r="G313">
        <f t="shared" si="4"/>
        <v>0</v>
      </c>
    </row>
    <row r="314" spans="2:7" x14ac:dyDescent="0.35">
      <c r="B314" t="s">
        <v>666</v>
      </c>
      <c r="C314">
        <v>4</v>
      </c>
      <c r="D314">
        <v>1</v>
      </c>
      <c r="E314">
        <v>4</v>
      </c>
      <c r="F314">
        <v>1</v>
      </c>
      <c r="G314">
        <f t="shared" si="4"/>
        <v>0</v>
      </c>
    </row>
    <row r="315" spans="2:7" x14ac:dyDescent="0.35">
      <c r="B315" t="s">
        <v>667</v>
      </c>
      <c r="C315">
        <v>4</v>
      </c>
      <c r="D315">
        <v>8</v>
      </c>
      <c r="E315">
        <v>2.9</v>
      </c>
      <c r="F315">
        <v>0</v>
      </c>
      <c r="G315">
        <f t="shared" si="4"/>
        <v>1</v>
      </c>
    </row>
    <row r="316" spans="2:7" x14ac:dyDescent="0.35">
      <c r="B316" t="s">
        <v>667</v>
      </c>
      <c r="C316">
        <v>4</v>
      </c>
      <c r="D316">
        <v>3</v>
      </c>
      <c r="E316">
        <v>4</v>
      </c>
      <c r="F316">
        <v>0.3</v>
      </c>
      <c r="G316">
        <f t="shared" si="4"/>
        <v>1</v>
      </c>
    </row>
    <row r="317" spans="2:7" x14ac:dyDescent="0.35">
      <c r="B317" t="s">
        <v>666</v>
      </c>
      <c r="C317">
        <v>3.9</v>
      </c>
      <c r="D317">
        <v>7</v>
      </c>
      <c r="E317">
        <v>1.4</v>
      </c>
      <c r="F317">
        <v>0.7</v>
      </c>
      <c r="G317">
        <f t="shared" si="4"/>
        <v>0</v>
      </c>
    </row>
    <row r="318" spans="2:7" x14ac:dyDescent="0.35">
      <c r="B318" t="s">
        <v>666</v>
      </c>
      <c r="C318">
        <v>3.9</v>
      </c>
      <c r="D318">
        <v>9</v>
      </c>
      <c r="E318">
        <v>2.2999999999999998</v>
      </c>
      <c r="F318">
        <v>0.6</v>
      </c>
      <c r="G318">
        <f t="shared" si="4"/>
        <v>0</v>
      </c>
    </row>
    <row r="319" spans="2:7" x14ac:dyDescent="0.35">
      <c r="B319" t="s">
        <v>666</v>
      </c>
      <c r="C319">
        <v>3.8</v>
      </c>
      <c r="D319">
        <v>13</v>
      </c>
      <c r="E319">
        <v>1.8</v>
      </c>
      <c r="F319">
        <v>0.7</v>
      </c>
      <c r="G319">
        <f t="shared" si="4"/>
        <v>0</v>
      </c>
    </row>
    <row r="320" spans="2:7" x14ac:dyDescent="0.35">
      <c r="B320" t="s">
        <v>667</v>
      </c>
      <c r="C320">
        <v>3.8</v>
      </c>
      <c r="D320">
        <v>4</v>
      </c>
      <c r="E320">
        <v>0.8</v>
      </c>
      <c r="F320">
        <v>1.5</v>
      </c>
      <c r="G320">
        <f t="shared" si="4"/>
        <v>1</v>
      </c>
    </row>
    <row r="321" spans="2:7" x14ac:dyDescent="0.35">
      <c r="B321" t="s">
        <v>667</v>
      </c>
      <c r="C321">
        <v>3.8</v>
      </c>
      <c r="D321">
        <v>10</v>
      </c>
      <c r="E321">
        <v>0.9</v>
      </c>
      <c r="F321">
        <v>0.6</v>
      </c>
      <c r="G321">
        <f t="shared" si="4"/>
        <v>1</v>
      </c>
    </row>
    <row r="322" spans="2:7" x14ac:dyDescent="0.35">
      <c r="B322" t="s">
        <v>666</v>
      </c>
      <c r="C322">
        <v>3.8</v>
      </c>
      <c r="D322">
        <v>11</v>
      </c>
      <c r="E322">
        <v>2.2999999999999998</v>
      </c>
      <c r="F322">
        <v>3.3</v>
      </c>
      <c r="G322">
        <f t="shared" si="4"/>
        <v>0</v>
      </c>
    </row>
    <row r="323" spans="2:7" x14ac:dyDescent="0.35">
      <c r="B323" t="s">
        <v>666</v>
      </c>
      <c r="C323">
        <v>3.7</v>
      </c>
      <c r="D323">
        <v>14</v>
      </c>
      <c r="E323">
        <v>3.4</v>
      </c>
      <c r="F323">
        <v>0.5</v>
      </c>
      <c r="G323">
        <f t="shared" si="4"/>
        <v>0</v>
      </c>
    </row>
    <row r="324" spans="2:7" x14ac:dyDescent="0.35">
      <c r="B324" t="s">
        <v>666</v>
      </c>
      <c r="C324">
        <v>3.7</v>
      </c>
      <c r="D324">
        <v>3</v>
      </c>
      <c r="E324">
        <v>2.2999999999999998</v>
      </c>
      <c r="F324">
        <v>1.3</v>
      </c>
      <c r="G324">
        <f t="shared" ref="G324:G387" si="5">IF(B324="Eastern",0,1)</f>
        <v>0</v>
      </c>
    </row>
    <row r="325" spans="2:7" x14ac:dyDescent="0.35">
      <c r="B325" t="s">
        <v>666</v>
      </c>
      <c r="C325">
        <v>3.7</v>
      </c>
      <c r="D325">
        <v>3</v>
      </c>
      <c r="E325">
        <v>2.7</v>
      </c>
      <c r="F325">
        <v>0</v>
      </c>
      <c r="G325">
        <f t="shared" si="5"/>
        <v>0</v>
      </c>
    </row>
    <row r="326" spans="2:7" x14ac:dyDescent="0.35">
      <c r="B326" t="s">
        <v>667</v>
      </c>
      <c r="C326">
        <v>3.7</v>
      </c>
      <c r="D326">
        <v>11</v>
      </c>
      <c r="E326">
        <v>5.5</v>
      </c>
      <c r="F326">
        <v>1.1000000000000001</v>
      </c>
      <c r="G326">
        <f t="shared" si="5"/>
        <v>1</v>
      </c>
    </row>
    <row r="327" spans="2:7" x14ac:dyDescent="0.35">
      <c r="B327" t="s">
        <v>666</v>
      </c>
      <c r="C327">
        <v>3.7</v>
      </c>
      <c r="D327">
        <v>12</v>
      </c>
      <c r="E327">
        <v>2.5</v>
      </c>
      <c r="F327">
        <v>0.7</v>
      </c>
      <c r="G327">
        <f t="shared" si="5"/>
        <v>0</v>
      </c>
    </row>
    <row r="328" spans="2:7" x14ac:dyDescent="0.35">
      <c r="B328" t="s">
        <v>667</v>
      </c>
      <c r="C328">
        <v>3.6</v>
      </c>
      <c r="D328">
        <v>10</v>
      </c>
      <c r="E328">
        <v>3.5</v>
      </c>
      <c r="F328">
        <v>0.6</v>
      </c>
      <c r="G328">
        <f t="shared" si="5"/>
        <v>1</v>
      </c>
    </row>
    <row r="329" spans="2:7" x14ac:dyDescent="0.35">
      <c r="B329" t="s">
        <v>667</v>
      </c>
      <c r="C329">
        <v>3.6</v>
      </c>
      <c r="D329">
        <v>7</v>
      </c>
      <c r="E329">
        <v>1.7</v>
      </c>
      <c r="F329">
        <v>0.6</v>
      </c>
      <c r="G329">
        <f t="shared" si="5"/>
        <v>1</v>
      </c>
    </row>
    <row r="330" spans="2:7" x14ac:dyDescent="0.35">
      <c r="B330" t="s">
        <v>666</v>
      </c>
      <c r="C330">
        <v>3.6</v>
      </c>
      <c r="D330">
        <v>7</v>
      </c>
      <c r="E330">
        <v>1.6</v>
      </c>
      <c r="F330">
        <v>0.4</v>
      </c>
      <c r="G330">
        <f t="shared" si="5"/>
        <v>0</v>
      </c>
    </row>
    <row r="331" spans="2:7" x14ac:dyDescent="0.35">
      <c r="B331" t="s">
        <v>667</v>
      </c>
      <c r="C331">
        <v>3.5</v>
      </c>
      <c r="D331">
        <v>11</v>
      </c>
      <c r="E331">
        <v>2.2000000000000002</v>
      </c>
      <c r="F331">
        <v>1.2</v>
      </c>
      <c r="G331">
        <f t="shared" si="5"/>
        <v>1</v>
      </c>
    </row>
    <row r="332" spans="2:7" x14ac:dyDescent="0.35">
      <c r="B332" t="s">
        <v>666</v>
      </c>
      <c r="C332">
        <v>3.5</v>
      </c>
      <c r="D332">
        <v>12</v>
      </c>
      <c r="E332">
        <v>0.9</v>
      </c>
      <c r="F332">
        <v>2.4</v>
      </c>
      <c r="G332">
        <f t="shared" si="5"/>
        <v>0</v>
      </c>
    </row>
    <row r="333" spans="2:7" x14ac:dyDescent="0.35">
      <c r="B333" t="s">
        <v>667</v>
      </c>
      <c r="C333">
        <v>3.5</v>
      </c>
      <c r="D333">
        <v>11</v>
      </c>
      <c r="E333">
        <v>1.3</v>
      </c>
      <c r="F333">
        <v>2.2000000000000002</v>
      </c>
      <c r="G333">
        <f t="shared" si="5"/>
        <v>1</v>
      </c>
    </row>
    <row r="334" spans="2:7" x14ac:dyDescent="0.35">
      <c r="B334" t="s">
        <v>667</v>
      </c>
      <c r="C334">
        <v>3.5</v>
      </c>
      <c r="D334">
        <v>6</v>
      </c>
      <c r="E334">
        <v>2</v>
      </c>
      <c r="F334">
        <v>1.8</v>
      </c>
      <c r="G334">
        <f t="shared" si="5"/>
        <v>1</v>
      </c>
    </row>
    <row r="335" spans="2:7" x14ac:dyDescent="0.35">
      <c r="B335" t="s">
        <v>667</v>
      </c>
      <c r="C335">
        <v>3.5</v>
      </c>
      <c r="D335">
        <v>13</v>
      </c>
      <c r="E335">
        <v>3.8</v>
      </c>
      <c r="F335">
        <v>1.5</v>
      </c>
      <c r="G335">
        <f t="shared" si="5"/>
        <v>1</v>
      </c>
    </row>
    <row r="336" spans="2:7" x14ac:dyDescent="0.35">
      <c r="B336" t="s">
        <v>667</v>
      </c>
      <c r="C336">
        <v>3.5</v>
      </c>
      <c r="D336">
        <v>8</v>
      </c>
      <c r="E336">
        <v>2.9</v>
      </c>
      <c r="F336">
        <v>0.8</v>
      </c>
      <c r="G336">
        <f t="shared" si="5"/>
        <v>1</v>
      </c>
    </row>
    <row r="337" spans="2:7" x14ac:dyDescent="0.35">
      <c r="B337" t="s">
        <v>666</v>
      </c>
      <c r="C337">
        <v>3.4</v>
      </c>
      <c r="D337">
        <v>11</v>
      </c>
      <c r="E337">
        <v>2.7</v>
      </c>
      <c r="F337">
        <v>1.2</v>
      </c>
      <c r="G337">
        <f t="shared" si="5"/>
        <v>0</v>
      </c>
    </row>
    <row r="338" spans="2:7" x14ac:dyDescent="0.35">
      <c r="B338" t="s">
        <v>667</v>
      </c>
      <c r="C338">
        <v>3.3</v>
      </c>
      <c r="D338">
        <v>8</v>
      </c>
      <c r="E338">
        <v>0.6</v>
      </c>
      <c r="F338">
        <v>1</v>
      </c>
      <c r="G338">
        <f t="shared" si="5"/>
        <v>1</v>
      </c>
    </row>
    <row r="339" spans="2:7" x14ac:dyDescent="0.35">
      <c r="B339" t="s">
        <v>667</v>
      </c>
      <c r="C339">
        <v>3.3</v>
      </c>
      <c r="D339">
        <v>11</v>
      </c>
      <c r="E339">
        <v>1.8</v>
      </c>
      <c r="F339">
        <v>3.6</v>
      </c>
      <c r="G339">
        <f t="shared" si="5"/>
        <v>1</v>
      </c>
    </row>
    <row r="340" spans="2:7" x14ac:dyDescent="0.35">
      <c r="B340" t="s">
        <v>666</v>
      </c>
      <c r="C340">
        <v>3.3</v>
      </c>
      <c r="D340">
        <v>9</v>
      </c>
      <c r="E340">
        <v>3.2</v>
      </c>
      <c r="F340">
        <v>1.3</v>
      </c>
      <c r="G340">
        <f t="shared" si="5"/>
        <v>0</v>
      </c>
    </row>
    <row r="341" spans="2:7" x14ac:dyDescent="0.35">
      <c r="B341" t="s">
        <v>667</v>
      </c>
      <c r="C341">
        <v>3.3</v>
      </c>
      <c r="D341">
        <v>6</v>
      </c>
      <c r="E341">
        <v>1.7</v>
      </c>
      <c r="F341">
        <v>0.2</v>
      </c>
      <c r="G341">
        <f t="shared" si="5"/>
        <v>1</v>
      </c>
    </row>
    <row r="342" spans="2:7" x14ac:dyDescent="0.35">
      <c r="B342" t="s">
        <v>667</v>
      </c>
      <c r="C342">
        <v>3.3</v>
      </c>
      <c r="D342">
        <v>9</v>
      </c>
      <c r="E342">
        <v>2.2000000000000002</v>
      </c>
      <c r="F342">
        <v>1.7</v>
      </c>
      <c r="G342">
        <f t="shared" si="5"/>
        <v>1</v>
      </c>
    </row>
    <row r="343" spans="2:7" x14ac:dyDescent="0.35">
      <c r="B343" t="s">
        <v>666</v>
      </c>
      <c r="C343">
        <v>3.2</v>
      </c>
      <c r="D343">
        <v>5</v>
      </c>
      <c r="E343">
        <v>0.4</v>
      </c>
      <c r="F343">
        <v>0.2</v>
      </c>
      <c r="G343">
        <f t="shared" si="5"/>
        <v>0</v>
      </c>
    </row>
    <row r="344" spans="2:7" x14ac:dyDescent="0.35">
      <c r="B344" t="s">
        <v>666</v>
      </c>
      <c r="C344">
        <v>3.1</v>
      </c>
      <c r="D344">
        <v>9</v>
      </c>
      <c r="E344">
        <v>1.8</v>
      </c>
      <c r="F344">
        <v>0.4</v>
      </c>
      <c r="G344">
        <f t="shared" si="5"/>
        <v>0</v>
      </c>
    </row>
    <row r="345" spans="2:7" x14ac:dyDescent="0.35">
      <c r="B345" t="s">
        <v>667</v>
      </c>
      <c r="C345">
        <v>3</v>
      </c>
      <c r="D345">
        <v>9</v>
      </c>
      <c r="E345">
        <v>2.7</v>
      </c>
      <c r="F345">
        <v>0.3</v>
      </c>
      <c r="G345">
        <f t="shared" si="5"/>
        <v>1</v>
      </c>
    </row>
    <row r="346" spans="2:7" x14ac:dyDescent="0.35">
      <c r="B346" t="s">
        <v>667</v>
      </c>
      <c r="C346">
        <v>3</v>
      </c>
      <c r="D346">
        <v>2</v>
      </c>
      <c r="E346">
        <v>0.5</v>
      </c>
      <c r="F346">
        <v>0.5</v>
      </c>
      <c r="G346">
        <f t="shared" si="5"/>
        <v>1</v>
      </c>
    </row>
    <row r="347" spans="2:7" x14ac:dyDescent="0.35">
      <c r="B347" t="s">
        <v>666</v>
      </c>
      <c r="C347">
        <v>3</v>
      </c>
      <c r="D347">
        <v>1</v>
      </c>
      <c r="E347">
        <v>1</v>
      </c>
      <c r="F347">
        <v>0</v>
      </c>
      <c r="G347">
        <f t="shared" si="5"/>
        <v>0</v>
      </c>
    </row>
    <row r="348" spans="2:7" x14ac:dyDescent="0.35">
      <c r="B348" t="s">
        <v>666</v>
      </c>
      <c r="C348">
        <v>3</v>
      </c>
      <c r="D348">
        <v>1</v>
      </c>
      <c r="E348">
        <v>0</v>
      </c>
      <c r="F348">
        <v>0</v>
      </c>
      <c r="G348">
        <f t="shared" si="5"/>
        <v>0</v>
      </c>
    </row>
    <row r="349" spans="2:7" x14ac:dyDescent="0.35">
      <c r="B349" t="s">
        <v>667</v>
      </c>
      <c r="C349">
        <v>3</v>
      </c>
      <c r="D349">
        <v>2</v>
      </c>
      <c r="E349">
        <v>3.5</v>
      </c>
      <c r="F349">
        <v>1</v>
      </c>
      <c r="G349">
        <f t="shared" si="5"/>
        <v>1</v>
      </c>
    </row>
    <row r="350" spans="2:7" x14ac:dyDescent="0.35">
      <c r="B350" t="s">
        <v>666</v>
      </c>
      <c r="C350">
        <v>3</v>
      </c>
      <c r="D350">
        <v>2</v>
      </c>
      <c r="E350">
        <v>1.5</v>
      </c>
      <c r="F350">
        <v>0</v>
      </c>
      <c r="G350">
        <f t="shared" si="5"/>
        <v>0</v>
      </c>
    </row>
    <row r="351" spans="2:7" x14ac:dyDescent="0.35">
      <c r="B351" t="s">
        <v>667</v>
      </c>
      <c r="C351">
        <v>3</v>
      </c>
      <c r="D351">
        <v>3</v>
      </c>
      <c r="E351">
        <v>0.7</v>
      </c>
      <c r="F351">
        <v>0.3</v>
      </c>
      <c r="G351">
        <f t="shared" si="5"/>
        <v>1</v>
      </c>
    </row>
    <row r="352" spans="2:7" x14ac:dyDescent="0.35">
      <c r="B352" t="s">
        <v>666</v>
      </c>
      <c r="C352">
        <v>3</v>
      </c>
      <c r="D352">
        <v>3</v>
      </c>
      <c r="E352">
        <v>0.7</v>
      </c>
      <c r="F352">
        <v>0</v>
      </c>
      <c r="G352">
        <f t="shared" si="5"/>
        <v>0</v>
      </c>
    </row>
    <row r="353" spans="2:7" x14ac:dyDescent="0.35">
      <c r="B353" t="s">
        <v>667</v>
      </c>
      <c r="C353">
        <v>3</v>
      </c>
      <c r="D353">
        <v>1</v>
      </c>
      <c r="E353">
        <v>0</v>
      </c>
      <c r="F353">
        <v>0</v>
      </c>
      <c r="G353">
        <f t="shared" si="5"/>
        <v>1</v>
      </c>
    </row>
    <row r="354" spans="2:7" x14ac:dyDescent="0.35">
      <c r="B354" t="s">
        <v>667</v>
      </c>
      <c r="C354">
        <v>2.9</v>
      </c>
      <c r="D354">
        <v>8</v>
      </c>
      <c r="E354">
        <v>2.5</v>
      </c>
      <c r="F354">
        <v>1</v>
      </c>
      <c r="G354">
        <f t="shared" si="5"/>
        <v>1</v>
      </c>
    </row>
    <row r="355" spans="2:7" x14ac:dyDescent="0.35">
      <c r="B355" t="s">
        <v>666</v>
      </c>
      <c r="C355">
        <v>2.9</v>
      </c>
      <c r="D355">
        <v>8</v>
      </c>
      <c r="E355">
        <v>3</v>
      </c>
      <c r="F355">
        <v>0.1</v>
      </c>
      <c r="G355">
        <f t="shared" si="5"/>
        <v>0</v>
      </c>
    </row>
    <row r="356" spans="2:7" x14ac:dyDescent="0.35">
      <c r="B356" t="s">
        <v>667</v>
      </c>
      <c r="C356">
        <v>2.9</v>
      </c>
      <c r="D356">
        <v>9</v>
      </c>
      <c r="E356">
        <v>0.7</v>
      </c>
      <c r="F356">
        <v>1.1000000000000001</v>
      </c>
      <c r="G356">
        <f t="shared" si="5"/>
        <v>1</v>
      </c>
    </row>
    <row r="357" spans="2:7" x14ac:dyDescent="0.35">
      <c r="B357" t="s">
        <v>666</v>
      </c>
      <c r="C357">
        <v>2.8</v>
      </c>
      <c r="D357">
        <v>5</v>
      </c>
      <c r="E357">
        <v>0.8</v>
      </c>
      <c r="F357">
        <v>0.6</v>
      </c>
      <c r="G357">
        <f t="shared" si="5"/>
        <v>0</v>
      </c>
    </row>
    <row r="358" spans="2:7" x14ac:dyDescent="0.35">
      <c r="B358" t="s">
        <v>667</v>
      </c>
      <c r="C358">
        <v>2.8</v>
      </c>
      <c r="D358">
        <v>8</v>
      </c>
      <c r="E358">
        <v>2</v>
      </c>
      <c r="F358">
        <v>1.1000000000000001</v>
      </c>
      <c r="G358">
        <f t="shared" si="5"/>
        <v>1</v>
      </c>
    </row>
    <row r="359" spans="2:7" x14ac:dyDescent="0.35">
      <c r="B359" t="s">
        <v>666</v>
      </c>
      <c r="C359">
        <v>2.8</v>
      </c>
      <c r="D359">
        <v>4</v>
      </c>
      <c r="E359">
        <v>3.8</v>
      </c>
      <c r="F359">
        <v>0.8</v>
      </c>
      <c r="G359">
        <f t="shared" si="5"/>
        <v>0</v>
      </c>
    </row>
    <row r="360" spans="2:7" x14ac:dyDescent="0.35">
      <c r="B360" t="s">
        <v>666</v>
      </c>
      <c r="C360">
        <v>2.7</v>
      </c>
      <c r="D360">
        <v>9</v>
      </c>
      <c r="E360">
        <v>3.1</v>
      </c>
      <c r="F360">
        <v>0.7</v>
      </c>
      <c r="G360">
        <f t="shared" si="5"/>
        <v>0</v>
      </c>
    </row>
    <row r="361" spans="2:7" x14ac:dyDescent="0.35">
      <c r="B361" t="s">
        <v>666</v>
      </c>
      <c r="C361">
        <v>2.7</v>
      </c>
      <c r="D361">
        <v>13</v>
      </c>
      <c r="E361">
        <v>2.2000000000000002</v>
      </c>
      <c r="F361">
        <v>0.6</v>
      </c>
      <c r="G361">
        <f t="shared" si="5"/>
        <v>0</v>
      </c>
    </row>
    <row r="362" spans="2:7" x14ac:dyDescent="0.35">
      <c r="B362" t="s">
        <v>667</v>
      </c>
      <c r="C362">
        <v>2.7</v>
      </c>
      <c r="D362">
        <v>9</v>
      </c>
      <c r="E362">
        <v>1.6</v>
      </c>
      <c r="F362">
        <v>0.6</v>
      </c>
      <c r="G362">
        <f t="shared" si="5"/>
        <v>1</v>
      </c>
    </row>
    <row r="363" spans="2:7" x14ac:dyDescent="0.35">
      <c r="B363" t="s">
        <v>667</v>
      </c>
      <c r="C363">
        <v>2.7</v>
      </c>
      <c r="D363">
        <v>9</v>
      </c>
      <c r="E363">
        <v>2.2999999999999998</v>
      </c>
      <c r="F363">
        <v>0.6</v>
      </c>
      <c r="G363">
        <f t="shared" si="5"/>
        <v>1</v>
      </c>
    </row>
    <row r="364" spans="2:7" x14ac:dyDescent="0.35">
      <c r="B364" t="s">
        <v>667</v>
      </c>
      <c r="C364">
        <v>2.7</v>
      </c>
      <c r="D364">
        <v>3</v>
      </c>
      <c r="E364">
        <v>0.7</v>
      </c>
      <c r="F364">
        <v>1.3</v>
      </c>
      <c r="G364">
        <f t="shared" si="5"/>
        <v>1</v>
      </c>
    </row>
    <row r="365" spans="2:7" x14ac:dyDescent="0.35">
      <c r="B365" t="s">
        <v>667</v>
      </c>
      <c r="C365">
        <v>2.6</v>
      </c>
      <c r="D365">
        <v>5</v>
      </c>
      <c r="E365">
        <v>0.4</v>
      </c>
      <c r="F365">
        <v>0</v>
      </c>
      <c r="G365">
        <f t="shared" si="5"/>
        <v>1</v>
      </c>
    </row>
    <row r="366" spans="2:7" x14ac:dyDescent="0.35">
      <c r="B366" t="s">
        <v>667</v>
      </c>
      <c r="C366">
        <v>2.6</v>
      </c>
      <c r="D366">
        <v>7</v>
      </c>
      <c r="E366">
        <v>1.4</v>
      </c>
      <c r="F366">
        <v>0</v>
      </c>
      <c r="G366">
        <f t="shared" si="5"/>
        <v>1</v>
      </c>
    </row>
    <row r="367" spans="2:7" x14ac:dyDescent="0.35">
      <c r="B367" t="s">
        <v>667</v>
      </c>
      <c r="C367">
        <v>2.5</v>
      </c>
      <c r="D367">
        <v>4</v>
      </c>
      <c r="E367">
        <v>0.3</v>
      </c>
      <c r="F367">
        <v>0</v>
      </c>
      <c r="G367">
        <f t="shared" si="5"/>
        <v>1</v>
      </c>
    </row>
    <row r="368" spans="2:7" x14ac:dyDescent="0.35">
      <c r="B368" t="s">
        <v>666</v>
      </c>
      <c r="C368">
        <v>2.5</v>
      </c>
      <c r="D368">
        <v>2</v>
      </c>
      <c r="E368">
        <v>1</v>
      </c>
      <c r="F368">
        <v>0</v>
      </c>
      <c r="G368">
        <f t="shared" si="5"/>
        <v>0</v>
      </c>
    </row>
    <row r="369" spans="2:7" x14ac:dyDescent="0.35">
      <c r="B369" t="s">
        <v>666</v>
      </c>
      <c r="C369">
        <v>2.5</v>
      </c>
      <c r="D369">
        <v>6</v>
      </c>
      <c r="E369">
        <v>1</v>
      </c>
      <c r="F369">
        <v>0.5</v>
      </c>
      <c r="G369">
        <f t="shared" si="5"/>
        <v>0</v>
      </c>
    </row>
    <row r="370" spans="2:7" x14ac:dyDescent="0.35">
      <c r="B370" t="s">
        <v>667</v>
      </c>
      <c r="C370">
        <v>2.4</v>
      </c>
      <c r="D370">
        <v>11</v>
      </c>
      <c r="E370">
        <v>0.7</v>
      </c>
      <c r="F370">
        <v>0.5</v>
      </c>
      <c r="G370">
        <f t="shared" si="5"/>
        <v>1</v>
      </c>
    </row>
    <row r="371" spans="2:7" x14ac:dyDescent="0.35">
      <c r="B371" t="s">
        <v>667</v>
      </c>
      <c r="C371">
        <v>2.4</v>
      </c>
      <c r="D371">
        <v>7</v>
      </c>
      <c r="E371">
        <v>2.9</v>
      </c>
      <c r="F371">
        <v>0.9</v>
      </c>
      <c r="G371">
        <f t="shared" si="5"/>
        <v>1</v>
      </c>
    </row>
    <row r="372" spans="2:7" x14ac:dyDescent="0.35">
      <c r="B372" t="s">
        <v>666</v>
      </c>
      <c r="C372">
        <v>2.4</v>
      </c>
      <c r="D372">
        <v>8</v>
      </c>
      <c r="E372">
        <v>1.9</v>
      </c>
      <c r="F372">
        <v>0.6</v>
      </c>
      <c r="G372">
        <f t="shared" si="5"/>
        <v>0</v>
      </c>
    </row>
    <row r="373" spans="2:7" x14ac:dyDescent="0.35">
      <c r="B373" t="s">
        <v>666</v>
      </c>
      <c r="C373">
        <v>2.2999999999999998</v>
      </c>
      <c r="D373">
        <v>4</v>
      </c>
      <c r="E373">
        <v>1.3</v>
      </c>
      <c r="F373">
        <v>0.3</v>
      </c>
      <c r="G373">
        <f t="shared" si="5"/>
        <v>0</v>
      </c>
    </row>
    <row r="374" spans="2:7" x14ac:dyDescent="0.35">
      <c r="B374" t="s">
        <v>666</v>
      </c>
      <c r="C374">
        <v>2.2999999999999998</v>
      </c>
      <c r="D374">
        <v>4</v>
      </c>
      <c r="E374">
        <v>0.5</v>
      </c>
      <c r="F374">
        <v>0.3</v>
      </c>
      <c r="G374">
        <f t="shared" si="5"/>
        <v>0</v>
      </c>
    </row>
    <row r="375" spans="2:7" x14ac:dyDescent="0.35">
      <c r="B375" t="s">
        <v>666</v>
      </c>
      <c r="C375">
        <v>2.2000000000000002</v>
      </c>
      <c r="D375">
        <v>12</v>
      </c>
      <c r="E375">
        <v>1.3</v>
      </c>
      <c r="F375">
        <v>0.3</v>
      </c>
      <c r="G375">
        <f t="shared" si="5"/>
        <v>0</v>
      </c>
    </row>
    <row r="376" spans="2:7" x14ac:dyDescent="0.35">
      <c r="B376" t="s">
        <v>666</v>
      </c>
      <c r="C376">
        <v>2.1</v>
      </c>
      <c r="D376">
        <v>7</v>
      </c>
      <c r="E376">
        <v>1.7</v>
      </c>
      <c r="F376">
        <v>0.6</v>
      </c>
      <c r="G376">
        <f t="shared" si="5"/>
        <v>0</v>
      </c>
    </row>
    <row r="377" spans="2:7" x14ac:dyDescent="0.35">
      <c r="B377" t="s">
        <v>666</v>
      </c>
      <c r="C377">
        <v>2.1</v>
      </c>
      <c r="D377">
        <v>11</v>
      </c>
      <c r="E377">
        <v>3.3</v>
      </c>
      <c r="F377">
        <v>0.4</v>
      </c>
      <c r="G377">
        <f t="shared" si="5"/>
        <v>0</v>
      </c>
    </row>
    <row r="378" spans="2:7" x14ac:dyDescent="0.35">
      <c r="B378" t="s">
        <v>667</v>
      </c>
      <c r="C378">
        <v>2.1</v>
      </c>
      <c r="D378">
        <v>7</v>
      </c>
      <c r="E378">
        <v>0.9</v>
      </c>
      <c r="F378">
        <v>0</v>
      </c>
      <c r="G378">
        <f t="shared" si="5"/>
        <v>1</v>
      </c>
    </row>
    <row r="379" spans="2:7" x14ac:dyDescent="0.35">
      <c r="B379" t="s">
        <v>666</v>
      </c>
      <c r="C379">
        <v>2</v>
      </c>
      <c r="D379">
        <v>2</v>
      </c>
      <c r="E379">
        <v>0.5</v>
      </c>
      <c r="F379">
        <v>0</v>
      </c>
      <c r="G379">
        <f t="shared" si="5"/>
        <v>0</v>
      </c>
    </row>
    <row r="380" spans="2:7" x14ac:dyDescent="0.35">
      <c r="B380" t="s">
        <v>667</v>
      </c>
      <c r="C380">
        <v>2</v>
      </c>
      <c r="D380">
        <v>1</v>
      </c>
      <c r="E380">
        <v>1</v>
      </c>
      <c r="F380">
        <v>3</v>
      </c>
      <c r="G380">
        <f t="shared" si="5"/>
        <v>1</v>
      </c>
    </row>
    <row r="381" spans="2:7" x14ac:dyDescent="0.35">
      <c r="B381" t="s">
        <v>666</v>
      </c>
      <c r="C381">
        <v>2</v>
      </c>
      <c r="D381">
        <v>1</v>
      </c>
      <c r="E381">
        <v>1</v>
      </c>
      <c r="F381">
        <v>0</v>
      </c>
      <c r="G381">
        <f t="shared" si="5"/>
        <v>0</v>
      </c>
    </row>
    <row r="382" spans="2:7" x14ac:dyDescent="0.35">
      <c r="B382" t="s">
        <v>666</v>
      </c>
      <c r="C382">
        <v>2</v>
      </c>
      <c r="D382">
        <v>5</v>
      </c>
      <c r="E382">
        <v>1.2</v>
      </c>
      <c r="F382">
        <v>0.6</v>
      </c>
      <c r="G382">
        <f t="shared" si="5"/>
        <v>0</v>
      </c>
    </row>
    <row r="383" spans="2:7" x14ac:dyDescent="0.35">
      <c r="B383" t="s">
        <v>666</v>
      </c>
      <c r="C383">
        <v>2</v>
      </c>
      <c r="D383">
        <v>2</v>
      </c>
      <c r="E383">
        <v>0.5</v>
      </c>
      <c r="F383">
        <v>1</v>
      </c>
      <c r="G383">
        <f t="shared" si="5"/>
        <v>0</v>
      </c>
    </row>
    <row r="384" spans="2:7" x14ac:dyDescent="0.35">
      <c r="B384" t="s">
        <v>667</v>
      </c>
      <c r="C384">
        <v>2</v>
      </c>
      <c r="D384">
        <v>1</v>
      </c>
      <c r="E384">
        <v>1</v>
      </c>
      <c r="F384">
        <v>0</v>
      </c>
      <c r="G384">
        <f t="shared" si="5"/>
        <v>1</v>
      </c>
    </row>
    <row r="385" spans="2:7" x14ac:dyDescent="0.35">
      <c r="B385" t="s">
        <v>666</v>
      </c>
      <c r="C385">
        <v>2</v>
      </c>
      <c r="D385">
        <v>7</v>
      </c>
      <c r="E385">
        <v>2.2999999999999998</v>
      </c>
      <c r="F385">
        <v>0.9</v>
      </c>
      <c r="G385">
        <f t="shared" si="5"/>
        <v>0</v>
      </c>
    </row>
    <row r="386" spans="2:7" x14ac:dyDescent="0.35">
      <c r="B386" t="s">
        <v>666</v>
      </c>
      <c r="C386">
        <v>2</v>
      </c>
      <c r="D386">
        <v>3</v>
      </c>
      <c r="E386">
        <v>0.3</v>
      </c>
      <c r="F386">
        <v>0.3</v>
      </c>
      <c r="G386">
        <f t="shared" si="5"/>
        <v>0</v>
      </c>
    </row>
    <row r="387" spans="2:7" x14ac:dyDescent="0.35">
      <c r="B387" t="s">
        <v>666</v>
      </c>
      <c r="C387">
        <v>2</v>
      </c>
      <c r="D387">
        <v>3</v>
      </c>
      <c r="E387">
        <v>0.3</v>
      </c>
      <c r="F387">
        <v>0</v>
      </c>
      <c r="G387">
        <f t="shared" si="5"/>
        <v>0</v>
      </c>
    </row>
    <row r="388" spans="2:7" x14ac:dyDescent="0.35">
      <c r="B388" t="s">
        <v>667</v>
      </c>
      <c r="C388">
        <v>2</v>
      </c>
      <c r="D388">
        <v>1</v>
      </c>
      <c r="E388">
        <v>2</v>
      </c>
      <c r="F388">
        <v>2</v>
      </c>
      <c r="G388">
        <f t="shared" ref="G388:G451" si="6">IF(B388="Eastern",0,1)</f>
        <v>1</v>
      </c>
    </row>
    <row r="389" spans="2:7" x14ac:dyDescent="0.35">
      <c r="B389" t="s">
        <v>667</v>
      </c>
      <c r="C389">
        <v>2</v>
      </c>
      <c r="D389">
        <v>2</v>
      </c>
      <c r="E389">
        <v>1.5</v>
      </c>
      <c r="F389">
        <v>0.5</v>
      </c>
      <c r="G389">
        <f t="shared" si="6"/>
        <v>1</v>
      </c>
    </row>
    <row r="390" spans="2:7" x14ac:dyDescent="0.35">
      <c r="B390" t="s">
        <v>666</v>
      </c>
      <c r="C390">
        <v>2</v>
      </c>
      <c r="D390">
        <v>7</v>
      </c>
      <c r="E390">
        <v>1.6</v>
      </c>
      <c r="F390">
        <v>0.3</v>
      </c>
      <c r="G390">
        <f t="shared" si="6"/>
        <v>0</v>
      </c>
    </row>
    <row r="391" spans="2:7" x14ac:dyDescent="0.35">
      <c r="B391" t="s">
        <v>666</v>
      </c>
      <c r="C391">
        <v>2</v>
      </c>
      <c r="D391">
        <v>5</v>
      </c>
      <c r="E391">
        <v>0.6</v>
      </c>
      <c r="F391">
        <v>0.4</v>
      </c>
      <c r="G391">
        <f t="shared" si="6"/>
        <v>0</v>
      </c>
    </row>
    <row r="392" spans="2:7" x14ac:dyDescent="0.35">
      <c r="B392" t="s">
        <v>667</v>
      </c>
      <c r="C392">
        <v>2</v>
      </c>
      <c r="D392">
        <v>5</v>
      </c>
      <c r="E392">
        <v>1.8</v>
      </c>
      <c r="F392">
        <v>0.2</v>
      </c>
      <c r="G392">
        <f t="shared" si="6"/>
        <v>1</v>
      </c>
    </row>
    <row r="393" spans="2:7" x14ac:dyDescent="0.35">
      <c r="B393" t="s">
        <v>667</v>
      </c>
      <c r="C393">
        <v>1.8</v>
      </c>
      <c r="D393">
        <v>5</v>
      </c>
      <c r="E393">
        <v>0</v>
      </c>
      <c r="F393">
        <v>0.2</v>
      </c>
      <c r="G393">
        <f t="shared" si="6"/>
        <v>1</v>
      </c>
    </row>
    <row r="394" spans="2:7" x14ac:dyDescent="0.35">
      <c r="B394" t="s">
        <v>666</v>
      </c>
      <c r="C394">
        <v>1.8</v>
      </c>
      <c r="D394">
        <v>6</v>
      </c>
      <c r="E394">
        <v>0.2</v>
      </c>
      <c r="F394">
        <v>0.3</v>
      </c>
      <c r="G394">
        <f t="shared" si="6"/>
        <v>0</v>
      </c>
    </row>
    <row r="395" spans="2:7" x14ac:dyDescent="0.35">
      <c r="B395" t="s">
        <v>667</v>
      </c>
      <c r="C395">
        <v>1.8</v>
      </c>
      <c r="D395">
        <v>5</v>
      </c>
      <c r="E395">
        <v>0.6</v>
      </c>
      <c r="F395">
        <v>2</v>
      </c>
      <c r="G395">
        <f t="shared" si="6"/>
        <v>1</v>
      </c>
    </row>
    <row r="396" spans="2:7" x14ac:dyDescent="0.35">
      <c r="B396" t="s">
        <v>666</v>
      </c>
      <c r="C396">
        <v>1.8</v>
      </c>
      <c r="D396">
        <v>8</v>
      </c>
      <c r="E396">
        <v>1</v>
      </c>
      <c r="F396">
        <v>0.1</v>
      </c>
      <c r="G396">
        <f t="shared" si="6"/>
        <v>0</v>
      </c>
    </row>
    <row r="397" spans="2:7" x14ac:dyDescent="0.35">
      <c r="B397" t="s">
        <v>667</v>
      </c>
      <c r="C397">
        <v>1.8</v>
      </c>
      <c r="D397">
        <v>4</v>
      </c>
      <c r="E397">
        <v>0.3</v>
      </c>
      <c r="F397">
        <v>0.3</v>
      </c>
      <c r="G397">
        <f t="shared" si="6"/>
        <v>1</v>
      </c>
    </row>
    <row r="398" spans="2:7" x14ac:dyDescent="0.35">
      <c r="B398" t="s">
        <v>667</v>
      </c>
      <c r="C398">
        <v>1.7</v>
      </c>
      <c r="D398">
        <v>7</v>
      </c>
      <c r="E398">
        <v>0.9</v>
      </c>
      <c r="F398">
        <v>0</v>
      </c>
      <c r="G398">
        <f t="shared" si="6"/>
        <v>1</v>
      </c>
    </row>
    <row r="399" spans="2:7" x14ac:dyDescent="0.35">
      <c r="B399" t="s">
        <v>666</v>
      </c>
      <c r="C399">
        <v>1.6</v>
      </c>
      <c r="D399">
        <v>5</v>
      </c>
      <c r="E399">
        <v>1</v>
      </c>
      <c r="F399">
        <v>0</v>
      </c>
      <c r="G399">
        <f t="shared" si="6"/>
        <v>0</v>
      </c>
    </row>
    <row r="400" spans="2:7" x14ac:dyDescent="0.35">
      <c r="B400" t="s">
        <v>666</v>
      </c>
      <c r="C400">
        <v>1.6</v>
      </c>
      <c r="D400">
        <v>5</v>
      </c>
      <c r="E400">
        <v>0.4</v>
      </c>
      <c r="F400">
        <v>0.2</v>
      </c>
      <c r="G400">
        <f t="shared" si="6"/>
        <v>0</v>
      </c>
    </row>
    <row r="401" spans="2:7" x14ac:dyDescent="0.35">
      <c r="B401" t="s">
        <v>667</v>
      </c>
      <c r="C401">
        <v>1.5</v>
      </c>
      <c r="D401">
        <v>6</v>
      </c>
      <c r="E401">
        <v>0.7</v>
      </c>
      <c r="F401">
        <v>0.3</v>
      </c>
      <c r="G401">
        <f t="shared" si="6"/>
        <v>1</v>
      </c>
    </row>
    <row r="402" spans="2:7" x14ac:dyDescent="0.35">
      <c r="B402" t="s">
        <v>667</v>
      </c>
      <c r="C402">
        <v>1.5</v>
      </c>
      <c r="D402">
        <v>8</v>
      </c>
      <c r="E402">
        <v>0.5</v>
      </c>
      <c r="F402">
        <v>0.1</v>
      </c>
      <c r="G402">
        <f t="shared" si="6"/>
        <v>1</v>
      </c>
    </row>
    <row r="403" spans="2:7" x14ac:dyDescent="0.35">
      <c r="B403" t="s">
        <v>666</v>
      </c>
      <c r="C403">
        <v>1.5</v>
      </c>
      <c r="D403">
        <v>2</v>
      </c>
      <c r="E403">
        <v>0</v>
      </c>
      <c r="F403">
        <v>0.5</v>
      </c>
      <c r="G403">
        <f t="shared" si="6"/>
        <v>0</v>
      </c>
    </row>
    <row r="404" spans="2:7" x14ac:dyDescent="0.35">
      <c r="B404" t="s">
        <v>667</v>
      </c>
      <c r="C404">
        <v>1.5</v>
      </c>
      <c r="D404">
        <v>2</v>
      </c>
      <c r="E404">
        <v>1</v>
      </c>
      <c r="F404">
        <v>0</v>
      </c>
      <c r="G404">
        <f t="shared" si="6"/>
        <v>1</v>
      </c>
    </row>
    <row r="405" spans="2:7" x14ac:dyDescent="0.35">
      <c r="B405" t="s">
        <v>666</v>
      </c>
      <c r="C405">
        <v>1.5</v>
      </c>
      <c r="D405">
        <v>12</v>
      </c>
      <c r="E405">
        <v>1.2</v>
      </c>
      <c r="F405">
        <v>0.5</v>
      </c>
      <c r="G405">
        <f t="shared" si="6"/>
        <v>0</v>
      </c>
    </row>
    <row r="406" spans="2:7" x14ac:dyDescent="0.35">
      <c r="B406" t="s">
        <v>667</v>
      </c>
      <c r="C406">
        <v>1.5</v>
      </c>
      <c r="D406">
        <v>2</v>
      </c>
      <c r="E406">
        <v>1</v>
      </c>
      <c r="F406">
        <v>0.5</v>
      </c>
      <c r="G406">
        <f t="shared" si="6"/>
        <v>1</v>
      </c>
    </row>
    <row r="407" spans="2:7" x14ac:dyDescent="0.35">
      <c r="B407" t="s">
        <v>667</v>
      </c>
      <c r="C407">
        <v>1.5</v>
      </c>
      <c r="D407">
        <v>4</v>
      </c>
      <c r="E407">
        <v>0.8</v>
      </c>
      <c r="F407">
        <v>0</v>
      </c>
      <c r="G407">
        <f t="shared" si="6"/>
        <v>1</v>
      </c>
    </row>
    <row r="408" spans="2:7" x14ac:dyDescent="0.35">
      <c r="B408" t="s">
        <v>667</v>
      </c>
      <c r="C408">
        <v>1.5</v>
      </c>
      <c r="D408">
        <v>2</v>
      </c>
      <c r="E408">
        <v>1</v>
      </c>
      <c r="F408">
        <v>0</v>
      </c>
      <c r="G408">
        <f t="shared" si="6"/>
        <v>1</v>
      </c>
    </row>
    <row r="409" spans="2:7" x14ac:dyDescent="0.35">
      <c r="B409" t="s">
        <v>666</v>
      </c>
      <c r="C409">
        <v>1.5</v>
      </c>
      <c r="D409">
        <v>2</v>
      </c>
      <c r="E409">
        <v>1</v>
      </c>
      <c r="F409">
        <v>0</v>
      </c>
      <c r="G409">
        <f t="shared" si="6"/>
        <v>0</v>
      </c>
    </row>
    <row r="410" spans="2:7" x14ac:dyDescent="0.35">
      <c r="B410" t="s">
        <v>667</v>
      </c>
      <c r="C410">
        <v>1.4</v>
      </c>
      <c r="D410">
        <v>5</v>
      </c>
      <c r="E410">
        <v>1.2</v>
      </c>
      <c r="F410">
        <v>0.2</v>
      </c>
      <c r="G410">
        <f t="shared" si="6"/>
        <v>1</v>
      </c>
    </row>
    <row r="411" spans="2:7" x14ac:dyDescent="0.35">
      <c r="B411" t="s">
        <v>666</v>
      </c>
      <c r="C411">
        <v>1.4</v>
      </c>
      <c r="D411">
        <v>5</v>
      </c>
      <c r="E411">
        <v>0.2</v>
      </c>
      <c r="F411">
        <v>0</v>
      </c>
      <c r="G411">
        <f t="shared" si="6"/>
        <v>0</v>
      </c>
    </row>
    <row r="412" spans="2:7" x14ac:dyDescent="0.35">
      <c r="B412" t="s">
        <v>667</v>
      </c>
      <c r="C412">
        <v>1.3</v>
      </c>
      <c r="D412">
        <v>3</v>
      </c>
      <c r="E412">
        <v>0.3</v>
      </c>
      <c r="F412">
        <v>0.7</v>
      </c>
      <c r="G412">
        <f t="shared" si="6"/>
        <v>1</v>
      </c>
    </row>
    <row r="413" spans="2:7" x14ac:dyDescent="0.35">
      <c r="B413" t="s">
        <v>666</v>
      </c>
      <c r="C413">
        <v>1.3</v>
      </c>
      <c r="D413">
        <v>4</v>
      </c>
      <c r="E413">
        <v>1.8</v>
      </c>
      <c r="F413">
        <v>0</v>
      </c>
      <c r="G413">
        <f t="shared" si="6"/>
        <v>0</v>
      </c>
    </row>
    <row r="414" spans="2:7" x14ac:dyDescent="0.35">
      <c r="B414" t="s">
        <v>666</v>
      </c>
      <c r="C414">
        <v>1.2</v>
      </c>
      <c r="D414">
        <v>5</v>
      </c>
      <c r="E414">
        <v>0.8</v>
      </c>
      <c r="F414">
        <v>0.4</v>
      </c>
      <c r="G414">
        <f t="shared" si="6"/>
        <v>0</v>
      </c>
    </row>
    <row r="415" spans="2:7" x14ac:dyDescent="0.35">
      <c r="B415" t="s">
        <v>667</v>
      </c>
      <c r="C415">
        <v>1.1000000000000001</v>
      </c>
      <c r="D415">
        <v>11</v>
      </c>
      <c r="E415">
        <v>1.2</v>
      </c>
      <c r="F415">
        <v>0</v>
      </c>
      <c r="G415">
        <f t="shared" si="6"/>
        <v>1</v>
      </c>
    </row>
    <row r="416" spans="2:7" x14ac:dyDescent="0.35">
      <c r="B416" t="s">
        <v>667</v>
      </c>
      <c r="C416">
        <v>1</v>
      </c>
      <c r="D416">
        <v>3</v>
      </c>
      <c r="E416">
        <v>0</v>
      </c>
      <c r="F416">
        <v>1</v>
      </c>
      <c r="G416">
        <f t="shared" si="6"/>
        <v>1</v>
      </c>
    </row>
    <row r="417" spans="2:7" x14ac:dyDescent="0.35">
      <c r="B417" t="s">
        <v>666</v>
      </c>
      <c r="C417">
        <v>1</v>
      </c>
      <c r="D417">
        <v>1</v>
      </c>
      <c r="E417">
        <v>1</v>
      </c>
      <c r="F417">
        <v>0</v>
      </c>
      <c r="G417">
        <f t="shared" si="6"/>
        <v>0</v>
      </c>
    </row>
    <row r="418" spans="2:7" x14ac:dyDescent="0.35">
      <c r="B418" t="s">
        <v>667</v>
      </c>
      <c r="C418">
        <v>1</v>
      </c>
      <c r="D418">
        <v>3</v>
      </c>
      <c r="E418">
        <v>0.3</v>
      </c>
      <c r="F418">
        <v>1</v>
      </c>
      <c r="G418">
        <f t="shared" si="6"/>
        <v>1</v>
      </c>
    </row>
    <row r="419" spans="2:7" x14ac:dyDescent="0.35">
      <c r="B419" t="s">
        <v>666</v>
      </c>
      <c r="C419">
        <v>1</v>
      </c>
      <c r="D419">
        <v>2</v>
      </c>
      <c r="E419">
        <v>1</v>
      </c>
      <c r="F419">
        <v>0</v>
      </c>
      <c r="G419">
        <f t="shared" si="6"/>
        <v>0</v>
      </c>
    </row>
    <row r="420" spans="2:7" x14ac:dyDescent="0.35">
      <c r="B420" t="s">
        <v>666</v>
      </c>
      <c r="C420">
        <v>1</v>
      </c>
      <c r="D420">
        <v>5</v>
      </c>
      <c r="E420">
        <v>0.8</v>
      </c>
      <c r="F420">
        <v>0.2</v>
      </c>
      <c r="G420">
        <f t="shared" si="6"/>
        <v>0</v>
      </c>
    </row>
    <row r="421" spans="2:7" x14ac:dyDescent="0.35">
      <c r="B421" t="s">
        <v>667</v>
      </c>
      <c r="C421">
        <v>1</v>
      </c>
      <c r="D421">
        <v>2</v>
      </c>
      <c r="E421">
        <v>1</v>
      </c>
      <c r="F421">
        <v>0.5</v>
      </c>
      <c r="G421">
        <f t="shared" si="6"/>
        <v>1</v>
      </c>
    </row>
    <row r="422" spans="2:7" x14ac:dyDescent="0.35">
      <c r="B422" t="s">
        <v>667</v>
      </c>
      <c r="C422">
        <v>0.8</v>
      </c>
      <c r="D422">
        <v>5</v>
      </c>
      <c r="E422">
        <v>0.4</v>
      </c>
      <c r="F422">
        <v>0.4</v>
      </c>
      <c r="G422">
        <f t="shared" si="6"/>
        <v>1</v>
      </c>
    </row>
    <row r="423" spans="2:7" x14ac:dyDescent="0.35">
      <c r="B423" t="s">
        <v>666</v>
      </c>
      <c r="C423">
        <v>0.7</v>
      </c>
      <c r="D423">
        <v>3</v>
      </c>
      <c r="E423">
        <v>0</v>
      </c>
      <c r="F423">
        <v>0</v>
      </c>
      <c r="G423">
        <f t="shared" si="6"/>
        <v>0</v>
      </c>
    </row>
    <row r="424" spans="2:7" x14ac:dyDescent="0.35">
      <c r="B424" t="s">
        <v>667</v>
      </c>
      <c r="C424">
        <v>0.7</v>
      </c>
      <c r="D424">
        <v>3</v>
      </c>
      <c r="E424">
        <v>1</v>
      </c>
      <c r="F424">
        <v>0.7</v>
      </c>
      <c r="G424">
        <f t="shared" si="6"/>
        <v>1</v>
      </c>
    </row>
    <row r="425" spans="2:7" x14ac:dyDescent="0.35">
      <c r="B425" t="s">
        <v>666</v>
      </c>
      <c r="C425">
        <v>0.6</v>
      </c>
      <c r="D425">
        <v>7</v>
      </c>
      <c r="E425">
        <v>0.3</v>
      </c>
      <c r="F425">
        <v>0.3</v>
      </c>
      <c r="G425">
        <f t="shared" si="6"/>
        <v>0</v>
      </c>
    </row>
    <row r="426" spans="2:7" x14ac:dyDescent="0.35">
      <c r="B426" t="s">
        <v>666</v>
      </c>
      <c r="C426">
        <v>0.6</v>
      </c>
      <c r="D426">
        <v>5</v>
      </c>
      <c r="E426">
        <v>0.4</v>
      </c>
      <c r="F426">
        <v>0.4</v>
      </c>
      <c r="G426">
        <f t="shared" si="6"/>
        <v>0</v>
      </c>
    </row>
    <row r="427" spans="2:7" x14ac:dyDescent="0.35">
      <c r="B427" t="s">
        <v>667</v>
      </c>
      <c r="C427">
        <v>0.6</v>
      </c>
      <c r="D427">
        <v>5</v>
      </c>
      <c r="E427">
        <v>1</v>
      </c>
      <c r="F427">
        <v>0</v>
      </c>
      <c r="G427">
        <f t="shared" si="6"/>
        <v>1</v>
      </c>
    </row>
    <row r="428" spans="2:7" x14ac:dyDescent="0.35">
      <c r="B428" t="s">
        <v>666</v>
      </c>
      <c r="C428">
        <v>0.6</v>
      </c>
      <c r="D428">
        <v>10</v>
      </c>
      <c r="E428">
        <v>1.7</v>
      </c>
      <c r="F428">
        <v>0.1</v>
      </c>
      <c r="G428">
        <f t="shared" si="6"/>
        <v>0</v>
      </c>
    </row>
    <row r="429" spans="2:7" x14ac:dyDescent="0.35">
      <c r="B429" t="s">
        <v>667</v>
      </c>
      <c r="C429">
        <v>0.6</v>
      </c>
      <c r="D429">
        <v>5</v>
      </c>
      <c r="E429">
        <v>0.4</v>
      </c>
      <c r="F429">
        <v>0</v>
      </c>
      <c r="G429">
        <f t="shared" si="6"/>
        <v>1</v>
      </c>
    </row>
    <row r="430" spans="2:7" x14ac:dyDescent="0.35">
      <c r="B430" t="s">
        <v>667</v>
      </c>
      <c r="C430">
        <v>0.5</v>
      </c>
      <c r="D430">
        <v>6</v>
      </c>
      <c r="E430">
        <v>1</v>
      </c>
      <c r="F430">
        <v>0.3</v>
      </c>
      <c r="G430">
        <f t="shared" si="6"/>
        <v>1</v>
      </c>
    </row>
    <row r="431" spans="2:7" x14ac:dyDescent="0.35">
      <c r="B431" t="s">
        <v>667</v>
      </c>
      <c r="C431">
        <v>0.4</v>
      </c>
      <c r="D431">
        <v>5</v>
      </c>
      <c r="E431">
        <v>1</v>
      </c>
      <c r="F431">
        <v>0.6</v>
      </c>
      <c r="G431">
        <f t="shared" si="6"/>
        <v>1</v>
      </c>
    </row>
    <row r="432" spans="2:7" x14ac:dyDescent="0.35">
      <c r="B432" t="s">
        <v>667</v>
      </c>
      <c r="C432">
        <v>0.3</v>
      </c>
      <c r="D432">
        <v>3</v>
      </c>
      <c r="E432">
        <v>0.7</v>
      </c>
      <c r="F432">
        <v>0</v>
      </c>
      <c r="G432">
        <f t="shared" si="6"/>
        <v>1</v>
      </c>
    </row>
    <row r="433" spans="2:7" x14ac:dyDescent="0.35">
      <c r="B433" t="s">
        <v>666</v>
      </c>
      <c r="C433">
        <v>0.3</v>
      </c>
      <c r="D433">
        <v>6</v>
      </c>
      <c r="E433">
        <v>0.7</v>
      </c>
      <c r="F433">
        <v>0</v>
      </c>
      <c r="G433">
        <f t="shared" si="6"/>
        <v>0</v>
      </c>
    </row>
    <row r="434" spans="2:7" x14ac:dyDescent="0.35">
      <c r="B434" t="s">
        <v>666</v>
      </c>
      <c r="C434">
        <v>0</v>
      </c>
      <c r="D434">
        <v>1</v>
      </c>
      <c r="E434">
        <v>0</v>
      </c>
      <c r="F434">
        <v>1</v>
      </c>
      <c r="G434">
        <f t="shared" si="6"/>
        <v>0</v>
      </c>
    </row>
    <row r="435" spans="2:7" x14ac:dyDescent="0.35">
      <c r="B435" t="s">
        <v>666</v>
      </c>
      <c r="C435">
        <v>0</v>
      </c>
      <c r="D435">
        <v>1</v>
      </c>
      <c r="E435">
        <v>0</v>
      </c>
      <c r="F435">
        <v>0</v>
      </c>
      <c r="G435">
        <f t="shared" si="6"/>
        <v>0</v>
      </c>
    </row>
    <row r="436" spans="2:7" x14ac:dyDescent="0.35">
      <c r="B436" t="s">
        <v>667</v>
      </c>
      <c r="C436">
        <v>0</v>
      </c>
      <c r="D436">
        <v>1</v>
      </c>
      <c r="E436">
        <v>2</v>
      </c>
      <c r="F436">
        <v>1</v>
      </c>
      <c r="G436">
        <f t="shared" si="6"/>
        <v>1</v>
      </c>
    </row>
    <row r="437" spans="2:7" x14ac:dyDescent="0.35">
      <c r="B437" t="s">
        <v>666</v>
      </c>
      <c r="C437">
        <v>0</v>
      </c>
      <c r="D437">
        <v>1</v>
      </c>
      <c r="E437">
        <v>0</v>
      </c>
      <c r="F437">
        <v>0</v>
      </c>
      <c r="G437">
        <f t="shared" si="6"/>
        <v>0</v>
      </c>
    </row>
    <row r="438" spans="2:7" x14ac:dyDescent="0.35">
      <c r="B438" t="s">
        <v>667</v>
      </c>
      <c r="C438">
        <v>0</v>
      </c>
      <c r="D438">
        <v>1</v>
      </c>
      <c r="E438">
        <v>1</v>
      </c>
      <c r="F438">
        <v>1</v>
      </c>
      <c r="G438">
        <f t="shared" si="6"/>
        <v>1</v>
      </c>
    </row>
    <row r="439" spans="2:7" x14ac:dyDescent="0.35">
      <c r="B439" t="s">
        <v>667</v>
      </c>
      <c r="C439">
        <v>0</v>
      </c>
      <c r="D439">
        <v>2</v>
      </c>
      <c r="E439">
        <v>0</v>
      </c>
      <c r="F439">
        <v>0</v>
      </c>
      <c r="G439">
        <f t="shared" si="6"/>
        <v>1</v>
      </c>
    </row>
    <row r="440" spans="2:7" x14ac:dyDescent="0.35">
      <c r="B440" t="s">
        <v>667</v>
      </c>
      <c r="C440">
        <v>0</v>
      </c>
      <c r="D440">
        <v>1</v>
      </c>
      <c r="E440">
        <v>2</v>
      </c>
      <c r="F440">
        <v>1</v>
      </c>
      <c r="G440">
        <f t="shared" si="6"/>
        <v>1</v>
      </c>
    </row>
    <row r="441" spans="2:7" x14ac:dyDescent="0.35">
      <c r="B441" t="s">
        <v>666</v>
      </c>
      <c r="C441">
        <v>0</v>
      </c>
      <c r="D441">
        <v>1</v>
      </c>
      <c r="E441">
        <v>1</v>
      </c>
      <c r="F441">
        <v>1</v>
      </c>
      <c r="G441">
        <f t="shared" si="6"/>
        <v>0</v>
      </c>
    </row>
    <row r="442" spans="2:7" x14ac:dyDescent="0.35">
      <c r="B442" t="s">
        <v>667</v>
      </c>
      <c r="C442">
        <v>0</v>
      </c>
      <c r="D442">
        <v>2</v>
      </c>
      <c r="E442">
        <v>0.5</v>
      </c>
      <c r="F442">
        <v>0</v>
      </c>
      <c r="G442">
        <f t="shared" si="6"/>
        <v>1</v>
      </c>
    </row>
    <row r="443" spans="2:7" x14ac:dyDescent="0.35">
      <c r="B443" t="s">
        <v>667</v>
      </c>
      <c r="C443">
        <v>0</v>
      </c>
      <c r="D443">
        <v>3</v>
      </c>
      <c r="E443">
        <v>0.7</v>
      </c>
      <c r="F443">
        <v>0.3</v>
      </c>
      <c r="G443">
        <f t="shared" si="6"/>
        <v>1</v>
      </c>
    </row>
    <row r="444" spans="2:7" x14ac:dyDescent="0.35">
      <c r="B444" t="s">
        <v>667</v>
      </c>
      <c r="C444">
        <v>0</v>
      </c>
      <c r="D444">
        <v>1</v>
      </c>
      <c r="E444">
        <v>0</v>
      </c>
      <c r="F444">
        <v>0</v>
      </c>
      <c r="G444">
        <f t="shared" si="6"/>
        <v>1</v>
      </c>
    </row>
    <row r="445" spans="2:7" x14ac:dyDescent="0.35">
      <c r="B445" t="s">
        <v>666</v>
      </c>
      <c r="C445">
        <v>0</v>
      </c>
      <c r="D445">
        <v>3</v>
      </c>
      <c r="E445">
        <v>0.3</v>
      </c>
      <c r="F445">
        <v>0</v>
      </c>
      <c r="G445">
        <f t="shared" si="6"/>
        <v>0</v>
      </c>
    </row>
    <row r="446" spans="2:7" x14ac:dyDescent="0.35">
      <c r="B446" t="s">
        <v>666</v>
      </c>
      <c r="C446">
        <v>0</v>
      </c>
      <c r="D446">
        <v>1</v>
      </c>
      <c r="E446">
        <v>0</v>
      </c>
      <c r="F446">
        <v>0</v>
      </c>
      <c r="G446">
        <f t="shared" si="6"/>
        <v>0</v>
      </c>
    </row>
    <row r="447" spans="2:7" x14ac:dyDescent="0.35">
      <c r="B447" t="s">
        <v>666</v>
      </c>
      <c r="C447">
        <v>0</v>
      </c>
      <c r="D447">
        <v>4</v>
      </c>
      <c r="E447">
        <v>0</v>
      </c>
      <c r="F447">
        <v>0.5</v>
      </c>
      <c r="G447">
        <f t="shared" si="6"/>
        <v>0</v>
      </c>
    </row>
    <row r="448" spans="2:7" x14ac:dyDescent="0.35">
      <c r="B448" t="s">
        <v>667</v>
      </c>
      <c r="C448">
        <v>0</v>
      </c>
      <c r="D448">
        <v>2</v>
      </c>
      <c r="E448">
        <v>0</v>
      </c>
      <c r="F448">
        <v>0</v>
      </c>
      <c r="G448">
        <f t="shared" si="6"/>
        <v>1</v>
      </c>
    </row>
    <row r="449" spans="2:7" x14ac:dyDescent="0.35">
      <c r="B449" t="s">
        <v>666</v>
      </c>
      <c r="C449">
        <v>0</v>
      </c>
      <c r="D449">
        <v>1</v>
      </c>
      <c r="E449">
        <v>0</v>
      </c>
      <c r="F449">
        <v>0</v>
      </c>
      <c r="G449">
        <f t="shared" si="6"/>
        <v>0</v>
      </c>
    </row>
    <row r="450" spans="2:7" x14ac:dyDescent="0.35">
      <c r="B450" t="s">
        <v>666</v>
      </c>
      <c r="C450">
        <v>0</v>
      </c>
      <c r="D450">
        <v>3</v>
      </c>
      <c r="E450">
        <v>0.7</v>
      </c>
      <c r="F450">
        <v>0.3</v>
      </c>
      <c r="G450">
        <f t="shared" si="6"/>
        <v>0</v>
      </c>
    </row>
    <row r="451" spans="2:7" x14ac:dyDescent="0.35">
      <c r="B451" t="s">
        <v>666</v>
      </c>
      <c r="C451">
        <v>0</v>
      </c>
      <c r="D451">
        <v>6</v>
      </c>
      <c r="E451">
        <v>0.8</v>
      </c>
      <c r="F451">
        <v>0.2</v>
      </c>
      <c r="G451">
        <f t="shared" si="6"/>
        <v>0</v>
      </c>
    </row>
    <row r="452" spans="2:7" x14ac:dyDescent="0.35">
      <c r="B452" t="s">
        <v>666</v>
      </c>
      <c r="C452">
        <v>0</v>
      </c>
      <c r="D452">
        <v>3</v>
      </c>
      <c r="E452">
        <v>1.3</v>
      </c>
      <c r="F452">
        <v>0</v>
      </c>
      <c r="G452">
        <f t="shared" ref="G452:G456" si="7">IF(B452="Eastern",0,1)</f>
        <v>0</v>
      </c>
    </row>
    <row r="453" spans="2:7" x14ac:dyDescent="0.35">
      <c r="B453" t="s">
        <v>666</v>
      </c>
      <c r="C453">
        <v>0</v>
      </c>
      <c r="D453">
        <v>4</v>
      </c>
      <c r="E453">
        <v>0.5</v>
      </c>
      <c r="F453">
        <v>0.8</v>
      </c>
      <c r="G453">
        <f t="shared" si="7"/>
        <v>0</v>
      </c>
    </row>
    <row r="454" spans="2:7" x14ac:dyDescent="0.35">
      <c r="B454" t="s">
        <v>666</v>
      </c>
      <c r="C454">
        <v>0</v>
      </c>
      <c r="D454">
        <v>1</v>
      </c>
      <c r="E454">
        <v>1</v>
      </c>
      <c r="F454">
        <v>0</v>
      </c>
      <c r="G454">
        <f t="shared" si="7"/>
        <v>0</v>
      </c>
    </row>
    <row r="455" spans="2:7" x14ac:dyDescent="0.35">
      <c r="B455" t="s">
        <v>666</v>
      </c>
      <c r="C455">
        <v>0</v>
      </c>
      <c r="D455">
        <v>2</v>
      </c>
      <c r="E455">
        <v>0</v>
      </c>
      <c r="F455">
        <v>0</v>
      </c>
      <c r="G455">
        <f t="shared" si="7"/>
        <v>0</v>
      </c>
    </row>
    <row r="456" spans="2:7" x14ac:dyDescent="0.35">
      <c r="B456" t="s">
        <v>667</v>
      </c>
      <c r="C456">
        <v>0</v>
      </c>
      <c r="D456">
        <v>1</v>
      </c>
      <c r="E456">
        <v>0</v>
      </c>
      <c r="F456">
        <v>0</v>
      </c>
      <c r="G456">
        <f t="shared" si="7"/>
        <v>1</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NBA Data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Maryam</dc:creator>
  <cp:lastModifiedBy>Victor Luque</cp:lastModifiedBy>
  <dcterms:created xsi:type="dcterms:W3CDTF">2022-11-26T18:01:21Z</dcterms:created>
  <dcterms:modified xsi:type="dcterms:W3CDTF">2025-02-11T20:33:35Z</dcterms:modified>
</cp:coreProperties>
</file>