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515" tabRatio="802" firstSheet="3" activeTab="7"/>
  </bookViews>
  <sheets>
    <sheet name="Attrition Count overall" sheetId="2" r:id="rId1"/>
    <sheet name="Attrition By Department" sheetId="3" r:id="rId2"/>
    <sheet name="Attrition by Job Role" sheetId="4" r:id="rId3"/>
    <sheet name="Average Salary by Department" sheetId="5" r:id="rId4"/>
    <sheet name="Counts of Employee by Departmen" sheetId="6" r:id="rId5"/>
    <sheet name="Average Performance Score" sheetId="7" r:id="rId6"/>
    <sheet name="Tenure vs Performance" sheetId="9" r:id="rId7"/>
    <sheet name="Download_HR_Employee_Data_Large" sheetId="1" r:id="rId8"/>
  </sheet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<sst xmlns="http://schemas.openxmlformats.org/spreadsheetml/2006/main" count="589" uniqueCount="150">
  <si>
    <t>Attrition</t>
  </si>
  <si>
    <t>Count of Name</t>
  </si>
  <si>
    <t>No</t>
  </si>
  <si>
    <t>Yes</t>
  </si>
  <si>
    <t>Grand Total</t>
  </si>
  <si>
    <t>Department</t>
  </si>
  <si>
    <t>Finance</t>
  </si>
  <si>
    <t>HR</t>
  </si>
  <si>
    <t>IT</t>
  </si>
  <si>
    <t>Marketing</t>
  </si>
  <si>
    <t>Sales</t>
  </si>
  <si>
    <t>Job Role</t>
  </si>
  <si>
    <t>Analyst</t>
  </si>
  <si>
    <t>Coordinator</t>
  </si>
  <si>
    <t>Executive</t>
  </si>
  <si>
    <t>Manager</t>
  </si>
  <si>
    <t>Specialist</t>
  </si>
  <si>
    <t>Average of Salary ($)</t>
  </si>
  <si>
    <t>Average of Performance Score</t>
  </si>
  <si>
    <t>Tenure Group</t>
  </si>
  <si>
    <t>2-5years</t>
  </si>
  <si>
    <t>5+ Years</t>
  </si>
  <si>
    <t>Count of Employee ID</t>
  </si>
  <si>
    <t>Performance Score</t>
  </si>
  <si>
    <t>Salary Group</t>
  </si>
  <si>
    <t>High</t>
  </si>
  <si>
    <t>Low</t>
  </si>
  <si>
    <t>Mid</t>
  </si>
  <si>
    <t>Employee ID</t>
  </si>
  <si>
    <t>Name</t>
  </si>
  <si>
    <t>Salary ($)</t>
  </si>
  <si>
    <t>Hire Date</t>
  </si>
  <si>
    <t>Tenure (years)</t>
  </si>
  <si>
    <t>Months</t>
  </si>
  <si>
    <t>Days</t>
  </si>
  <si>
    <t>E0100</t>
  </si>
  <si>
    <t>Emeka</t>
  </si>
  <si>
    <t>E0099</t>
  </si>
  <si>
    <t>Paul</t>
  </si>
  <si>
    <t>E0098</t>
  </si>
  <si>
    <t>Sandra</t>
  </si>
  <si>
    <t>E0097</t>
  </si>
  <si>
    <t>Tomiwa</t>
  </si>
  <si>
    <t>E0096</t>
  </si>
  <si>
    <t>Zara</t>
  </si>
  <si>
    <t>E0095</t>
  </si>
  <si>
    <t>Amaka</t>
  </si>
  <si>
    <t>E0094</t>
  </si>
  <si>
    <t>Daniel</t>
  </si>
  <si>
    <t>E0093</t>
  </si>
  <si>
    <t>E0092</t>
  </si>
  <si>
    <t>E0091</t>
  </si>
  <si>
    <t>E0090</t>
  </si>
  <si>
    <t>Bola</t>
  </si>
  <si>
    <t>E0089</t>
  </si>
  <si>
    <t>E0088</t>
  </si>
  <si>
    <t>E0087</t>
  </si>
  <si>
    <t>John</t>
  </si>
  <si>
    <t>E0086</t>
  </si>
  <si>
    <t>E0085</t>
  </si>
  <si>
    <t>E0084</t>
  </si>
  <si>
    <t>Victor</t>
  </si>
  <si>
    <t>E0083</t>
  </si>
  <si>
    <t>E0082</t>
  </si>
  <si>
    <t>Aisha</t>
  </si>
  <si>
    <t>E0081</t>
  </si>
  <si>
    <t>E0080</t>
  </si>
  <si>
    <t>E0079</t>
  </si>
  <si>
    <t>E0078</t>
  </si>
  <si>
    <t>E0077</t>
  </si>
  <si>
    <t>Fatima</t>
  </si>
  <si>
    <t>E0076</t>
  </si>
  <si>
    <t>E0075</t>
  </si>
  <si>
    <t>E0074</t>
  </si>
  <si>
    <t>E0073</t>
  </si>
  <si>
    <t>E0072</t>
  </si>
  <si>
    <t>E0071</t>
  </si>
  <si>
    <t>Tunde</t>
  </si>
  <si>
    <t>E0070</t>
  </si>
  <si>
    <t>E0069</t>
  </si>
  <si>
    <t>Kate</t>
  </si>
  <si>
    <t>E0068</t>
  </si>
  <si>
    <t>E0067</t>
  </si>
  <si>
    <t>E0066</t>
  </si>
  <si>
    <t>E0065</t>
  </si>
  <si>
    <t>E0064</t>
  </si>
  <si>
    <t>E0063</t>
  </si>
  <si>
    <t>E0062</t>
  </si>
  <si>
    <t>E0061</t>
  </si>
  <si>
    <t>E0060</t>
  </si>
  <si>
    <t>E0059</t>
  </si>
  <si>
    <t>E0058</t>
  </si>
  <si>
    <t>E0057</t>
  </si>
  <si>
    <t>E0056</t>
  </si>
  <si>
    <t>E0055</t>
  </si>
  <si>
    <t>E0054</t>
  </si>
  <si>
    <t>E0053</t>
  </si>
  <si>
    <t>E0052</t>
  </si>
  <si>
    <t>E0051</t>
  </si>
  <si>
    <t>E0050</t>
  </si>
  <si>
    <t>E0049</t>
  </si>
  <si>
    <t>E0048</t>
  </si>
  <si>
    <t>E0047</t>
  </si>
  <si>
    <t>E0046</t>
  </si>
  <si>
    <t>E0045</t>
  </si>
  <si>
    <t>E0044</t>
  </si>
  <si>
    <t>E0043</t>
  </si>
  <si>
    <t>E0042</t>
  </si>
  <si>
    <t>E0041</t>
  </si>
  <si>
    <t>E0040</t>
  </si>
  <si>
    <t>Mary</t>
  </si>
  <si>
    <t>E0039</t>
  </si>
  <si>
    <t>E0038</t>
  </si>
  <si>
    <t>E0037</t>
  </si>
  <si>
    <t>E0036</t>
  </si>
  <si>
    <t>E0035</t>
  </si>
  <si>
    <t>E0034</t>
  </si>
  <si>
    <t>E0033</t>
  </si>
  <si>
    <t>E0032</t>
  </si>
  <si>
    <t>E0031</t>
  </si>
  <si>
    <t>E0030</t>
  </si>
  <si>
    <t>E0029</t>
  </si>
  <si>
    <t>E0028</t>
  </si>
  <si>
    <t>E0027</t>
  </si>
  <si>
    <t>E0026</t>
  </si>
  <si>
    <t>E0025</t>
  </si>
  <si>
    <t>E0024</t>
  </si>
  <si>
    <t>E0023</t>
  </si>
  <si>
    <t>E0022</t>
  </si>
  <si>
    <t>E0021</t>
  </si>
  <si>
    <t>E0020</t>
  </si>
  <si>
    <t>E0019</t>
  </si>
  <si>
    <t>E0018</t>
  </si>
  <si>
    <t>E0017</t>
  </si>
  <si>
    <t>E0016</t>
  </si>
  <si>
    <t>E0015</t>
  </si>
  <si>
    <t>E0014</t>
  </si>
  <si>
    <t>E0013</t>
  </si>
  <si>
    <t>E0012</t>
  </si>
  <si>
    <t>E0011</t>
  </si>
  <si>
    <t>E0010</t>
  </si>
  <si>
    <t>E0009</t>
  </si>
  <si>
    <t>E0008</t>
  </si>
  <si>
    <t>E0007</t>
  </si>
  <si>
    <t>E0006</t>
  </si>
  <si>
    <t>E0005</t>
  </si>
  <si>
    <t>E0004</t>
  </si>
  <si>
    <t>E0003</t>
  </si>
  <si>
    <t>E0002</t>
  </si>
  <si>
    <t>E0001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</si>
</sst>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_-[$$-409]* #,##0.00_ ;_-[$$-409]* \-#,##0.00\ ;_-[$$-409]* &quot;-&quot;??_ ;_-@_ "/>
    <numFmt numFmtId="177" formatCode="0.0_ "/>
    <numFmt numFmtId="178" formatCode="0.00_ "/>
  </numFmts>
  <fonts count="21">
    <font>
      <sz val="11"/>
      <color theme="1"/>
      <name val="Calibri"/>
      <charset val="134"/>
      <scheme val="minor"/>
    </font>
    <font>
      <sz val="10"/>
      <color theme="1"/>
      <name val="Arial Black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58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82">
    <dxf>
      <numFmt numFmtId="179" formatCode="0.0000_ "/>
    </dxf>
    <dxf>
      <numFmt numFmtId="180" formatCode="0.000_ "/>
    </dxf>
    <dxf>
      <numFmt numFmtId="178" formatCode="0.00_ "/>
    </dxf>
    <dxf>
      <numFmt numFmtId="177" formatCode="0.0_ "/>
    </dxf>
    <dxf>
      <numFmt numFmtId="178" formatCode="0.00_ "/>
    </dxf>
    <dxf>
      <numFmt numFmtId="181" formatCode="0.0000_ "/>
    </dxf>
    <dxf>
      <numFmt numFmtId="182" formatCode="0.000_ "/>
    </dxf>
    <dxf>
      <numFmt numFmtId="178" formatCode="0.00_ "/>
    </dxf>
    <dxf>
      <numFmt numFmtId="183" formatCode="0.0000_ "/>
    </dxf>
    <dxf>
      <numFmt numFmtId="184" formatCode="0.000_ "/>
    </dxf>
    <dxf>
      <numFmt numFmtId="178" formatCode="0.00_ "/>
    </dxf>
    <dxf>
      <numFmt numFmtId="185" formatCode="0.0000_ "/>
    </dxf>
    <dxf>
      <numFmt numFmtId="186" formatCode="0.000_ "/>
    </dxf>
    <dxf>
      <numFmt numFmtId="178" formatCode="0.00_ "/>
    </dxf>
    <dxf>
      <numFmt numFmtId="187" formatCode="0.00000000_ "/>
    </dxf>
    <dxf>
      <numFmt numFmtId="188" formatCode="0.0000000_ "/>
    </dxf>
    <dxf>
      <numFmt numFmtId="189" formatCode="0.000000_ "/>
    </dxf>
    <dxf>
      <numFmt numFmtId="190" formatCode="0.00000_ "/>
    </dxf>
    <dxf>
      <numFmt numFmtId="191" formatCode="0.0000_ "/>
    </dxf>
    <dxf>
      <numFmt numFmtId="192" formatCode="0.000_ "/>
    </dxf>
    <dxf>
      <numFmt numFmtId="193" formatCode="0.0000_ "/>
    </dxf>
    <dxf>
      <numFmt numFmtId="194" formatCode="0.000_ "/>
    </dxf>
    <dxf>
      <numFmt numFmtId="178" formatCode="0.00_ "/>
    </dxf>
    <dxf>
      <numFmt numFmtId="177" formatCode="0.0_ "/>
    </dxf>
    <dxf>
      <numFmt numFmtId="195" formatCode="0.000_ "/>
    </dxf>
    <dxf>
      <numFmt numFmtId="178" formatCode="0.00_ "/>
    </dxf>
    <dxf>
      <numFmt numFmtId="177" formatCode="0.0_ "/>
    </dxf>
    <dxf>
      <numFmt numFmtId="196" formatCode="0.00000000_ "/>
    </dxf>
    <dxf>
      <numFmt numFmtId="197" formatCode="0.0000000_ "/>
    </dxf>
    <dxf>
      <numFmt numFmtId="198" formatCode="0.000000_ "/>
    </dxf>
    <dxf>
      <numFmt numFmtId="199" formatCode="0.00000_ "/>
    </dxf>
    <dxf>
      <numFmt numFmtId="200" formatCode="0.0000_ "/>
    </dxf>
    <dxf>
      <numFmt numFmtId="201" formatCode="0.00000_ "/>
    </dxf>
    <dxf>
      <numFmt numFmtId="202" formatCode="0.0000_ "/>
    </dxf>
    <dxf>
      <numFmt numFmtId="203" formatCode="0.000_ "/>
    </dxf>
    <dxf>
      <numFmt numFmtId="178" formatCode="0.00_ "/>
    </dxf>
    <dxf>
      <numFmt numFmtId="177" formatCode="0.0_ "/>
    </dxf>
    <dxf>
      <numFmt numFmtId="204" formatCode="0.00000000_ "/>
    </dxf>
    <dxf>
      <numFmt numFmtId="205" formatCode="0.0000000_ "/>
    </dxf>
    <dxf>
      <numFmt numFmtId="206" formatCode="0.000000_ "/>
    </dxf>
    <dxf>
      <numFmt numFmtId="207" formatCode="0.00000_ "/>
    </dxf>
    <dxf>
      <numFmt numFmtId="208" formatCode="0.0000_ "/>
    </dxf>
    <dxf>
      <numFmt numFmtId="209" formatCode="0.000_ "/>
    </dxf>
    <dxf>
      <numFmt numFmtId="178" formatCode="0.00_ "/>
    </dxf>
    <dxf>
      <numFmt numFmtId="177" formatCode="0.0_ "/>
    </dxf>
    <dxf>
      <numFmt numFmtId="210" formatCode="0.00000000_ "/>
    </dxf>
    <dxf>
      <numFmt numFmtId="211" formatCode="0.0000000_ "/>
    </dxf>
    <dxf>
      <numFmt numFmtId="212" formatCode="0.000000_ "/>
    </dxf>
    <dxf>
      <numFmt numFmtId="213" formatCode="0.00000_ "/>
    </dxf>
    <dxf>
      <numFmt numFmtId="214" formatCode="0.000000_ "/>
    </dxf>
    <dxf>
      <numFmt numFmtId="215" formatCode="0.00000_ "/>
    </dxf>
    <dxf>
      <numFmt numFmtId="216" formatCode="0.0000_ "/>
    </dxf>
    <dxf>
      <numFmt numFmtId="217" formatCode="0.000_ "/>
    </dxf>
    <dxf>
      <numFmt numFmtId="178" formatCode="0.00_ "/>
    </dxf>
    <dxf>
      <numFmt numFmtId="177" formatCode="0.0_ "/>
    </dxf>
    <dxf>
      <numFmt numFmtId="178" formatCode="0.00_ "/>
    </dxf>
    <dxf>
      <numFmt numFmtId="177" formatCode="0.0_ "/>
    </dxf>
    <dxf>
      <numFmt numFmtId="218" formatCode="0.00000000_ "/>
    </dxf>
    <dxf>
      <numFmt numFmtId="219" formatCode="0.0000000_ "/>
    </dxf>
    <dxf>
      <numFmt numFmtId="220" formatCode="0.000000_ "/>
    </dxf>
    <dxf>
      <numFmt numFmtId="221" formatCode="0.00000_ "/>
    </dxf>
    <dxf>
      <numFmt numFmtId="222" formatCode="0.0000_ "/>
    </dxf>
    <dxf>
      <numFmt numFmtId="223" formatCode="0.000_ "/>
    </dxf>
    <dxf>
      <numFmt numFmtId="178" formatCode="0.00_ "/>
    </dxf>
    <dxf>
      <numFmt numFmtId="177" formatCode="0.0_ 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1"/>
      <tableStyleElement type="headerRow" dxfId="70"/>
      <tableStyleElement type="totalRow" dxfId="69"/>
      <tableStyleElement type="firstColumn" dxfId="68"/>
      <tableStyleElement type="lastColumn" dxfId="67"/>
      <tableStyleElement type="firstRowStripe" dxfId="66"/>
      <tableStyleElement type="firstColumnStripe" dxfId="65"/>
    </tableStyle>
    <tableStyle name="PivotStylePreset2_Accent1" table="0" count="10" xr9:uid="{267968C8-6FFD-4C36-ACC1-9EA1FD1885CA}">
      <tableStyleElement type="headerRow" dxfId="81"/>
      <tableStyleElement type="totalRow" dxfId="80"/>
      <tableStyleElement type="firstRowStripe" dxfId="79"/>
      <tableStyleElement type="firstColumnStripe" dxfId="78"/>
      <tableStyleElement type="firstSubtotalRow" dxfId="77"/>
      <tableStyleElement type="secondSubtotalRow" dxfId="76"/>
      <tableStyleElement type="firstRowSubheading" dxfId="75"/>
      <tableStyleElement type="secondRowSubheading" dxfId="74"/>
      <tableStyleElement type="pageFieldLabels" dxfId="73"/>
      <tableStyleElement type="pageFieldValues" dxfId="7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[HR-Employee-data-Info.xlsx]Attrition Count overall!PivotTable1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Attrition Count Overall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'Attrition Count overall'!$B$3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'Attrition Count overall'!$A$4:$A$6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'Attrition Count overall'!$B$4:$B$6</c:f>
              <c:numCache>
                <c:formatCode>General</c:formatCode>
                <c:ptCount val="2"/>
                <c:pt idx="0">
                  <c:v>73</c:v>
                </c:pt>
                <c:pt idx="1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a2e4d66-e1a9-401a-95b2-91bba7783cac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[HR-Employee-data-Info.xlsx]Attrition By Department!PivotTable2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Attrition by Department</a:t>
            </a:r>
          </a:p>
        </c:rich>
      </c:tx>
      <c:layout>
        <c:manualLayout>
          <c:xMode val="edge"/>
          <c:yMode val="edge"/>
          <c:x val="0.365644576327069"/>
          <c:y val="0.098340994544966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'Attrition By Department'!$B$3:$B$4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95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'Attrition By Department'!$A$5:$A$10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'Attrition By Department'!$B$5:$B$10</c:f>
              <c:numCache>
                <c:formatCode>General</c:formatCode>
                <c:ptCount val="5"/>
                <c:pt idx="0">
                  <c:v>14</c:v>
                </c:pt>
                <c:pt idx="1">
                  <c:v>14</c:v>
                </c:pt>
                <c:pt idx="2">
                  <c:v>23</c:v>
                </c:pt>
                <c:pt idx="3">
                  <c:v>6</c:v>
                </c:pt>
                <c:pt idx="4">
                  <c:v>16</c:v>
                </c:pt>
              </c:numCache>
            </c:numRef>
          </c:val>
        </c:ser>
        <c:ser>
          <c:idx val="1"/>
          <c:order val="1"/>
          <c:tx>
            <c:strRef>
              <c:f>'Attrition By Department'!$C$3:$C$4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95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'Attrition By Department'!$A$5:$A$10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'Attrition By Department'!$C$5:$C$10</c:f>
              <c:numCache>
                <c:formatCode>General</c:formatCode>
                <c:ptCount val="5"/>
                <c:pt idx="0">
                  <c:v>10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100"/>
        <c:ser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serLines>
        <c:axId val="948517001"/>
        <c:axId val="56440695"/>
      </c:barChart>
      <c:catAx>
        <c:axId val="948517001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Deprtment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440695"/>
        <c:crosses val="autoZero"/>
        <c:auto val="1"/>
        <c:lblAlgn val="ctr"/>
        <c:lblOffset val="100"/>
        <c:noMultiLvlLbl val="0"/>
      </c:catAx>
      <c:valAx>
        <c:axId val="56440695"/>
        <c:scaling>
          <c:orientation val="minMax"/>
        </c:scaling>
        <c:delete val="1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Count of Names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85170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158f699-ced8-482f-9885-24d5dac6b28c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[HR-Employee-data-Info.xlsx]Attrition by Job Role!PivotTable3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Attrition by Job Role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'Attrition by Job Role'!$B$3:$B$4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95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Lbl>
              <c:idx val="0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line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line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2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line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3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line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4"/>
              <c:layout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'Attrition by Job Role'!$A$5:$A$10</c:f>
              <c:strCache>
                <c:ptCount val="5"/>
                <c:pt idx="0">
                  <c:v>Analyst</c:v>
                </c:pt>
                <c:pt idx="1">
                  <c:v>Coordinator</c:v>
                </c:pt>
                <c:pt idx="2">
                  <c:v>Executive</c:v>
                </c:pt>
                <c:pt idx="3">
                  <c:v>Manager</c:v>
                </c:pt>
                <c:pt idx="4">
                  <c:v>Specialist</c:v>
                </c:pt>
              </c:strCache>
            </c:strRef>
          </c:cat>
          <c:val>
            <c:numRef>
              <c:f>'Attrition by Job Role'!$B$5:$B$10</c:f>
              <c:numCache>
                <c:formatCode>General</c:formatCode>
                <c:ptCount val="5"/>
                <c:pt idx="0">
                  <c:v>21</c:v>
                </c:pt>
                <c:pt idx="1">
                  <c:v>16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</c:numCache>
            </c:numRef>
          </c:val>
        </c:ser>
        <c:ser>
          <c:idx val="1"/>
          <c:order val="1"/>
          <c:tx>
            <c:strRef>
              <c:f>'Attrition by Job Role'!$C$3:$C$4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95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Lbl>
              <c:idx val="0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line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line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2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line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3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line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4"/>
              <c:layout>
                <c:manualLayout>
                  <c:x val="0.0342405618964003"/>
                  <c:y val="0.00273224043715847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'Attrition by Job Role'!$A$5:$A$10</c:f>
              <c:strCache>
                <c:ptCount val="5"/>
                <c:pt idx="0">
                  <c:v>Analyst</c:v>
                </c:pt>
                <c:pt idx="1">
                  <c:v>Coordinator</c:v>
                </c:pt>
                <c:pt idx="2">
                  <c:v>Executive</c:v>
                </c:pt>
                <c:pt idx="3">
                  <c:v>Manager</c:v>
                </c:pt>
                <c:pt idx="4">
                  <c:v>Specialist</c:v>
                </c:pt>
              </c:strCache>
            </c:strRef>
          </c:cat>
          <c:val>
            <c:numRef>
              <c:f>'Attrition by Job Role'!$C$5:$C$10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9</c:v>
                </c:pt>
                <c:pt idx="3">
                  <c:v>2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376771907"/>
        <c:axId val="858085619"/>
      </c:barChart>
      <c:catAx>
        <c:axId val="37677190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8085619"/>
        <c:crosses val="autoZero"/>
        <c:auto val="1"/>
        <c:lblAlgn val="ctr"/>
        <c:lblOffset val="100"/>
        <c:noMultiLvlLbl val="0"/>
      </c:catAx>
      <c:valAx>
        <c:axId val="858085619"/>
        <c:scaling>
          <c:orientation val="minMax"/>
        </c:scaling>
        <c:delete val="1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Count of Names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67719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fa215b0-ea26-4505-a753-d489ddff2a00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[HR-Employee-data-Info.xlsx]Average Salary by Department!PivotTable4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>
                <a:solidFill>
                  <a:sysClr val="windowText" lastClr="000000"/>
                </a:solidFill>
              </a:rPr>
              <a:t>Average Salary by Department</a:t>
            </a:r>
            <a:endParaRPr lang="en-US" altLang="en-GB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'Average Salary by Department'!$B$3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'Average Salary by Department'!$A$4:$A$9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'Average Salary by Department'!$B$4:$B$9</c:f>
              <c:numCache>
                <c:formatCode>General</c:formatCode>
                <c:ptCount val="5"/>
                <c:pt idx="0">
                  <c:v>79423.3333333333</c:v>
                </c:pt>
                <c:pt idx="1">
                  <c:v>69467.75</c:v>
                </c:pt>
                <c:pt idx="2">
                  <c:v>70956.0357142857</c:v>
                </c:pt>
                <c:pt idx="3">
                  <c:v>64090.4444444445</c:v>
                </c:pt>
                <c:pt idx="4">
                  <c:v>78803.3043478261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84196425"/>
        <c:axId val="804004949"/>
      </c:barChart>
      <c:catAx>
        <c:axId val="98419642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4004949"/>
        <c:crosses val="autoZero"/>
        <c:auto val="1"/>
        <c:lblAlgn val="ctr"/>
        <c:lblOffset val="100"/>
        <c:noMultiLvlLbl val="0"/>
      </c:catAx>
      <c:valAx>
        <c:axId val="80400494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419642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604275d-6e62-472e-8449-90c4816e6415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[HR-Employee-data-Info.xlsx]Counts of Employee by Departmen!PivotTable5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>
                <a:solidFill>
                  <a:sysClr val="windowText" lastClr="000000"/>
                </a:solidFill>
              </a:rPr>
              <a:t>Employee Count by Department</a:t>
            </a:r>
            <a:endParaRPr lang="en-US" altLang="en-GB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'Counts of Employee by Departmen'!$B$3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'Counts of Employee by Departmen'!$A$4:$A$9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'Counts of Employee by Departmen'!$B$4:$B$9</c:f>
              <c:numCache>
                <c:formatCode>General</c:formatCode>
                <c:ptCount val="5"/>
                <c:pt idx="0">
                  <c:v>24</c:v>
                </c:pt>
                <c:pt idx="1">
                  <c:v>16</c:v>
                </c:pt>
                <c:pt idx="2">
                  <c:v>28</c:v>
                </c:pt>
                <c:pt idx="3">
                  <c:v>9</c:v>
                </c:pt>
                <c:pt idx="4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636903390"/>
        <c:axId val="741056729"/>
      </c:barChart>
      <c:catAx>
        <c:axId val="6369033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1056729"/>
        <c:crosses val="autoZero"/>
        <c:auto val="1"/>
        <c:lblAlgn val="ctr"/>
        <c:lblOffset val="100"/>
        <c:noMultiLvlLbl val="0"/>
      </c:catAx>
      <c:valAx>
        <c:axId val="7410567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GB" sz="10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690339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9af50a0-75a7-4f46-a055-5f7625d8c32e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[HR-Employee-data-Info.xlsx]Average Performance Score!PivotTable6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>
                <a:solidFill>
                  <a:sysClr val="windowText" lastClr="000000"/>
                </a:solidFill>
              </a:rPr>
              <a:t>Average Performance Score by department</a:t>
            </a:r>
            <a:endParaRPr lang="en-US" altLang="en-GB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99343087488803"/>
          <c:y val="0.10473815372162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'Average Performance Score'!$B$3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'Average Performance Score'!$A$4:$A$9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'Average Performance Score'!$B$4:$B$9</c:f>
              <c:numCache>
                <c:formatCode>0.0_ </c:formatCode>
                <c:ptCount val="5"/>
                <c:pt idx="0">
                  <c:v>2.79166666666667</c:v>
                </c:pt>
                <c:pt idx="1">
                  <c:v>3.0625</c:v>
                </c:pt>
                <c:pt idx="2">
                  <c:v>2.92857142857143</c:v>
                </c:pt>
                <c:pt idx="3">
                  <c:v>3.33333333333333</c:v>
                </c:pt>
                <c:pt idx="4">
                  <c:v>3.26086956521739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100"/>
        <c:axId val="504401262"/>
        <c:axId val="135315123"/>
      </c:barChart>
      <c:catAx>
        <c:axId val="50440126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5315123"/>
        <c:crosses val="autoZero"/>
        <c:auto val="1"/>
        <c:lblAlgn val="ctr"/>
        <c:lblOffset val="100"/>
        <c:noMultiLvlLbl val="0"/>
      </c:catAx>
      <c:valAx>
        <c:axId val="1353151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440126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702b687-c67f-4fe4-b0a4-42479f1af162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[HR-Employee-data-Info.xlsx]Tenure vs Performance!PivotTable8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>
                <a:solidFill>
                  <a:sysClr val="windowText" lastClr="000000"/>
                </a:solidFill>
              </a:rPr>
              <a:t>Average Performance by Tenure Group</a:t>
            </a:r>
            <a:endParaRPr lang="en-US" altLang="en-GB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'Tenure vs Performance'!$B$3</c:f>
              <c:strCache>
                <c:ptCount val="1"/>
                <c:pt idx="0">
                  <c:v>Average of Performance Score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'Tenure vs Performance'!$A$4:$A$6</c:f>
              <c:strCache>
                <c:ptCount val="2"/>
                <c:pt idx="0">
                  <c:v>2-5years</c:v>
                </c:pt>
                <c:pt idx="1">
                  <c:v>5+ Years</c:v>
                </c:pt>
              </c:strCache>
            </c:strRef>
          </c:cat>
          <c:val>
            <c:numRef>
              <c:f>'Tenure vs Performance'!$B$4:$B$6</c:f>
              <c:numCache>
                <c:formatCode>0.0_ </c:formatCode>
                <c:ptCount val="2"/>
                <c:pt idx="0">
                  <c:v>2.875</c:v>
                </c:pt>
                <c:pt idx="1">
                  <c:v>3.04347826086957</c:v>
                </c:pt>
              </c:numCache>
            </c:numRef>
          </c:val>
        </c:ser>
        <c:ser>
          <c:idx val="1"/>
          <c:order val="1"/>
          <c:tx>
            <c:strRef>
              <c:f>'Tenure vs Performance'!$C$3</c:f>
              <c:strCache>
                <c:ptCount val="1"/>
                <c:pt idx="0">
                  <c:v>Count of Name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'Tenure vs Performance'!$A$4:$A$6</c:f>
              <c:strCache>
                <c:ptCount val="2"/>
                <c:pt idx="0">
                  <c:v>2-5years</c:v>
                </c:pt>
                <c:pt idx="1">
                  <c:v>5+ Years</c:v>
                </c:pt>
              </c:strCache>
            </c:strRef>
          </c:cat>
          <c:val>
            <c:numRef>
              <c:f>'Tenure vs Performance'!$C$4:$C$6</c:f>
              <c:numCache>
                <c:formatCode>General</c:formatCode>
                <c:ptCount val="2"/>
                <c:pt idx="0">
                  <c:v>8</c:v>
                </c:pt>
                <c:pt idx="1">
                  <c:v>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47931156"/>
        <c:axId val="268796510"/>
      </c:barChart>
      <c:catAx>
        <c:axId val="5479311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796510"/>
        <c:crosses val="autoZero"/>
        <c:auto val="1"/>
        <c:lblAlgn val="ctr"/>
        <c:lblOffset val="100"/>
        <c:noMultiLvlLbl val="0"/>
      </c:catAx>
      <c:valAx>
        <c:axId val="2687965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 b="1">
                    <a:solidFill>
                      <a:sysClr val="windowText" lastClr="000000"/>
                    </a:solidFill>
                  </a:rPr>
                  <a:t>Count of Names</a:t>
                </a:r>
                <a:endParaRPr lang="en-US" altLang="en-GB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79311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88cd16f-cf52-44c6-a1e7-f98fd51e892f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[HR-Employee-data-Info.xlsx]Tenure vs Performance!PivotTable9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>
                <a:solidFill>
                  <a:sysClr val="windowText" lastClr="000000"/>
                </a:solidFill>
              </a:rPr>
              <a:t>Attrition by Performance</a:t>
            </a:r>
            <a:endParaRPr lang="en-US" altLang="en-GB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66476046611998"/>
          <c:y val="0.115183245137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'Tenure vs Performance'!$B$32:$B$33</c:f>
              <c:strCache>
                <c:ptCount val="1"/>
                <c:pt idx="0">
                  <c:v>No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'Tenure vs Performance'!$A$34:$A$39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'Tenure vs Performance'!$B$34:$B$39</c:f>
              <c:numCache>
                <c:formatCode>General</c:formatCode>
                <c:ptCount val="5"/>
                <c:pt idx="0">
                  <c:v>17</c:v>
                </c:pt>
                <c:pt idx="1">
                  <c:v>15</c:v>
                </c:pt>
                <c:pt idx="2">
                  <c:v>12</c:v>
                </c:pt>
                <c:pt idx="3">
                  <c:v>10</c:v>
                </c:pt>
                <c:pt idx="4">
                  <c:v>19</c:v>
                </c:pt>
              </c:numCache>
            </c:numRef>
          </c:val>
        </c:ser>
        <c:ser>
          <c:idx val="1"/>
          <c:order val="1"/>
          <c:tx>
            <c:strRef>
              <c:f>'Tenure vs Performance'!$C$32:$C$33</c:f>
              <c:strCache>
                <c:ptCount val="1"/>
                <c:pt idx="0">
                  <c:v>Yes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'Tenure vs Performance'!$A$34:$A$39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'Tenure vs Performance'!$C$34:$C$39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440868571"/>
        <c:axId val="210290368"/>
      </c:barChart>
      <c:catAx>
        <c:axId val="44086857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Performance Score</a:t>
                </a:r>
                <a:endParaRPr lang="en-US" altLang="en-GB"/>
              </a:p>
            </c:rich>
          </c:tx>
          <c:layout>
            <c:manualLayout>
              <c:xMode val="edge"/>
              <c:yMode val="edge"/>
              <c:x val="0.432056538627536"/>
              <c:y val="0.80148342152956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290368"/>
        <c:crosses val="autoZero"/>
        <c:auto val="1"/>
        <c:lblAlgn val="ctr"/>
        <c:lblOffset val="100"/>
        <c:noMultiLvlLbl val="0"/>
      </c:catAx>
      <c:valAx>
        <c:axId val="21029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Count of Employee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08685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8c17d73-1025-406a-be0a-7b00d559868d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[HR-Employee-data-Info.xlsx]Tenure vs Performance!PivotTable10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>
                <a:solidFill>
                  <a:sysClr val="windowText" lastClr="000000"/>
                </a:solidFill>
              </a:rPr>
              <a:t>Attrition by Salary Group</a:t>
            </a:r>
            <a:endParaRPr lang="en-US" altLang="en-GB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0736842105263"/>
          <c:y val="0.215277775790956"/>
          <c:w val="0.768868421052632"/>
          <c:h val="0.6417592612460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'Tenure vs Performance'!$B$62:$B$63</c:f>
              <c:strCache>
                <c:ptCount val="1"/>
                <c:pt idx="0">
                  <c:v>No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'Tenure vs Performance'!$A$64:$A$67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Mid</c:v>
                </c:pt>
              </c:strCache>
            </c:strRef>
          </c:cat>
          <c:val>
            <c:numRef>
              <c:f>'Tenure vs Performance'!$B$64:$B$67</c:f>
              <c:numCache>
                <c:formatCode>General</c:formatCode>
                <c:ptCount val="3"/>
                <c:pt idx="0">
                  <c:v>28</c:v>
                </c:pt>
                <c:pt idx="1">
                  <c:v>7</c:v>
                </c:pt>
                <c:pt idx="2">
                  <c:v>38</c:v>
                </c:pt>
              </c:numCache>
            </c:numRef>
          </c:val>
        </c:ser>
        <c:ser>
          <c:idx val="1"/>
          <c:order val="1"/>
          <c:tx>
            <c:strRef>
              <c:f>'Tenure vs Performance'!$C$62:$C$63</c:f>
              <c:strCache>
                <c:ptCount val="1"/>
                <c:pt idx="0">
                  <c:v>Yes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'Tenure vs Performance'!$A$64:$A$67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Mid</c:v>
                </c:pt>
              </c:strCache>
            </c:strRef>
          </c:cat>
          <c:val>
            <c:numRef>
              <c:f>'Tenure vs Performance'!$C$64:$C$67</c:f>
              <c:numCache>
                <c:formatCode>General</c:formatCode>
                <c:ptCount val="3"/>
                <c:pt idx="0">
                  <c:v>16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557534284"/>
        <c:axId val="647855879"/>
      </c:barChart>
      <c:catAx>
        <c:axId val="55753428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 b="1">
                    <a:solidFill>
                      <a:sysClr val="windowText" lastClr="000000"/>
                    </a:solidFill>
                  </a:rPr>
                  <a:t>Salary Group</a:t>
                </a:r>
                <a:endParaRPr lang="en-US" altLang="en-GB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7855879"/>
        <c:crosses val="autoZero"/>
        <c:auto val="1"/>
        <c:lblAlgn val="ctr"/>
        <c:lblOffset val="100"/>
        <c:noMultiLvlLbl val="0"/>
      </c:catAx>
      <c:valAx>
        <c:axId val="647855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75342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6009711-5b2d-4d17-9bd4-f4a904c0131c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9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95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25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95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2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9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528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135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09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528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09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528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40640</xdr:colOff>
      <xdr:row>12</xdr:row>
      <xdr:rowOff>104140</xdr:rowOff>
    </xdr:from>
    <xdr:to>
      <xdr:col>12</xdr:col>
      <xdr:colOff>57785</xdr:colOff>
      <xdr:row>27</xdr:row>
      <xdr:rowOff>81280</xdr:rowOff>
    </xdr:to>
    <xdr:graphicFrame>
      <xdr:nvGraphicFramePr>
        <xdr:cNvPr id="3" name="Chart 2"/>
        <xdr:cNvGraphicFramePr/>
      </xdr:nvGraphicFramePr>
      <xdr:xfrm>
        <a:off x="2479040" y="2298700"/>
        <a:ext cx="5503545" cy="2720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139700</xdr:colOff>
      <xdr:row>15</xdr:row>
      <xdr:rowOff>3175</xdr:rowOff>
    </xdr:from>
    <xdr:to>
      <xdr:col>13</xdr:col>
      <xdr:colOff>431165</xdr:colOff>
      <xdr:row>32</xdr:row>
      <xdr:rowOff>71120</xdr:rowOff>
    </xdr:to>
    <xdr:graphicFrame>
      <xdr:nvGraphicFramePr>
        <xdr:cNvPr id="2" name="Chart 1"/>
        <xdr:cNvGraphicFramePr/>
      </xdr:nvGraphicFramePr>
      <xdr:xfrm>
        <a:off x="3385820" y="2746375"/>
        <a:ext cx="5777865" cy="3176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307340</xdr:colOff>
      <xdr:row>12</xdr:row>
      <xdr:rowOff>180340</xdr:rowOff>
    </xdr:from>
    <xdr:to>
      <xdr:col>13</xdr:col>
      <xdr:colOff>607060</xdr:colOff>
      <xdr:row>28</xdr:row>
      <xdr:rowOff>43180</xdr:rowOff>
    </xdr:to>
    <xdr:graphicFrame>
      <xdr:nvGraphicFramePr>
        <xdr:cNvPr id="2" name="Chart 1"/>
        <xdr:cNvGraphicFramePr/>
      </xdr:nvGraphicFramePr>
      <xdr:xfrm>
        <a:off x="3553460" y="2374900"/>
        <a:ext cx="5786120" cy="278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474980</xdr:colOff>
      <xdr:row>13</xdr:row>
      <xdr:rowOff>12065</xdr:rowOff>
    </xdr:from>
    <xdr:to>
      <xdr:col>12</xdr:col>
      <xdr:colOff>165100</xdr:colOff>
      <xdr:row>28</xdr:row>
      <xdr:rowOff>134620</xdr:rowOff>
    </xdr:to>
    <xdr:graphicFrame>
      <xdr:nvGraphicFramePr>
        <xdr:cNvPr id="3" name="Chart 2"/>
        <xdr:cNvGraphicFramePr/>
      </xdr:nvGraphicFramePr>
      <xdr:xfrm>
        <a:off x="2821940" y="2389505"/>
        <a:ext cx="5786120" cy="2865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543560</xdr:colOff>
      <xdr:row>12</xdr:row>
      <xdr:rowOff>111760</xdr:rowOff>
    </xdr:from>
    <xdr:to>
      <xdr:col>13</xdr:col>
      <xdr:colOff>142240</xdr:colOff>
      <xdr:row>28</xdr:row>
      <xdr:rowOff>81280</xdr:rowOff>
    </xdr:to>
    <xdr:graphicFrame>
      <xdr:nvGraphicFramePr>
        <xdr:cNvPr id="2" name="Chart 1"/>
        <xdr:cNvGraphicFramePr/>
      </xdr:nvGraphicFramePr>
      <xdr:xfrm>
        <a:off x="3141980" y="2306320"/>
        <a:ext cx="5694680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604520</xdr:colOff>
      <xdr:row>13</xdr:row>
      <xdr:rowOff>96520</xdr:rowOff>
    </xdr:from>
    <xdr:to>
      <xdr:col>13</xdr:col>
      <xdr:colOff>278765</xdr:colOff>
      <xdr:row>30</xdr:row>
      <xdr:rowOff>43180</xdr:rowOff>
    </xdr:to>
    <xdr:graphicFrame>
      <xdr:nvGraphicFramePr>
        <xdr:cNvPr id="2" name="Chart 1"/>
        <xdr:cNvGraphicFramePr/>
      </xdr:nvGraphicFramePr>
      <xdr:xfrm>
        <a:off x="3583940" y="2473960"/>
        <a:ext cx="6379845" cy="3055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628015</xdr:colOff>
      <xdr:row>10</xdr:row>
      <xdr:rowOff>134620</xdr:rowOff>
    </xdr:from>
    <xdr:to>
      <xdr:col>11</xdr:col>
      <xdr:colOff>73660</xdr:colOff>
      <xdr:row>27</xdr:row>
      <xdr:rowOff>43180</xdr:rowOff>
    </xdr:to>
    <xdr:graphicFrame>
      <xdr:nvGraphicFramePr>
        <xdr:cNvPr id="5" name="Chart 4"/>
        <xdr:cNvGraphicFramePr/>
      </xdr:nvGraphicFramePr>
      <xdr:xfrm>
        <a:off x="3660775" y="1963420"/>
        <a:ext cx="6456045" cy="301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353060</xdr:colOff>
      <xdr:row>39</xdr:row>
      <xdr:rowOff>157480</xdr:rowOff>
    </xdr:from>
    <xdr:to>
      <xdr:col>14</xdr:col>
      <xdr:colOff>142240</xdr:colOff>
      <xdr:row>55</xdr:row>
      <xdr:rowOff>142240</xdr:rowOff>
    </xdr:to>
    <xdr:graphicFrame>
      <xdr:nvGraphicFramePr>
        <xdr:cNvPr id="6" name="Chart 5"/>
        <xdr:cNvGraphicFramePr/>
      </xdr:nvGraphicFramePr>
      <xdr:xfrm>
        <a:off x="6129020" y="7289800"/>
        <a:ext cx="5885180" cy="291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414020</xdr:colOff>
      <xdr:row>69</xdr:row>
      <xdr:rowOff>104140</xdr:rowOff>
    </xdr:from>
    <xdr:to>
      <xdr:col>12</xdr:col>
      <xdr:colOff>203200</xdr:colOff>
      <xdr:row>84</xdr:row>
      <xdr:rowOff>149860</xdr:rowOff>
    </xdr:to>
    <xdr:graphicFrame>
      <xdr:nvGraphicFramePr>
        <xdr:cNvPr id="8" name="Chart 7"/>
        <xdr:cNvGraphicFramePr/>
      </xdr:nvGraphicFramePr>
      <xdr:xfrm>
        <a:off x="5405120" y="12722860"/>
        <a:ext cx="5450840" cy="278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51.0302199074" refreshedBy="Senator Victor" recordCount="100">
  <cacheSource type="worksheet">
    <worksheetSource ref="A1:M101" sheet="Download_HR_Employee_Data_Large"/>
  </cacheSource>
  <cacheFields count="13">
    <cacheField name="Employee ID" numFmtId="0">
      <sharedItems count="100">
        <s v="E0100"/>
        <s v="E0099"/>
        <s v="E0098"/>
        <s v="E0097"/>
        <s v="E0096"/>
        <s v="E0095"/>
        <s v="E0094"/>
        <s v="E0093"/>
        <s v="E0092"/>
        <s v="E0091"/>
        <s v="E0090"/>
        <s v="E0089"/>
        <s v="E0088"/>
        <s v="E0087"/>
        <s v="E0086"/>
        <s v="E0085"/>
        <s v="E0084"/>
        <s v="E0083"/>
        <s v="E0082"/>
        <s v="E0081"/>
        <s v="E0080"/>
        <s v="E0079"/>
        <s v="E0078"/>
        <s v="E0077"/>
        <s v="E0076"/>
        <s v="E0075"/>
        <s v="E0074"/>
        <s v="E0073"/>
        <s v="E0072"/>
        <s v="E0071"/>
        <s v="E0070"/>
        <s v="E0069"/>
        <s v="E0068"/>
        <s v="E0067"/>
        <s v="E0066"/>
        <s v="E0065"/>
        <s v="E0064"/>
        <s v="E0063"/>
        <s v="E0062"/>
        <s v="E0061"/>
        <s v="E0060"/>
        <s v="E0059"/>
        <s v="E0058"/>
        <s v="E0057"/>
        <s v="E0056"/>
        <s v="E0055"/>
        <s v="E0054"/>
        <s v="E0053"/>
        <s v="E0052"/>
        <s v="E0051"/>
        <s v="E0050"/>
        <s v="E0049"/>
        <s v="E0048"/>
        <s v="E0047"/>
        <s v="E0046"/>
        <s v="E0045"/>
        <s v="E0044"/>
        <s v="E0043"/>
        <s v="E0042"/>
        <s v="E0041"/>
        <s v="E0040"/>
        <s v="E0039"/>
        <s v="E0038"/>
        <s v="E0037"/>
        <s v="E0036"/>
        <s v="E0035"/>
        <s v="E0034"/>
        <s v="E0033"/>
        <s v="E0032"/>
        <s v="E0031"/>
        <s v="E0030"/>
        <s v="E0029"/>
        <s v="E0028"/>
        <s v="E0027"/>
        <s v="E0026"/>
        <s v="E0025"/>
        <s v="E0024"/>
        <s v="E0023"/>
        <s v="E0022"/>
        <s v="E0021"/>
        <s v="E0020"/>
        <s v="E0019"/>
        <s v="E0018"/>
        <s v="E0017"/>
        <s v="E0016"/>
        <s v="E0015"/>
        <s v="E0014"/>
        <s v="E0013"/>
        <s v="E0012"/>
        <s v="E0011"/>
        <s v="E0010"/>
        <s v="E0009"/>
        <s v="E0008"/>
        <s v="E0007"/>
        <s v="E0006"/>
        <s v="E0005"/>
        <s v="E0004"/>
        <s v="E0003"/>
        <s v="E0002"/>
        <s v="E0001"/>
      </sharedItems>
    </cacheField>
    <cacheField name="Name" numFmtId="0">
      <sharedItems count="15">
        <s v="Emeka"/>
        <s v="Paul"/>
        <s v="Sandra"/>
        <s v="Tomiwa"/>
        <s v="Zara"/>
        <s v="Amaka"/>
        <s v="Daniel"/>
        <s v="Bola"/>
        <s v="John"/>
        <s v="Victor"/>
        <s v="Aisha"/>
        <s v="Fatima"/>
        <s v="Tunde"/>
        <s v="Kate"/>
        <s v="Mary"/>
      </sharedItems>
    </cacheField>
    <cacheField name="Job Role" numFmtId="0">
      <sharedItems count="5">
        <s v="Manager"/>
        <s v="Coordinator"/>
        <s v="Analyst"/>
        <s v="Executive"/>
        <s v="Specialist"/>
      </sharedItems>
    </cacheField>
    <cacheField name="Department" numFmtId="0">
      <sharedItems count="5">
        <s v="IT"/>
        <s v="Finance"/>
        <s v="Marketing"/>
        <s v="Sales"/>
        <s v="HR"/>
      </sharedItems>
    </cacheField>
    <cacheField name="Salary ($)" numFmtId="176">
      <sharedItems containsSemiMixedTypes="0" containsString="0" containsNumber="1" containsInteger="1" minValue="45190" maxValue="99748" count="100">
        <n v="83754"/>
        <n v="94689"/>
        <n v="64190"/>
        <n v="50801"/>
        <n v="99748"/>
        <n v="84974"/>
        <n v="85111"/>
        <n v="57533"/>
        <n v="85328"/>
        <n v="85864"/>
        <n v="72751"/>
        <n v="45784"/>
        <n v="90017"/>
        <n v="79177"/>
        <n v="55729"/>
        <n v="61538"/>
        <n v="80777"/>
        <n v="63070"/>
        <n v="56093"/>
        <n v="49014"/>
        <n v="52455"/>
        <n v="90681"/>
        <n v="81631"/>
        <n v="96885"/>
        <n v="79663"/>
        <n v="83210"/>
        <n v="45569"/>
        <n v="68093"/>
        <n v="77745"/>
        <n v="79584"/>
        <n v="71641"/>
        <n v="64778"/>
        <n v="97479"/>
        <n v="95336"/>
        <n v="51102"/>
        <n v="80743"/>
        <n v="95132"/>
        <n v="55492"/>
        <n v="45190"/>
        <n v="99240"/>
        <n v="45699"/>
        <n v="97322"/>
        <n v="94758"/>
        <n v="90236"/>
        <n v="45301"/>
        <n v="76216"/>
        <n v="48420"/>
        <n v="63711"/>
        <n v="78828"/>
        <n v="77635"/>
        <n v="92202"/>
        <n v="88525"/>
        <n v="81212"/>
        <n v="62453"/>
        <n v="88484"/>
        <n v="63589"/>
        <n v="53208"/>
        <n v="85447"/>
        <n v="89080"/>
        <n v="82410"/>
        <n v="90714"/>
        <n v="54007"/>
        <n v="85764"/>
        <n v="72643"/>
        <n v="74124"/>
        <n v="50600"/>
        <n v="86919"/>
        <n v="84790"/>
        <n v="77352"/>
        <n v="99045"/>
        <n v="93404"/>
        <n v="94377"/>
        <n v="75746"/>
        <n v="64738"/>
        <n v="50895"/>
        <n v="55677"/>
        <n v="53754"/>
        <n v="48436"/>
        <n v="92333"/>
        <n v="59373"/>
        <n v="95845"/>
        <n v="51893"/>
        <n v="62429"/>
        <n v="64830"/>
        <n v="90525"/>
        <n v="85818"/>
        <n v="86914"/>
        <n v="49555"/>
        <n v="89064"/>
        <n v="49735"/>
        <n v="65880"/>
        <n v="78986"/>
        <n v="91214"/>
        <n v="67399"/>
        <n v="48987"/>
        <n v="66295"/>
        <n v="70876"/>
        <n v="98645"/>
        <n v="68328"/>
        <n v="83467"/>
      </sharedItems>
    </cacheField>
    <cacheField name="Salary Group" numFmtId="58">
      <sharedItems count="3">
        <s v="High"/>
        <s v="Mid"/>
        <s v="Low"/>
      </sharedItems>
    </cacheField>
    <cacheField name="Hire Date" numFmtId="58">
      <sharedItems containsSemiMixedTypes="0" containsString="0" containsNonDate="0" containsDate="1" minDate="2012-01-01T00:00:00" maxDate="2020-02-18T00:00:00" count="100">
        <d v="2012-01-01T00:00:00"/>
        <d v="2012-01-31T00:00:00"/>
        <d v="2012-03-01T00:00:00"/>
        <d v="2012-03-31T00:00:00"/>
        <d v="2012-04-30T00:00:00"/>
        <d v="2012-05-30T00:00:00"/>
        <d v="2012-06-29T00:00:00"/>
        <d v="2012-07-29T00:00:00"/>
        <d v="2012-08-28T00:00:00"/>
        <d v="2012-09-27T00:00:00"/>
        <d v="2012-10-27T00:00:00"/>
        <d v="2012-11-26T00:00:00"/>
        <d v="2012-12-26T00:00:00"/>
        <d v="2013-01-25T00:00:00"/>
        <d v="2013-02-24T00:00:00"/>
        <d v="2013-03-26T00:00:00"/>
        <d v="2013-04-25T00:00:00"/>
        <d v="2013-05-25T00:00:00"/>
        <d v="2013-06-24T00:00:00"/>
        <d v="2013-07-24T00:00:00"/>
        <d v="2013-08-23T00:00:00"/>
        <d v="2013-09-22T00:00:00"/>
        <d v="2013-10-22T00:00:00"/>
        <d v="2013-11-21T00:00:00"/>
        <d v="2013-12-21T00:00:00"/>
        <d v="2014-01-20T00:00:00"/>
        <d v="2014-02-19T00:00:00"/>
        <d v="2014-03-21T00:00:00"/>
        <d v="2014-04-20T00:00:00"/>
        <d v="2014-05-20T00:00:00"/>
        <d v="2014-06-19T00:00:00"/>
        <d v="2014-07-19T00:00:00"/>
        <d v="2014-08-18T00:00:00"/>
        <d v="2014-09-17T00:00:00"/>
        <d v="2014-10-17T00:00:00"/>
        <d v="2014-11-16T00:00:00"/>
        <d v="2014-12-16T00:00:00"/>
        <d v="2015-01-15T00:00:00"/>
        <d v="2015-02-14T00:00:00"/>
        <d v="2015-03-16T00:00:00"/>
        <d v="2015-04-15T00:00:00"/>
        <d v="2015-05-15T00:00:00"/>
        <d v="2015-06-14T00:00:00"/>
        <d v="2015-07-14T00:00:00"/>
        <d v="2015-08-13T00:00:00"/>
        <d v="2015-09-12T00:00:00"/>
        <d v="2015-10-12T00:00:00"/>
        <d v="2015-11-11T00:00:00"/>
        <d v="2015-12-11T00:00:00"/>
        <d v="2016-01-10T00:00:00"/>
        <d v="2016-02-09T00:00:00"/>
        <d v="2016-03-10T00:00:00"/>
        <d v="2016-04-09T00:00:00"/>
        <d v="2016-05-09T00:00:00"/>
        <d v="2016-06-08T00:00:00"/>
        <d v="2016-07-08T00:00:00"/>
        <d v="2016-08-07T00:00:00"/>
        <d v="2016-09-06T00:00:00"/>
        <d v="2016-10-06T00:00:00"/>
        <d v="2016-11-05T00:00:00"/>
        <d v="2016-12-05T00:00:00"/>
        <d v="2017-01-04T00:00:00"/>
        <d v="2017-02-03T00:00:00"/>
        <d v="2017-03-05T00:00:00"/>
        <d v="2017-04-04T00:00:00"/>
        <d v="2017-05-04T00:00:00"/>
        <d v="2017-06-03T00:00:00"/>
        <d v="2017-07-03T00:00:00"/>
        <d v="2017-08-02T00:00:00"/>
        <d v="2017-09-01T00:00:00"/>
        <d v="2017-10-01T00:00:00"/>
        <d v="2017-10-31T00:00:00"/>
        <d v="2017-11-30T00:00:00"/>
        <d v="2017-12-30T00:00:00"/>
        <d v="2018-01-29T00:00:00"/>
        <d v="2018-02-28T00:00:00"/>
        <d v="2018-03-30T00:00:00"/>
        <d v="2018-04-29T00:00:00"/>
        <d v="2018-05-29T00:00:00"/>
        <d v="2018-06-28T00:00:00"/>
        <d v="2018-07-28T00:00:00"/>
        <d v="2018-08-27T00:00:00"/>
        <d v="2018-09-26T00:00:00"/>
        <d v="2018-10-26T00:00:00"/>
        <d v="2018-11-25T00:00:00"/>
        <d v="2018-12-25T00:00:00"/>
        <d v="2019-01-24T00:00:00"/>
        <d v="2019-02-23T00:00:00"/>
        <d v="2019-03-25T00:00:00"/>
        <d v="2019-04-24T00:00:00"/>
        <d v="2019-05-24T00:00:00"/>
        <d v="2019-06-23T00:00:00"/>
        <d v="2019-07-23T00:00:00"/>
        <d v="2019-08-22T00:00:00"/>
        <d v="2019-09-21T00:00:00"/>
        <d v="2019-10-21T00:00:00"/>
        <d v="2019-11-20T00:00:00"/>
        <d v="2019-12-20T00:00:00"/>
        <d v="2020-01-19T00:00:00"/>
        <d v="2020-02-18T00:00:00"/>
      </sharedItems>
    </cacheField>
    <cacheField name="Tenure (years)" numFmtId="0">
      <sharedItems containsSemiMixedTypes="0" containsString="0" containsNumber="1" containsInteger="1" minValue="5" maxValue="13" count="9">
        <n v="13"/>
        <n v="12"/>
        <n v="11"/>
        <n v="10"/>
        <n v="9"/>
        <n v="8"/>
        <n v="7"/>
        <n v="6"/>
        <n v="5"/>
      </sharedItems>
    </cacheField>
    <cacheField name="Tenure Group" numFmtId="0">
      <sharedItems count="2">
        <s v="5+ Years"/>
        <s v="2-5years"/>
      </sharedItems>
    </cacheField>
    <cacheField name="Months" numFmtId="0">
      <sharedItems count="12">
        <s v="Jan"/>
        <s v="Mar"/>
        <s v="Apr"/>
        <s v="May"/>
        <s v="Jun"/>
        <s v="Jul"/>
        <s v="Aug"/>
        <s v="Sep"/>
        <s v="Oct"/>
        <s v="Nov"/>
        <s v="Dec"/>
        <s v="Feb"/>
      </sharedItems>
    </cacheField>
    <cacheField name="Days" numFmtId="0">
      <sharedItems count="7">
        <s v="Sun"/>
        <s v="Tue"/>
        <s v="Thu"/>
        <s v="Sat"/>
        <s v="Mon"/>
        <s v="Wed"/>
        <s v="Fri"/>
      </sharedItems>
    </cacheField>
    <cacheField name="Attrition" numFmtId="0">
      <sharedItems count="2">
        <s v="No"/>
        <s v="Yes"/>
      </sharedItems>
    </cacheField>
    <cacheField name="Performance Score" numFmtId="0">
      <sharedItems containsSemiMixedTypes="0" containsString="0" containsNumber="1" containsInteger="1" minValue="1" maxValue="5" count="5">
        <n v="5"/>
        <n v="2"/>
        <n v="3"/>
        <n v="1"/>
        <n v="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0"/>
    <x v="0"/>
    <x v="0"/>
    <x v="1"/>
    <x v="0"/>
    <x v="0"/>
  </r>
  <r>
    <x v="2"/>
    <x v="2"/>
    <x v="2"/>
    <x v="0"/>
    <x v="2"/>
    <x v="1"/>
    <x v="2"/>
    <x v="0"/>
    <x v="0"/>
    <x v="1"/>
    <x v="2"/>
    <x v="0"/>
    <x v="0"/>
  </r>
  <r>
    <x v="3"/>
    <x v="3"/>
    <x v="3"/>
    <x v="2"/>
    <x v="3"/>
    <x v="1"/>
    <x v="3"/>
    <x v="0"/>
    <x v="0"/>
    <x v="1"/>
    <x v="3"/>
    <x v="0"/>
    <x v="1"/>
  </r>
  <r>
    <x v="4"/>
    <x v="4"/>
    <x v="2"/>
    <x v="3"/>
    <x v="4"/>
    <x v="0"/>
    <x v="4"/>
    <x v="0"/>
    <x v="0"/>
    <x v="2"/>
    <x v="4"/>
    <x v="0"/>
    <x v="1"/>
  </r>
  <r>
    <x v="5"/>
    <x v="5"/>
    <x v="1"/>
    <x v="4"/>
    <x v="5"/>
    <x v="0"/>
    <x v="5"/>
    <x v="0"/>
    <x v="0"/>
    <x v="3"/>
    <x v="5"/>
    <x v="0"/>
    <x v="2"/>
  </r>
  <r>
    <x v="6"/>
    <x v="6"/>
    <x v="1"/>
    <x v="4"/>
    <x v="6"/>
    <x v="0"/>
    <x v="6"/>
    <x v="0"/>
    <x v="0"/>
    <x v="4"/>
    <x v="6"/>
    <x v="0"/>
    <x v="1"/>
  </r>
  <r>
    <x v="7"/>
    <x v="1"/>
    <x v="2"/>
    <x v="4"/>
    <x v="7"/>
    <x v="1"/>
    <x v="7"/>
    <x v="1"/>
    <x v="0"/>
    <x v="5"/>
    <x v="0"/>
    <x v="0"/>
    <x v="3"/>
  </r>
  <r>
    <x v="8"/>
    <x v="5"/>
    <x v="3"/>
    <x v="2"/>
    <x v="8"/>
    <x v="0"/>
    <x v="8"/>
    <x v="1"/>
    <x v="0"/>
    <x v="6"/>
    <x v="1"/>
    <x v="0"/>
    <x v="1"/>
  </r>
  <r>
    <x v="9"/>
    <x v="5"/>
    <x v="4"/>
    <x v="0"/>
    <x v="9"/>
    <x v="0"/>
    <x v="9"/>
    <x v="1"/>
    <x v="0"/>
    <x v="7"/>
    <x v="2"/>
    <x v="1"/>
    <x v="0"/>
  </r>
  <r>
    <x v="10"/>
    <x v="7"/>
    <x v="2"/>
    <x v="3"/>
    <x v="10"/>
    <x v="1"/>
    <x v="10"/>
    <x v="1"/>
    <x v="0"/>
    <x v="8"/>
    <x v="3"/>
    <x v="0"/>
    <x v="0"/>
  </r>
  <r>
    <x v="11"/>
    <x v="2"/>
    <x v="1"/>
    <x v="0"/>
    <x v="11"/>
    <x v="2"/>
    <x v="11"/>
    <x v="1"/>
    <x v="0"/>
    <x v="9"/>
    <x v="4"/>
    <x v="0"/>
    <x v="3"/>
  </r>
  <r>
    <x v="12"/>
    <x v="6"/>
    <x v="2"/>
    <x v="3"/>
    <x v="12"/>
    <x v="0"/>
    <x v="12"/>
    <x v="1"/>
    <x v="0"/>
    <x v="10"/>
    <x v="5"/>
    <x v="0"/>
    <x v="4"/>
  </r>
  <r>
    <x v="13"/>
    <x v="8"/>
    <x v="2"/>
    <x v="1"/>
    <x v="13"/>
    <x v="1"/>
    <x v="13"/>
    <x v="1"/>
    <x v="0"/>
    <x v="0"/>
    <x v="6"/>
    <x v="0"/>
    <x v="1"/>
  </r>
  <r>
    <x v="14"/>
    <x v="2"/>
    <x v="2"/>
    <x v="1"/>
    <x v="14"/>
    <x v="1"/>
    <x v="14"/>
    <x v="1"/>
    <x v="0"/>
    <x v="11"/>
    <x v="0"/>
    <x v="0"/>
    <x v="1"/>
  </r>
  <r>
    <x v="15"/>
    <x v="6"/>
    <x v="2"/>
    <x v="0"/>
    <x v="15"/>
    <x v="1"/>
    <x v="15"/>
    <x v="1"/>
    <x v="0"/>
    <x v="1"/>
    <x v="1"/>
    <x v="0"/>
    <x v="3"/>
  </r>
  <r>
    <x v="16"/>
    <x v="9"/>
    <x v="4"/>
    <x v="3"/>
    <x v="16"/>
    <x v="0"/>
    <x v="16"/>
    <x v="1"/>
    <x v="0"/>
    <x v="2"/>
    <x v="2"/>
    <x v="0"/>
    <x v="4"/>
  </r>
  <r>
    <x v="17"/>
    <x v="7"/>
    <x v="0"/>
    <x v="1"/>
    <x v="17"/>
    <x v="1"/>
    <x v="17"/>
    <x v="1"/>
    <x v="0"/>
    <x v="3"/>
    <x v="3"/>
    <x v="0"/>
    <x v="1"/>
  </r>
  <r>
    <x v="18"/>
    <x v="10"/>
    <x v="1"/>
    <x v="0"/>
    <x v="18"/>
    <x v="1"/>
    <x v="18"/>
    <x v="1"/>
    <x v="0"/>
    <x v="4"/>
    <x v="4"/>
    <x v="0"/>
    <x v="2"/>
  </r>
  <r>
    <x v="19"/>
    <x v="3"/>
    <x v="4"/>
    <x v="1"/>
    <x v="19"/>
    <x v="2"/>
    <x v="19"/>
    <x v="2"/>
    <x v="0"/>
    <x v="5"/>
    <x v="5"/>
    <x v="0"/>
    <x v="2"/>
  </r>
  <r>
    <x v="20"/>
    <x v="8"/>
    <x v="4"/>
    <x v="3"/>
    <x v="20"/>
    <x v="1"/>
    <x v="20"/>
    <x v="2"/>
    <x v="0"/>
    <x v="6"/>
    <x v="6"/>
    <x v="0"/>
    <x v="0"/>
  </r>
  <r>
    <x v="21"/>
    <x v="4"/>
    <x v="4"/>
    <x v="3"/>
    <x v="21"/>
    <x v="0"/>
    <x v="21"/>
    <x v="2"/>
    <x v="0"/>
    <x v="7"/>
    <x v="0"/>
    <x v="0"/>
    <x v="2"/>
  </r>
  <r>
    <x v="22"/>
    <x v="0"/>
    <x v="4"/>
    <x v="3"/>
    <x v="22"/>
    <x v="0"/>
    <x v="22"/>
    <x v="2"/>
    <x v="0"/>
    <x v="8"/>
    <x v="1"/>
    <x v="1"/>
    <x v="0"/>
  </r>
  <r>
    <x v="23"/>
    <x v="11"/>
    <x v="4"/>
    <x v="0"/>
    <x v="23"/>
    <x v="0"/>
    <x v="23"/>
    <x v="2"/>
    <x v="0"/>
    <x v="9"/>
    <x v="2"/>
    <x v="0"/>
    <x v="1"/>
  </r>
  <r>
    <x v="24"/>
    <x v="0"/>
    <x v="3"/>
    <x v="0"/>
    <x v="24"/>
    <x v="1"/>
    <x v="24"/>
    <x v="2"/>
    <x v="0"/>
    <x v="10"/>
    <x v="3"/>
    <x v="0"/>
    <x v="1"/>
  </r>
  <r>
    <x v="25"/>
    <x v="3"/>
    <x v="2"/>
    <x v="3"/>
    <x v="25"/>
    <x v="0"/>
    <x v="25"/>
    <x v="2"/>
    <x v="0"/>
    <x v="0"/>
    <x v="4"/>
    <x v="0"/>
    <x v="1"/>
  </r>
  <r>
    <x v="26"/>
    <x v="0"/>
    <x v="3"/>
    <x v="2"/>
    <x v="26"/>
    <x v="2"/>
    <x v="26"/>
    <x v="2"/>
    <x v="0"/>
    <x v="11"/>
    <x v="5"/>
    <x v="1"/>
    <x v="0"/>
  </r>
  <r>
    <x v="27"/>
    <x v="6"/>
    <x v="0"/>
    <x v="2"/>
    <x v="27"/>
    <x v="1"/>
    <x v="27"/>
    <x v="2"/>
    <x v="0"/>
    <x v="1"/>
    <x v="6"/>
    <x v="0"/>
    <x v="0"/>
  </r>
  <r>
    <x v="28"/>
    <x v="2"/>
    <x v="0"/>
    <x v="1"/>
    <x v="28"/>
    <x v="1"/>
    <x v="28"/>
    <x v="2"/>
    <x v="0"/>
    <x v="2"/>
    <x v="0"/>
    <x v="0"/>
    <x v="3"/>
  </r>
  <r>
    <x v="29"/>
    <x v="12"/>
    <x v="4"/>
    <x v="0"/>
    <x v="29"/>
    <x v="1"/>
    <x v="29"/>
    <x v="2"/>
    <x v="0"/>
    <x v="3"/>
    <x v="1"/>
    <x v="0"/>
    <x v="0"/>
  </r>
  <r>
    <x v="30"/>
    <x v="1"/>
    <x v="1"/>
    <x v="4"/>
    <x v="30"/>
    <x v="1"/>
    <x v="30"/>
    <x v="2"/>
    <x v="0"/>
    <x v="4"/>
    <x v="2"/>
    <x v="0"/>
    <x v="4"/>
  </r>
  <r>
    <x v="31"/>
    <x v="13"/>
    <x v="1"/>
    <x v="0"/>
    <x v="31"/>
    <x v="1"/>
    <x v="31"/>
    <x v="3"/>
    <x v="0"/>
    <x v="5"/>
    <x v="3"/>
    <x v="0"/>
    <x v="0"/>
  </r>
  <r>
    <x v="32"/>
    <x v="1"/>
    <x v="3"/>
    <x v="1"/>
    <x v="32"/>
    <x v="0"/>
    <x v="32"/>
    <x v="3"/>
    <x v="0"/>
    <x v="6"/>
    <x v="4"/>
    <x v="1"/>
    <x v="2"/>
  </r>
  <r>
    <x v="33"/>
    <x v="2"/>
    <x v="4"/>
    <x v="1"/>
    <x v="33"/>
    <x v="0"/>
    <x v="33"/>
    <x v="3"/>
    <x v="0"/>
    <x v="7"/>
    <x v="5"/>
    <x v="1"/>
    <x v="4"/>
  </r>
  <r>
    <x v="34"/>
    <x v="7"/>
    <x v="3"/>
    <x v="0"/>
    <x v="34"/>
    <x v="1"/>
    <x v="34"/>
    <x v="3"/>
    <x v="0"/>
    <x v="8"/>
    <x v="6"/>
    <x v="0"/>
    <x v="3"/>
  </r>
  <r>
    <x v="35"/>
    <x v="0"/>
    <x v="1"/>
    <x v="4"/>
    <x v="35"/>
    <x v="0"/>
    <x v="35"/>
    <x v="3"/>
    <x v="0"/>
    <x v="9"/>
    <x v="0"/>
    <x v="0"/>
    <x v="4"/>
  </r>
  <r>
    <x v="36"/>
    <x v="13"/>
    <x v="3"/>
    <x v="1"/>
    <x v="36"/>
    <x v="0"/>
    <x v="36"/>
    <x v="3"/>
    <x v="0"/>
    <x v="10"/>
    <x v="1"/>
    <x v="1"/>
    <x v="2"/>
  </r>
  <r>
    <x v="37"/>
    <x v="6"/>
    <x v="3"/>
    <x v="3"/>
    <x v="37"/>
    <x v="1"/>
    <x v="37"/>
    <x v="3"/>
    <x v="0"/>
    <x v="0"/>
    <x v="2"/>
    <x v="1"/>
    <x v="0"/>
  </r>
  <r>
    <x v="38"/>
    <x v="2"/>
    <x v="4"/>
    <x v="4"/>
    <x v="38"/>
    <x v="2"/>
    <x v="38"/>
    <x v="3"/>
    <x v="0"/>
    <x v="11"/>
    <x v="3"/>
    <x v="0"/>
    <x v="0"/>
  </r>
  <r>
    <x v="39"/>
    <x v="11"/>
    <x v="3"/>
    <x v="4"/>
    <x v="39"/>
    <x v="0"/>
    <x v="39"/>
    <x v="3"/>
    <x v="0"/>
    <x v="1"/>
    <x v="4"/>
    <x v="1"/>
    <x v="1"/>
  </r>
  <r>
    <x v="40"/>
    <x v="13"/>
    <x v="4"/>
    <x v="0"/>
    <x v="40"/>
    <x v="2"/>
    <x v="40"/>
    <x v="3"/>
    <x v="0"/>
    <x v="2"/>
    <x v="5"/>
    <x v="1"/>
    <x v="2"/>
  </r>
  <r>
    <x v="41"/>
    <x v="12"/>
    <x v="2"/>
    <x v="0"/>
    <x v="41"/>
    <x v="0"/>
    <x v="41"/>
    <x v="3"/>
    <x v="0"/>
    <x v="3"/>
    <x v="6"/>
    <x v="0"/>
    <x v="4"/>
  </r>
  <r>
    <x v="42"/>
    <x v="11"/>
    <x v="1"/>
    <x v="1"/>
    <x v="42"/>
    <x v="0"/>
    <x v="42"/>
    <x v="3"/>
    <x v="0"/>
    <x v="4"/>
    <x v="0"/>
    <x v="1"/>
    <x v="4"/>
  </r>
  <r>
    <x v="43"/>
    <x v="10"/>
    <x v="3"/>
    <x v="3"/>
    <x v="43"/>
    <x v="0"/>
    <x v="43"/>
    <x v="4"/>
    <x v="0"/>
    <x v="5"/>
    <x v="1"/>
    <x v="0"/>
    <x v="3"/>
  </r>
  <r>
    <x v="44"/>
    <x v="12"/>
    <x v="4"/>
    <x v="0"/>
    <x v="44"/>
    <x v="2"/>
    <x v="44"/>
    <x v="4"/>
    <x v="0"/>
    <x v="6"/>
    <x v="2"/>
    <x v="0"/>
    <x v="4"/>
  </r>
  <r>
    <x v="45"/>
    <x v="10"/>
    <x v="0"/>
    <x v="4"/>
    <x v="45"/>
    <x v="1"/>
    <x v="45"/>
    <x v="4"/>
    <x v="0"/>
    <x v="7"/>
    <x v="3"/>
    <x v="0"/>
    <x v="2"/>
  </r>
  <r>
    <x v="46"/>
    <x v="13"/>
    <x v="0"/>
    <x v="0"/>
    <x v="46"/>
    <x v="2"/>
    <x v="46"/>
    <x v="4"/>
    <x v="0"/>
    <x v="8"/>
    <x v="4"/>
    <x v="0"/>
    <x v="3"/>
  </r>
  <r>
    <x v="47"/>
    <x v="6"/>
    <x v="2"/>
    <x v="0"/>
    <x v="47"/>
    <x v="1"/>
    <x v="47"/>
    <x v="4"/>
    <x v="0"/>
    <x v="9"/>
    <x v="5"/>
    <x v="0"/>
    <x v="0"/>
  </r>
  <r>
    <x v="48"/>
    <x v="11"/>
    <x v="1"/>
    <x v="1"/>
    <x v="48"/>
    <x v="1"/>
    <x v="48"/>
    <x v="4"/>
    <x v="0"/>
    <x v="10"/>
    <x v="6"/>
    <x v="0"/>
    <x v="4"/>
  </r>
  <r>
    <x v="49"/>
    <x v="0"/>
    <x v="0"/>
    <x v="1"/>
    <x v="49"/>
    <x v="1"/>
    <x v="49"/>
    <x v="4"/>
    <x v="0"/>
    <x v="0"/>
    <x v="0"/>
    <x v="1"/>
    <x v="4"/>
  </r>
  <r>
    <x v="50"/>
    <x v="10"/>
    <x v="3"/>
    <x v="3"/>
    <x v="50"/>
    <x v="0"/>
    <x v="50"/>
    <x v="4"/>
    <x v="0"/>
    <x v="11"/>
    <x v="1"/>
    <x v="1"/>
    <x v="3"/>
  </r>
  <r>
    <x v="51"/>
    <x v="7"/>
    <x v="2"/>
    <x v="3"/>
    <x v="51"/>
    <x v="0"/>
    <x v="51"/>
    <x v="4"/>
    <x v="0"/>
    <x v="1"/>
    <x v="2"/>
    <x v="0"/>
    <x v="2"/>
  </r>
  <r>
    <x v="52"/>
    <x v="3"/>
    <x v="1"/>
    <x v="4"/>
    <x v="52"/>
    <x v="0"/>
    <x v="52"/>
    <x v="4"/>
    <x v="0"/>
    <x v="2"/>
    <x v="3"/>
    <x v="0"/>
    <x v="2"/>
  </r>
  <r>
    <x v="53"/>
    <x v="7"/>
    <x v="3"/>
    <x v="3"/>
    <x v="53"/>
    <x v="1"/>
    <x v="53"/>
    <x v="4"/>
    <x v="0"/>
    <x v="3"/>
    <x v="4"/>
    <x v="0"/>
    <x v="0"/>
  </r>
  <r>
    <x v="54"/>
    <x v="7"/>
    <x v="1"/>
    <x v="1"/>
    <x v="54"/>
    <x v="0"/>
    <x v="54"/>
    <x v="4"/>
    <x v="0"/>
    <x v="4"/>
    <x v="5"/>
    <x v="1"/>
    <x v="3"/>
  </r>
  <r>
    <x v="55"/>
    <x v="3"/>
    <x v="2"/>
    <x v="3"/>
    <x v="55"/>
    <x v="1"/>
    <x v="55"/>
    <x v="4"/>
    <x v="0"/>
    <x v="5"/>
    <x v="6"/>
    <x v="0"/>
    <x v="4"/>
  </r>
  <r>
    <x v="56"/>
    <x v="0"/>
    <x v="1"/>
    <x v="1"/>
    <x v="56"/>
    <x v="1"/>
    <x v="56"/>
    <x v="5"/>
    <x v="0"/>
    <x v="6"/>
    <x v="0"/>
    <x v="0"/>
    <x v="3"/>
  </r>
  <r>
    <x v="57"/>
    <x v="0"/>
    <x v="1"/>
    <x v="1"/>
    <x v="57"/>
    <x v="0"/>
    <x v="57"/>
    <x v="5"/>
    <x v="0"/>
    <x v="7"/>
    <x v="1"/>
    <x v="1"/>
    <x v="3"/>
  </r>
  <r>
    <x v="58"/>
    <x v="1"/>
    <x v="4"/>
    <x v="3"/>
    <x v="58"/>
    <x v="0"/>
    <x v="58"/>
    <x v="5"/>
    <x v="0"/>
    <x v="8"/>
    <x v="2"/>
    <x v="1"/>
    <x v="3"/>
  </r>
  <r>
    <x v="59"/>
    <x v="3"/>
    <x v="1"/>
    <x v="2"/>
    <x v="59"/>
    <x v="0"/>
    <x v="59"/>
    <x v="5"/>
    <x v="0"/>
    <x v="9"/>
    <x v="3"/>
    <x v="0"/>
    <x v="2"/>
  </r>
  <r>
    <x v="60"/>
    <x v="14"/>
    <x v="3"/>
    <x v="3"/>
    <x v="60"/>
    <x v="0"/>
    <x v="60"/>
    <x v="5"/>
    <x v="0"/>
    <x v="10"/>
    <x v="4"/>
    <x v="0"/>
    <x v="3"/>
  </r>
  <r>
    <x v="61"/>
    <x v="14"/>
    <x v="2"/>
    <x v="1"/>
    <x v="61"/>
    <x v="1"/>
    <x v="61"/>
    <x v="5"/>
    <x v="0"/>
    <x v="0"/>
    <x v="5"/>
    <x v="0"/>
    <x v="0"/>
  </r>
  <r>
    <x v="62"/>
    <x v="9"/>
    <x v="0"/>
    <x v="0"/>
    <x v="62"/>
    <x v="0"/>
    <x v="62"/>
    <x v="5"/>
    <x v="0"/>
    <x v="11"/>
    <x v="6"/>
    <x v="0"/>
    <x v="3"/>
  </r>
  <r>
    <x v="63"/>
    <x v="13"/>
    <x v="4"/>
    <x v="0"/>
    <x v="63"/>
    <x v="1"/>
    <x v="63"/>
    <x v="5"/>
    <x v="0"/>
    <x v="1"/>
    <x v="0"/>
    <x v="1"/>
    <x v="4"/>
  </r>
  <r>
    <x v="64"/>
    <x v="0"/>
    <x v="2"/>
    <x v="3"/>
    <x v="64"/>
    <x v="1"/>
    <x v="64"/>
    <x v="5"/>
    <x v="0"/>
    <x v="2"/>
    <x v="1"/>
    <x v="0"/>
    <x v="0"/>
  </r>
  <r>
    <x v="65"/>
    <x v="4"/>
    <x v="4"/>
    <x v="4"/>
    <x v="65"/>
    <x v="1"/>
    <x v="65"/>
    <x v="5"/>
    <x v="0"/>
    <x v="3"/>
    <x v="2"/>
    <x v="0"/>
    <x v="3"/>
  </r>
  <r>
    <x v="66"/>
    <x v="5"/>
    <x v="2"/>
    <x v="1"/>
    <x v="66"/>
    <x v="0"/>
    <x v="66"/>
    <x v="5"/>
    <x v="0"/>
    <x v="4"/>
    <x v="3"/>
    <x v="1"/>
    <x v="1"/>
  </r>
  <r>
    <x v="67"/>
    <x v="1"/>
    <x v="0"/>
    <x v="2"/>
    <x v="67"/>
    <x v="0"/>
    <x v="67"/>
    <x v="5"/>
    <x v="0"/>
    <x v="5"/>
    <x v="4"/>
    <x v="1"/>
    <x v="4"/>
  </r>
  <r>
    <x v="68"/>
    <x v="0"/>
    <x v="0"/>
    <x v="0"/>
    <x v="68"/>
    <x v="1"/>
    <x v="68"/>
    <x v="6"/>
    <x v="0"/>
    <x v="6"/>
    <x v="5"/>
    <x v="0"/>
    <x v="2"/>
  </r>
  <r>
    <x v="69"/>
    <x v="9"/>
    <x v="3"/>
    <x v="3"/>
    <x v="69"/>
    <x v="0"/>
    <x v="69"/>
    <x v="6"/>
    <x v="0"/>
    <x v="7"/>
    <x v="6"/>
    <x v="0"/>
    <x v="3"/>
  </r>
  <r>
    <x v="70"/>
    <x v="12"/>
    <x v="1"/>
    <x v="3"/>
    <x v="70"/>
    <x v="0"/>
    <x v="70"/>
    <x v="6"/>
    <x v="0"/>
    <x v="8"/>
    <x v="0"/>
    <x v="1"/>
    <x v="2"/>
  </r>
  <r>
    <x v="71"/>
    <x v="0"/>
    <x v="2"/>
    <x v="1"/>
    <x v="71"/>
    <x v="0"/>
    <x v="71"/>
    <x v="6"/>
    <x v="0"/>
    <x v="8"/>
    <x v="1"/>
    <x v="0"/>
    <x v="3"/>
  </r>
  <r>
    <x v="72"/>
    <x v="2"/>
    <x v="1"/>
    <x v="4"/>
    <x v="72"/>
    <x v="1"/>
    <x v="72"/>
    <x v="6"/>
    <x v="0"/>
    <x v="9"/>
    <x v="2"/>
    <x v="0"/>
    <x v="0"/>
  </r>
  <r>
    <x v="73"/>
    <x v="5"/>
    <x v="1"/>
    <x v="1"/>
    <x v="73"/>
    <x v="1"/>
    <x v="73"/>
    <x v="6"/>
    <x v="0"/>
    <x v="10"/>
    <x v="3"/>
    <x v="0"/>
    <x v="1"/>
  </r>
  <r>
    <x v="74"/>
    <x v="7"/>
    <x v="2"/>
    <x v="2"/>
    <x v="74"/>
    <x v="1"/>
    <x v="74"/>
    <x v="6"/>
    <x v="0"/>
    <x v="0"/>
    <x v="4"/>
    <x v="0"/>
    <x v="4"/>
  </r>
  <r>
    <x v="75"/>
    <x v="0"/>
    <x v="1"/>
    <x v="4"/>
    <x v="75"/>
    <x v="1"/>
    <x v="75"/>
    <x v="6"/>
    <x v="0"/>
    <x v="11"/>
    <x v="5"/>
    <x v="0"/>
    <x v="3"/>
  </r>
  <r>
    <x v="76"/>
    <x v="8"/>
    <x v="1"/>
    <x v="3"/>
    <x v="76"/>
    <x v="1"/>
    <x v="76"/>
    <x v="6"/>
    <x v="0"/>
    <x v="1"/>
    <x v="6"/>
    <x v="0"/>
    <x v="0"/>
  </r>
  <r>
    <x v="77"/>
    <x v="2"/>
    <x v="4"/>
    <x v="0"/>
    <x v="77"/>
    <x v="2"/>
    <x v="77"/>
    <x v="6"/>
    <x v="0"/>
    <x v="2"/>
    <x v="0"/>
    <x v="0"/>
    <x v="0"/>
  </r>
  <r>
    <x v="78"/>
    <x v="12"/>
    <x v="2"/>
    <x v="0"/>
    <x v="78"/>
    <x v="0"/>
    <x v="78"/>
    <x v="6"/>
    <x v="0"/>
    <x v="3"/>
    <x v="1"/>
    <x v="0"/>
    <x v="3"/>
  </r>
  <r>
    <x v="79"/>
    <x v="5"/>
    <x v="2"/>
    <x v="2"/>
    <x v="79"/>
    <x v="1"/>
    <x v="79"/>
    <x v="6"/>
    <x v="0"/>
    <x v="4"/>
    <x v="2"/>
    <x v="1"/>
    <x v="4"/>
  </r>
  <r>
    <x v="80"/>
    <x v="10"/>
    <x v="2"/>
    <x v="1"/>
    <x v="80"/>
    <x v="0"/>
    <x v="80"/>
    <x v="7"/>
    <x v="0"/>
    <x v="5"/>
    <x v="3"/>
    <x v="0"/>
    <x v="0"/>
  </r>
  <r>
    <x v="81"/>
    <x v="8"/>
    <x v="2"/>
    <x v="4"/>
    <x v="81"/>
    <x v="1"/>
    <x v="81"/>
    <x v="7"/>
    <x v="0"/>
    <x v="6"/>
    <x v="4"/>
    <x v="0"/>
    <x v="2"/>
  </r>
  <r>
    <x v="82"/>
    <x v="8"/>
    <x v="3"/>
    <x v="4"/>
    <x v="82"/>
    <x v="1"/>
    <x v="82"/>
    <x v="7"/>
    <x v="0"/>
    <x v="7"/>
    <x v="5"/>
    <x v="0"/>
    <x v="0"/>
  </r>
  <r>
    <x v="83"/>
    <x v="6"/>
    <x v="3"/>
    <x v="0"/>
    <x v="83"/>
    <x v="1"/>
    <x v="83"/>
    <x v="7"/>
    <x v="0"/>
    <x v="8"/>
    <x v="6"/>
    <x v="0"/>
    <x v="1"/>
  </r>
  <r>
    <x v="84"/>
    <x v="12"/>
    <x v="2"/>
    <x v="3"/>
    <x v="84"/>
    <x v="0"/>
    <x v="84"/>
    <x v="7"/>
    <x v="0"/>
    <x v="9"/>
    <x v="0"/>
    <x v="1"/>
    <x v="0"/>
  </r>
  <r>
    <x v="85"/>
    <x v="8"/>
    <x v="3"/>
    <x v="0"/>
    <x v="85"/>
    <x v="0"/>
    <x v="85"/>
    <x v="7"/>
    <x v="0"/>
    <x v="10"/>
    <x v="1"/>
    <x v="0"/>
    <x v="1"/>
  </r>
  <r>
    <x v="86"/>
    <x v="14"/>
    <x v="4"/>
    <x v="0"/>
    <x v="86"/>
    <x v="0"/>
    <x v="86"/>
    <x v="7"/>
    <x v="0"/>
    <x v="0"/>
    <x v="2"/>
    <x v="0"/>
    <x v="4"/>
  </r>
  <r>
    <x v="87"/>
    <x v="14"/>
    <x v="4"/>
    <x v="2"/>
    <x v="87"/>
    <x v="2"/>
    <x v="87"/>
    <x v="7"/>
    <x v="0"/>
    <x v="11"/>
    <x v="3"/>
    <x v="0"/>
    <x v="3"/>
  </r>
  <r>
    <x v="88"/>
    <x v="11"/>
    <x v="4"/>
    <x v="0"/>
    <x v="88"/>
    <x v="0"/>
    <x v="88"/>
    <x v="7"/>
    <x v="0"/>
    <x v="1"/>
    <x v="4"/>
    <x v="0"/>
    <x v="2"/>
  </r>
  <r>
    <x v="89"/>
    <x v="10"/>
    <x v="2"/>
    <x v="3"/>
    <x v="89"/>
    <x v="2"/>
    <x v="89"/>
    <x v="7"/>
    <x v="0"/>
    <x v="2"/>
    <x v="5"/>
    <x v="1"/>
    <x v="1"/>
  </r>
  <r>
    <x v="90"/>
    <x v="1"/>
    <x v="0"/>
    <x v="4"/>
    <x v="90"/>
    <x v="1"/>
    <x v="90"/>
    <x v="7"/>
    <x v="0"/>
    <x v="3"/>
    <x v="6"/>
    <x v="0"/>
    <x v="1"/>
  </r>
  <r>
    <x v="91"/>
    <x v="11"/>
    <x v="3"/>
    <x v="1"/>
    <x v="91"/>
    <x v="1"/>
    <x v="91"/>
    <x v="7"/>
    <x v="0"/>
    <x v="4"/>
    <x v="0"/>
    <x v="1"/>
    <x v="1"/>
  </r>
  <r>
    <x v="92"/>
    <x v="12"/>
    <x v="0"/>
    <x v="1"/>
    <x v="92"/>
    <x v="0"/>
    <x v="92"/>
    <x v="8"/>
    <x v="1"/>
    <x v="5"/>
    <x v="1"/>
    <x v="0"/>
    <x v="1"/>
  </r>
  <r>
    <x v="93"/>
    <x v="4"/>
    <x v="3"/>
    <x v="4"/>
    <x v="93"/>
    <x v="1"/>
    <x v="93"/>
    <x v="8"/>
    <x v="1"/>
    <x v="6"/>
    <x v="2"/>
    <x v="1"/>
    <x v="0"/>
  </r>
  <r>
    <x v="94"/>
    <x v="8"/>
    <x v="3"/>
    <x v="0"/>
    <x v="94"/>
    <x v="2"/>
    <x v="94"/>
    <x v="8"/>
    <x v="1"/>
    <x v="7"/>
    <x v="3"/>
    <x v="1"/>
    <x v="1"/>
  </r>
  <r>
    <x v="95"/>
    <x v="14"/>
    <x v="2"/>
    <x v="0"/>
    <x v="95"/>
    <x v="1"/>
    <x v="95"/>
    <x v="8"/>
    <x v="1"/>
    <x v="8"/>
    <x v="4"/>
    <x v="0"/>
    <x v="3"/>
  </r>
  <r>
    <x v="96"/>
    <x v="3"/>
    <x v="4"/>
    <x v="1"/>
    <x v="96"/>
    <x v="1"/>
    <x v="96"/>
    <x v="8"/>
    <x v="1"/>
    <x v="9"/>
    <x v="5"/>
    <x v="1"/>
    <x v="2"/>
  </r>
  <r>
    <x v="97"/>
    <x v="4"/>
    <x v="4"/>
    <x v="0"/>
    <x v="97"/>
    <x v="0"/>
    <x v="97"/>
    <x v="8"/>
    <x v="1"/>
    <x v="10"/>
    <x v="6"/>
    <x v="1"/>
    <x v="1"/>
  </r>
  <r>
    <x v="98"/>
    <x v="6"/>
    <x v="0"/>
    <x v="3"/>
    <x v="98"/>
    <x v="1"/>
    <x v="98"/>
    <x v="8"/>
    <x v="1"/>
    <x v="0"/>
    <x v="0"/>
    <x v="0"/>
    <x v="2"/>
  </r>
  <r>
    <x v="99"/>
    <x v="11"/>
    <x v="0"/>
    <x v="1"/>
    <x v="99"/>
    <x v="0"/>
    <x v="99"/>
    <x v="8"/>
    <x v="1"/>
    <x v="11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6" firstHeaderRow="1" firstDataRow="1" firstDataCol="1"/>
  <pivotFields count="13">
    <pivotField compact="0" showAll="0">
      <items count="101"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compact="0" showAll="0">
      <items count="16">
        <item x="10"/>
        <item x="5"/>
        <item x="7"/>
        <item x="6"/>
        <item x="0"/>
        <item x="11"/>
        <item x="8"/>
        <item x="13"/>
        <item x="14"/>
        <item x="1"/>
        <item x="2"/>
        <item x="3"/>
        <item x="12"/>
        <item x="9"/>
        <item x="4"/>
        <item t="default"/>
      </items>
    </pivotField>
    <pivotField compact="0" showAll="0"/>
    <pivotField compact="0" showAll="0">
      <items count="6">
        <item x="1"/>
        <item x="4"/>
        <item x="0"/>
        <item x="2"/>
        <item x="3"/>
        <item t="default"/>
      </items>
    </pivotField>
    <pivotField compact="0" numFmtId="176" showAll="0"/>
    <pivotField compact="0" showAll="0"/>
    <pivotField compact="0" numFmtId="58" showAll="0"/>
    <pivotField compact="0" showAll="0"/>
    <pivotField compact="0" showAll="0"/>
    <pivotField compact="0" showAll="0"/>
    <pivotField compact="0" showAll="0"/>
    <pivotField axis="axisRow" compact="0" showAll="0">
      <items count="3">
        <item x="0"/>
        <item x="1"/>
        <item t="default"/>
      </items>
    </pivotField>
    <pivotField compact="0" showAll="0"/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Count of Name" fld="1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D10" firstHeaderRow="1" firstDataRow="2" firstDataCol="1"/>
  <pivotFields count="13">
    <pivotField compact="0" showAll="0">
      <items count="101"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compact="0" showAll="0">
      <items count="16">
        <item x="10"/>
        <item x="5"/>
        <item x="7"/>
        <item x="6"/>
        <item x="0"/>
        <item x="11"/>
        <item x="8"/>
        <item x="13"/>
        <item x="14"/>
        <item x="1"/>
        <item x="2"/>
        <item x="3"/>
        <item x="12"/>
        <item x="9"/>
        <item x="4"/>
        <item t="default"/>
      </items>
    </pivotField>
    <pivotField compact="0" showAll="0"/>
    <pivotField axis="axisRow" compact="0" showAll="0">
      <items count="6">
        <item x="1"/>
        <item x="4"/>
        <item x="0"/>
        <item x="2"/>
        <item x="3"/>
        <item t="default"/>
      </items>
    </pivotField>
    <pivotField compact="0" numFmtId="176" showAll="0"/>
    <pivotField compact="0" showAll="0"/>
    <pivotField compact="0" numFmtId="58" showAll="0"/>
    <pivotField compact="0" showAll="0"/>
    <pivotField compact="0" showAll="0"/>
    <pivotField compact="0" showAll="0"/>
    <pivotField compact="0" showAll="0"/>
    <pivotField axis="axisCol" compact="0" showAll="0">
      <items count="3">
        <item x="0"/>
        <item x="1"/>
        <item t="default"/>
      </items>
    </pivotField>
    <pivotField compact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Name" fld="1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D10" firstHeaderRow="1" firstDataRow="2" firstDataCol="1"/>
  <pivotFields count="13">
    <pivotField compact="0" showAll="0">
      <items count="101"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compact="0" showAll="0">
      <items count="16">
        <item x="10"/>
        <item x="5"/>
        <item x="7"/>
        <item x="6"/>
        <item x="0"/>
        <item x="11"/>
        <item x="8"/>
        <item x="13"/>
        <item x="14"/>
        <item x="1"/>
        <item x="2"/>
        <item x="3"/>
        <item x="12"/>
        <item x="9"/>
        <item x="4"/>
        <item t="default"/>
      </items>
    </pivotField>
    <pivotField axis="axisRow" compact="0" showAll="0">
      <items count="6">
        <item x="2"/>
        <item x="1"/>
        <item x="3"/>
        <item x="0"/>
        <item x="4"/>
        <item t="default"/>
      </items>
    </pivotField>
    <pivotField compact="0" showAll="0"/>
    <pivotField compact="0" numFmtId="176" showAll="0"/>
    <pivotField compact="0" showAll="0"/>
    <pivotField compact="0" numFmtId="58" showAll="0"/>
    <pivotField compact="0" showAll="0"/>
    <pivotField compact="0" showAll="0"/>
    <pivotField compact="0" showAll="0"/>
    <pivotField compact="0" showAll="0"/>
    <pivotField axis="axisCol" compact="0" showAll="0">
      <items count="3">
        <item x="0"/>
        <item x="1"/>
        <item t="default"/>
      </items>
    </pivotField>
    <pivotField compact="0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Name" fld="1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9" firstHeaderRow="1" firstDataRow="1" firstDataCol="1"/>
  <pivotFields count="13">
    <pivotField compact="0" showAll="0">
      <items count="101"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/>
    <pivotField compact="0" showAll="0"/>
    <pivotField axis="axisRow" compact="0" showAll="0">
      <items count="6">
        <item x="1"/>
        <item x="4"/>
        <item x="0"/>
        <item x="2"/>
        <item x="3"/>
        <item t="default"/>
      </items>
    </pivotField>
    <pivotField dataField="1" compact="0" numFmtId="176" showAll="0">
      <items count="101">
        <item x="38"/>
        <item x="44"/>
        <item x="26"/>
        <item x="40"/>
        <item x="11"/>
        <item x="46"/>
        <item x="77"/>
        <item x="94"/>
        <item x="19"/>
        <item x="87"/>
        <item x="89"/>
        <item x="65"/>
        <item x="3"/>
        <item x="74"/>
        <item x="34"/>
        <item x="81"/>
        <item x="20"/>
        <item x="56"/>
        <item x="76"/>
        <item x="61"/>
        <item x="37"/>
        <item x="75"/>
        <item x="14"/>
        <item x="18"/>
        <item x="7"/>
        <item x="79"/>
        <item x="15"/>
        <item x="82"/>
        <item x="53"/>
        <item x="17"/>
        <item x="55"/>
        <item x="47"/>
        <item x="2"/>
        <item x="73"/>
        <item x="31"/>
        <item x="83"/>
        <item x="90"/>
        <item x="95"/>
        <item x="93"/>
        <item x="27"/>
        <item x="98"/>
        <item x="96"/>
        <item x="30"/>
        <item x="63"/>
        <item x="10"/>
        <item x="64"/>
        <item x="72"/>
        <item x="45"/>
        <item x="68"/>
        <item x="49"/>
        <item x="28"/>
        <item x="48"/>
        <item x="91"/>
        <item x="13"/>
        <item x="29"/>
        <item x="24"/>
        <item x="35"/>
        <item x="16"/>
        <item x="52"/>
        <item x="22"/>
        <item x="59"/>
        <item x="25"/>
        <item x="99"/>
        <item x="0"/>
        <item x="67"/>
        <item x="5"/>
        <item x="6"/>
        <item x="8"/>
        <item x="57"/>
        <item x="62"/>
        <item x="85"/>
        <item x="9"/>
        <item x="86"/>
        <item x="66"/>
        <item x="54"/>
        <item x="51"/>
        <item x="88"/>
        <item x="58"/>
        <item x="12"/>
        <item x="43"/>
        <item x="84"/>
        <item x="21"/>
        <item x="60"/>
        <item x="92"/>
        <item x="50"/>
        <item x="78"/>
        <item x="70"/>
        <item x="71"/>
        <item x="1"/>
        <item x="42"/>
        <item x="36"/>
        <item x="33"/>
        <item x="80"/>
        <item x="23"/>
        <item x="41"/>
        <item x="32"/>
        <item x="97"/>
        <item x="69"/>
        <item x="39"/>
        <item x="4"/>
        <item t="default"/>
      </items>
    </pivotField>
    <pivotField compact="0" showAll="0"/>
    <pivotField compact="0" numFmtId="58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Salary ($)" fld="4" subtotal="average" baseField="0" baseItem="0"/>
  </dataFields>
  <formats count="14">
    <format dxfId="0">
      <pivotArea collapsedLevelsAreSubtotals="1" fieldPosition="0">
        <references count="1">
          <reference field="3" count="1" selected="0">
            <x v="0"/>
          </reference>
        </references>
      </pivotArea>
    </format>
    <format dxfId="1">
      <pivotArea collapsedLevelsAreSubtotals="1" fieldPosition="0">
        <references count="1">
          <reference field="3" count="1" selected="0">
            <x v="0"/>
          </reference>
        </references>
      </pivotArea>
    </format>
    <format dxfId="2">
      <pivotArea collapsedLevelsAreSubtotals="1" fieldPosition="0">
        <references count="1">
          <reference field="3" count="1" selected="0">
            <x v="0"/>
          </reference>
        </references>
      </pivotArea>
    </format>
    <format dxfId="3">
      <pivotArea collapsedLevelsAreSubtotals="1" fieldPosition="0">
        <references count="1">
          <reference field="3" count="1" selected="0">
            <x v="0"/>
          </reference>
        </references>
      </pivotArea>
    </format>
    <format dxfId="4">
      <pivotArea collapsedLevelsAreSubtotals="1" fieldPosition="0">
        <references count="1">
          <reference field="3" count="1" selected="0">
            <x v="0"/>
          </reference>
        </references>
      </pivotArea>
    </format>
    <format dxfId="5">
      <pivotArea collapsedLevelsAreSubtotals="1" fieldPosition="0">
        <references count="1">
          <reference field="3" count="1" selected="0">
            <x v="2"/>
          </reference>
        </references>
      </pivotArea>
    </format>
    <format dxfId="6">
      <pivotArea collapsedLevelsAreSubtotals="1" fieldPosition="0">
        <references count="1">
          <reference field="3" count="1" selected="0">
            <x v="2"/>
          </reference>
        </references>
      </pivotArea>
    </format>
    <format dxfId="7">
      <pivotArea collapsedLevelsAreSubtotals="1" fieldPosition="0">
        <references count="1">
          <reference field="3" count="1" selected="0">
            <x v="2"/>
          </reference>
        </references>
      </pivotArea>
    </format>
    <format dxfId="8">
      <pivotArea collapsedLevelsAreSubtotals="1" fieldPosition="0">
        <references count="1">
          <reference field="3" count="1" selected="0">
            <x v="3"/>
          </reference>
        </references>
      </pivotArea>
    </format>
    <format dxfId="9">
      <pivotArea collapsedLevelsAreSubtotals="1" fieldPosition="0">
        <references count="1">
          <reference field="3" count="1" selected="0">
            <x v="3"/>
          </reference>
        </references>
      </pivotArea>
    </format>
    <format dxfId="10">
      <pivotArea collapsedLevelsAreSubtotals="1" fieldPosition="0">
        <references count="1">
          <reference field="3" count="1" selected="0">
            <x v="3"/>
          </reference>
        </references>
      </pivotArea>
    </format>
    <format dxfId="11">
      <pivotArea collapsedLevelsAreSubtotals="1" fieldPosition="0">
        <references count="1">
          <reference field="3" count="1" selected="0">
            <x v="4"/>
          </reference>
        </references>
      </pivotArea>
    </format>
    <format dxfId="12">
      <pivotArea collapsedLevelsAreSubtotals="1" fieldPosition="0">
        <references count="1">
          <reference field="3" count="1" selected="0">
            <x v="4"/>
          </reference>
        </references>
      </pivotArea>
    </format>
    <format dxfId="13">
      <pivotArea collapsedLevelsAreSubtotals="1" fieldPosition="0">
        <references count="1">
          <reference field="3" count="1" selected="0">
            <x v="4"/>
          </reference>
        </references>
      </pivotArea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9" firstHeaderRow="1" firstDataRow="1" firstDataCol="1"/>
  <pivotFields count="13">
    <pivotField compact="0" showAll="0">
      <items count="101"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compact="0" showAll="0">
      <items count="16">
        <item x="10"/>
        <item x="5"/>
        <item x="7"/>
        <item x="6"/>
        <item x="0"/>
        <item x="11"/>
        <item x="8"/>
        <item x="13"/>
        <item x="14"/>
        <item x="1"/>
        <item x="2"/>
        <item x="3"/>
        <item x="12"/>
        <item x="9"/>
        <item x="4"/>
        <item t="default"/>
      </items>
    </pivotField>
    <pivotField compact="0" showAll="0"/>
    <pivotField axis="axisRow" compact="0" showAll="0">
      <items count="6">
        <item x="1"/>
        <item x="4"/>
        <item x="0"/>
        <item x="2"/>
        <item x="3"/>
        <item t="default"/>
      </items>
    </pivotField>
    <pivotField compact="0" numFmtId="176" showAll="0"/>
    <pivotField compact="0" showAll="0"/>
    <pivotField compact="0" numFmtId="58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Name" fld="1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9" firstHeaderRow="1" firstDataRow="1" firstDataCol="1"/>
  <pivotFields count="13">
    <pivotField compact="0" showAll="0">
      <items count="101"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/>
    <pivotField compact="0" showAll="0"/>
    <pivotField axis="axisRow" compact="0" showAll="0">
      <items count="6">
        <item x="1"/>
        <item x="4"/>
        <item x="0"/>
        <item x="2"/>
        <item x="3"/>
        <item t="default"/>
      </items>
    </pivotField>
    <pivotField compact="0" numFmtId="176" showAll="0"/>
    <pivotField compact="0" showAll="0"/>
    <pivotField compact="0" numFmtId="58" showAll="0"/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6">
        <item x="3"/>
        <item x="1"/>
        <item x="2"/>
        <item x="4"/>
        <item x="0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Performance Score" fld="12" subtotal="average" baseField="0" baseItem="0"/>
  </dataFields>
  <formats count="41">
    <format dxfId="14">
      <pivotArea collapsedLevelsAreSubtotals="1" fieldPosition="0">
        <references count="1">
          <reference field="3" count="1" selected="0">
            <x v="0"/>
          </reference>
        </references>
      </pivotArea>
    </format>
    <format dxfId="15">
      <pivotArea collapsedLevelsAreSubtotals="1" fieldPosition="0">
        <references count="1">
          <reference field="3" count="1" selected="0">
            <x v="0"/>
          </reference>
        </references>
      </pivotArea>
    </format>
    <format dxfId="16">
      <pivotArea collapsedLevelsAreSubtotals="1" fieldPosition="0">
        <references count="1">
          <reference field="3" count="1" selected="0">
            <x v="0"/>
          </reference>
        </references>
      </pivotArea>
    </format>
    <format dxfId="17">
      <pivotArea collapsedLevelsAreSubtotals="1" fieldPosition="0">
        <references count="1">
          <reference field="3" count="1" selected="0">
            <x v="0"/>
          </reference>
        </references>
      </pivotArea>
    </format>
    <format dxfId="18">
      <pivotArea collapsedLevelsAreSubtotals="1" fieldPosition="0">
        <references count="1">
          <reference field="3" count="1" selected="0">
            <x v="0"/>
          </reference>
        </references>
      </pivotArea>
    </format>
    <format dxfId="19">
      <pivotArea collapsedLevelsAreSubtotals="1" fieldPosition="0">
        <references count="1">
          <reference field="3" count="1" selected="0">
            <x v="0"/>
          </reference>
        </references>
      </pivotArea>
    </format>
    <format dxfId="20">
      <pivotArea collapsedLevelsAreSubtotals="1" fieldPosition="0">
        <references count="1">
          <reference field="3" count="1" selected="0">
            <x v="0"/>
          </reference>
        </references>
      </pivotArea>
    </format>
    <format dxfId="21">
      <pivotArea collapsedLevelsAreSubtotals="1" fieldPosition="0">
        <references count="1">
          <reference field="3" count="1" selected="0">
            <x v="0"/>
          </reference>
        </references>
      </pivotArea>
    </format>
    <format dxfId="22">
      <pivotArea collapsedLevelsAreSubtotals="1" fieldPosition="0">
        <references count="1">
          <reference field="3" count="1" selected="0">
            <x v="0"/>
          </reference>
        </references>
      </pivotArea>
    </format>
    <format dxfId="23">
      <pivotArea collapsedLevelsAreSubtotals="1" fieldPosition="0">
        <references count="1">
          <reference field="3" count="1" selected="0">
            <x v="0"/>
          </reference>
        </references>
      </pivotArea>
    </format>
    <format dxfId="24">
      <pivotArea collapsedLevelsAreSubtotals="1" fieldPosition="0">
        <references count="1">
          <reference field="3" count="1" selected="0">
            <x v="1"/>
          </reference>
        </references>
      </pivotArea>
    </format>
    <format dxfId="25">
      <pivotArea collapsedLevelsAreSubtotals="1" fieldPosition="0">
        <references count="1">
          <reference field="3" count="1" selected="0">
            <x v="1"/>
          </reference>
        </references>
      </pivotArea>
    </format>
    <format dxfId="26">
      <pivotArea collapsedLevelsAreSubtotals="1" fieldPosition="0">
        <references count="1">
          <reference field="3" count="1" selected="0">
            <x v="1"/>
          </reference>
        </references>
      </pivotArea>
    </format>
    <format dxfId="27">
      <pivotArea collapsedLevelsAreSubtotals="1" fieldPosition="0">
        <references count="1">
          <reference field="3" count="1" selected="0">
            <x v="2"/>
          </reference>
        </references>
      </pivotArea>
    </format>
    <format dxfId="28">
      <pivotArea collapsedLevelsAreSubtotals="1" fieldPosition="0">
        <references count="1">
          <reference field="3" count="1" selected="0">
            <x v="2"/>
          </reference>
        </references>
      </pivotArea>
    </format>
    <format dxfId="29">
      <pivotArea collapsedLevelsAreSubtotals="1" fieldPosition="0">
        <references count="1">
          <reference field="3" count="1" selected="0">
            <x v="2"/>
          </reference>
        </references>
      </pivotArea>
    </format>
    <format dxfId="30">
      <pivotArea collapsedLevelsAreSubtotals="1" fieldPosition="0">
        <references count="1">
          <reference field="3" count="1" selected="0">
            <x v="2"/>
          </reference>
        </references>
      </pivotArea>
    </format>
    <format dxfId="31">
      <pivotArea collapsedLevelsAreSubtotals="1" fieldPosition="0">
        <references count="1">
          <reference field="3" count="1" selected="0">
            <x v="2"/>
          </reference>
        </references>
      </pivotArea>
    </format>
    <format dxfId="32">
      <pivotArea collapsedLevelsAreSubtotals="1" fieldPosition="0">
        <references count="1">
          <reference field="3" count="1" selected="0">
            <x v="2"/>
          </reference>
        </references>
      </pivotArea>
    </format>
    <format dxfId="33">
      <pivotArea collapsedLevelsAreSubtotals="1" fieldPosition="0">
        <references count="1">
          <reference field="3" count="1" selected="0">
            <x v="2"/>
          </reference>
        </references>
      </pivotArea>
    </format>
    <format dxfId="34">
      <pivotArea collapsedLevelsAreSubtotals="1" fieldPosition="0">
        <references count="1">
          <reference field="3" count="1" selected="0">
            <x v="2"/>
          </reference>
        </references>
      </pivotArea>
    </format>
    <format dxfId="35">
      <pivotArea collapsedLevelsAreSubtotals="1" fieldPosition="0">
        <references count="1">
          <reference field="3" count="1" selected="0">
            <x v="2"/>
          </reference>
        </references>
      </pivotArea>
    </format>
    <format dxfId="36">
      <pivotArea collapsedLevelsAreSubtotals="1" fieldPosition="0">
        <references count="1">
          <reference field="3" count="1" selected="0">
            <x v="2"/>
          </reference>
        </references>
      </pivotArea>
    </format>
    <format dxfId="37">
      <pivotArea collapsedLevelsAreSubtotals="1" fieldPosition="0">
        <references count="1">
          <reference field="3" count="1" selected="0">
            <x v="3"/>
          </reference>
        </references>
      </pivotArea>
    </format>
    <format dxfId="38">
      <pivotArea collapsedLevelsAreSubtotals="1" fieldPosition="0">
        <references count="1">
          <reference field="3" count="1" selected="0">
            <x v="3"/>
          </reference>
        </references>
      </pivotArea>
    </format>
    <format dxfId="39">
      <pivotArea collapsedLevelsAreSubtotals="1" fieldPosition="0">
        <references count="1">
          <reference field="3" count="1" selected="0">
            <x v="3"/>
          </reference>
        </references>
      </pivotArea>
    </format>
    <format dxfId="40">
      <pivotArea collapsedLevelsAreSubtotals="1" fieldPosition="0">
        <references count="1">
          <reference field="3" count="1" selected="0">
            <x v="3"/>
          </reference>
        </references>
      </pivotArea>
    </format>
    <format dxfId="41">
      <pivotArea collapsedLevelsAreSubtotals="1" fieldPosition="0">
        <references count="1">
          <reference field="3" count="1" selected="0">
            <x v="3"/>
          </reference>
        </references>
      </pivotArea>
    </format>
    <format dxfId="42">
      <pivotArea collapsedLevelsAreSubtotals="1" fieldPosition="0">
        <references count="1">
          <reference field="3" count="1" selected="0">
            <x v="3"/>
          </reference>
        </references>
      </pivotArea>
    </format>
    <format dxfId="43">
      <pivotArea collapsedLevelsAreSubtotals="1" fieldPosition="0">
        <references count="1">
          <reference field="3" count="1" selected="0">
            <x v="3"/>
          </reference>
        </references>
      </pivotArea>
    </format>
    <format dxfId="44">
      <pivotArea collapsedLevelsAreSubtotals="1" fieldPosition="0">
        <references count="1">
          <reference field="3" count="1" selected="0">
            <x v="3"/>
          </reference>
        </references>
      </pivotArea>
    </format>
    <format dxfId="45">
      <pivotArea collapsedLevelsAreSubtotals="1" fieldPosition="0">
        <references count="1">
          <reference field="3" count="1" selected="0">
            <x v="4"/>
          </reference>
        </references>
      </pivotArea>
    </format>
    <format dxfId="46">
      <pivotArea collapsedLevelsAreSubtotals="1" fieldPosition="0">
        <references count="1">
          <reference field="3" count="1" selected="0">
            <x v="4"/>
          </reference>
        </references>
      </pivotArea>
    </format>
    <format dxfId="47">
      <pivotArea collapsedLevelsAreSubtotals="1" fieldPosition="0">
        <references count="1">
          <reference field="3" count="1" selected="0">
            <x v="4"/>
          </reference>
        </references>
      </pivotArea>
    </format>
    <format dxfId="48">
      <pivotArea collapsedLevelsAreSubtotals="1" fieldPosition="0">
        <references count="1">
          <reference field="3" count="1" selected="0">
            <x v="4"/>
          </reference>
        </references>
      </pivotArea>
    </format>
    <format dxfId="49">
      <pivotArea collapsedLevelsAreSubtotals="1" fieldPosition="0">
        <references count="1">
          <reference field="3" count="1" selected="0">
            <x v="4"/>
          </reference>
        </references>
      </pivotArea>
    </format>
    <format dxfId="50">
      <pivotArea collapsedLevelsAreSubtotals="1" fieldPosition="0">
        <references count="1">
          <reference field="3" count="1" selected="0">
            <x v="4"/>
          </reference>
        </references>
      </pivotArea>
    </format>
    <format dxfId="51">
      <pivotArea collapsedLevelsAreSubtotals="1" fieldPosition="0">
        <references count="1">
          <reference field="3" count="1" selected="0">
            <x v="4"/>
          </reference>
        </references>
      </pivotArea>
    </format>
    <format dxfId="52">
      <pivotArea collapsedLevelsAreSubtotals="1" fieldPosition="0">
        <references count="1">
          <reference field="3" count="1" selected="0">
            <x v="4"/>
          </reference>
        </references>
      </pivotArea>
    </format>
    <format dxfId="53">
      <pivotArea collapsedLevelsAreSubtotals="1" fieldPosition="0">
        <references count="1">
          <reference field="3" count="1" selected="0">
            <x v="4"/>
          </reference>
        </references>
      </pivotArea>
    </format>
    <format dxfId="54">
      <pivotArea collapsedLevelsAreSubtotals="1" fieldPosition="0">
        <references count="1">
          <reference field="3" count="1" selected="0">
            <x v="4"/>
          </reference>
        </references>
      </pivotArea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C6" firstHeaderRow="0" firstDataRow="1" firstDataCol="1"/>
  <pivotFields count="13">
    <pivotField compact="0" showAll="0">
      <items count="101"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compact="0" showAll="0">
      <items count="16">
        <item x="10"/>
        <item x="5"/>
        <item x="7"/>
        <item x="6"/>
        <item x="0"/>
        <item x="11"/>
        <item x="8"/>
        <item x="13"/>
        <item x="14"/>
        <item x="1"/>
        <item x="2"/>
        <item x="3"/>
        <item x="12"/>
        <item x="9"/>
        <item x="4"/>
        <item t="default"/>
      </items>
    </pivotField>
    <pivotField compact="0" showAll="0">
      <items count="6">
        <item x="2"/>
        <item x="1"/>
        <item x="3"/>
        <item x="0"/>
        <item x="4"/>
        <item t="default"/>
      </items>
    </pivotField>
    <pivotField compact="0" showAll="0">
      <items count="6">
        <item x="1"/>
        <item x="4"/>
        <item x="0"/>
        <item x="2"/>
        <item x="3"/>
        <item t="default"/>
      </items>
    </pivotField>
    <pivotField compact="0" numFmtId="176" showAll="0">
      <items count="101">
        <item x="38"/>
        <item x="44"/>
        <item x="26"/>
        <item x="40"/>
        <item x="11"/>
        <item x="46"/>
        <item x="77"/>
        <item x="94"/>
        <item x="19"/>
        <item x="87"/>
        <item x="89"/>
        <item x="65"/>
        <item x="3"/>
        <item x="74"/>
        <item x="34"/>
        <item x="81"/>
        <item x="20"/>
        <item x="56"/>
        <item x="76"/>
        <item x="61"/>
        <item x="37"/>
        <item x="75"/>
        <item x="14"/>
        <item x="18"/>
        <item x="7"/>
        <item x="79"/>
        <item x="15"/>
        <item x="82"/>
        <item x="53"/>
        <item x="17"/>
        <item x="55"/>
        <item x="47"/>
        <item x="2"/>
        <item x="73"/>
        <item x="31"/>
        <item x="83"/>
        <item x="90"/>
        <item x="95"/>
        <item x="93"/>
        <item x="27"/>
        <item x="98"/>
        <item x="96"/>
        <item x="30"/>
        <item x="63"/>
        <item x="10"/>
        <item x="64"/>
        <item x="72"/>
        <item x="45"/>
        <item x="68"/>
        <item x="49"/>
        <item x="28"/>
        <item x="48"/>
        <item x="91"/>
        <item x="13"/>
        <item x="29"/>
        <item x="24"/>
        <item x="35"/>
        <item x="16"/>
        <item x="52"/>
        <item x="22"/>
        <item x="59"/>
        <item x="25"/>
        <item x="99"/>
        <item x="0"/>
        <item x="67"/>
        <item x="5"/>
        <item x="6"/>
        <item x="8"/>
        <item x="57"/>
        <item x="62"/>
        <item x="85"/>
        <item x="9"/>
        <item x="86"/>
        <item x="66"/>
        <item x="54"/>
        <item x="51"/>
        <item x="88"/>
        <item x="58"/>
        <item x="12"/>
        <item x="43"/>
        <item x="84"/>
        <item x="21"/>
        <item x="60"/>
        <item x="92"/>
        <item x="50"/>
        <item x="78"/>
        <item x="70"/>
        <item x="71"/>
        <item x="1"/>
        <item x="42"/>
        <item x="36"/>
        <item x="33"/>
        <item x="80"/>
        <item x="23"/>
        <item x="41"/>
        <item x="32"/>
        <item x="97"/>
        <item x="69"/>
        <item x="39"/>
        <item x="4"/>
        <item t="default"/>
      </items>
    </pivotField>
    <pivotField compact="0" showAll="0"/>
    <pivotField compact="0" numFmtId="58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showAll="0">
      <items count="10"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compact="0" showAll="0">
      <items count="3">
        <item x="1"/>
        <item x="0"/>
        <item t="default"/>
      </items>
    </pivotField>
    <pivotField compact="0" showAll="0">
      <items count="13">
        <item x="0"/>
        <item x="11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8">
        <item x="0"/>
        <item x="4"/>
        <item x="1"/>
        <item x="5"/>
        <item x="2"/>
        <item x="6"/>
        <item x="3"/>
        <item t="default"/>
      </items>
    </pivotField>
    <pivotField compact="0" sumSubtotal="1" countASubtotal="1" multipleItemSelectionAllowed="1" showAll="0">
      <items count="4">
        <item h="1" x="0"/>
        <item x="1"/>
        <item t="sum"/>
        <item t="countA"/>
      </items>
    </pivotField>
    <pivotField dataField="1" compact="0" showAll="0">
      <items count="6">
        <item x="3"/>
        <item x="1"/>
        <item x="2"/>
        <item x="4"/>
        <item x="0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erformance Score" fld="12" subtotal="average" baseField="0" baseItem="0"/>
    <dataField name="Count of Name" fld="1" subtotal="count" baseField="0" baseItem="0"/>
  </dataFields>
  <formats count="10">
    <format dxfId="55">
      <pivotArea collapsedLevelsAreSubtotals="1" fieldPosition="0">
        <references count="2">
          <reference field="8" count="1" selected="0">
            <x v="0"/>
          </reference>
          <reference field="4294967294" count="1" selected="0">
            <x v="0"/>
          </reference>
        </references>
      </pivotArea>
    </format>
    <format dxfId="56">
      <pivotArea collapsedLevelsAreSubtotals="1" fieldPosition="0">
        <references count="2">
          <reference field="8" count="1" selected="0">
            <x v="0"/>
          </reference>
          <reference field="4294967294" count="1" selected="0">
            <x v="0"/>
          </reference>
        </references>
      </pivotArea>
    </format>
    <format dxfId="57">
      <pivotArea collapsedLevelsAreSubtotals="1" fieldPosition="0">
        <references count="2">
          <reference field="8" count="1" selected="0">
            <x v="1"/>
          </reference>
          <reference field="4294967294" count="1" selected="0">
            <x v="0"/>
          </reference>
        </references>
      </pivotArea>
    </format>
    <format dxfId="58">
      <pivotArea collapsedLevelsAreSubtotals="1" fieldPosition="0">
        <references count="2">
          <reference field="8" count="1" selected="0">
            <x v="1"/>
          </reference>
          <reference field="4294967294" count="1" selected="0">
            <x v="0"/>
          </reference>
        </references>
      </pivotArea>
    </format>
    <format dxfId="59">
      <pivotArea collapsedLevelsAreSubtotals="1" fieldPosition="0">
        <references count="2">
          <reference field="8" count="1" selected="0">
            <x v="1"/>
          </reference>
          <reference field="4294967294" count="1" selected="0">
            <x v="0"/>
          </reference>
        </references>
      </pivotArea>
    </format>
    <format dxfId="60">
      <pivotArea collapsedLevelsAreSubtotals="1" fieldPosition="0">
        <references count="2">
          <reference field="8" count="1" selected="0">
            <x v="1"/>
          </reference>
          <reference field="4294967294" count="1" selected="0">
            <x v="0"/>
          </reference>
        </references>
      </pivotArea>
    </format>
    <format dxfId="61">
      <pivotArea collapsedLevelsAreSubtotals="1" fieldPosition="0">
        <references count="2">
          <reference field="8" count="1" selected="0">
            <x v="1"/>
          </reference>
          <reference field="4294967294" count="1" selected="0">
            <x v="0"/>
          </reference>
        </references>
      </pivotArea>
    </format>
    <format dxfId="62">
      <pivotArea collapsedLevelsAreSubtotals="1" fieldPosition="0">
        <references count="2">
          <reference field="8" count="1" selected="0">
            <x v="1"/>
          </reference>
          <reference field="4294967294" count="1" selected="0">
            <x v="0"/>
          </reference>
        </references>
      </pivotArea>
    </format>
    <format dxfId="63">
      <pivotArea collapsedLevelsAreSubtotals="1" fieldPosition="0">
        <references count="2">
          <reference field="8" count="1" selected="0">
            <x v="1"/>
          </reference>
          <reference field="4294967294" count="1" selected="0">
            <x v="0"/>
          </reference>
        </references>
      </pivotArea>
    </format>
    <format dxfId="64">
      <pivotArea collapsedLevelsAreSubtotals="1" fieldPosition="0">
        <references count="2">
          <reference field="8" count="1" selected="0">
            <x v="1"/>
          </reference>
          <reference field="4294967294" count="1" selected="0">
            <x v="0"/>
          </reference>
        </references>
      </pivotArea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2:D39" firstHeaderRow="1" firstDataRow="2" firstDataCol="1"/>
  <pivotFields count="13">
    <pivotField dataField="1" compact="0" showAll="0">
      <items count="101"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/>
    <pivotField compact="0" showAll="0"/>
    <pivotField compact="0" showAll="0"/>
    <pivotField compact="0" numFmtId="176" showAll="0"/>
    <pivotField compact="0" showAll="0"/>
    <pivotField compact="0" numFmtId="58" showAll="0"/>
    <pivotField compact="0" showAll="0"/>
    <pivotField compact="0" showAll="0"/>
    <pivotField compact="0" showAll="0"/>
    <pivotField compact="0" showAll="0"/>
    <pivotField axis="axisCol" compact="0" multipleItemSelectionAllowed="1" showAll="0">
      <items count="3">
        <item x="0"/>
        <item x="1"/>
        <item t="default"/>
      </items>
    </pivotField>
    <pivotField axis="axisRow" compact="0" multipleItemSelectionAllowed="1" showAll="0">
      <items count="6">
        <item x="3"/>
        <item x="1"/>
        <item x="2"/>
        <item x="4"/>
        <item x="0"/>
        <item t="default"/>
      </items>
    </pivotField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Employee ID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62:D67" firstHeaderRow="1" firstDataRow="2" firstDataCol="1"/>
  <pivotFields count="13">
    <pivotField dataField="1" compact="0" showAll="0">
      <items count="101"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16">
        <item x="10"/>
        <item x="5"/>
        <item x="7"/>
        <item x="6"/>
        <item x="0"/>
        <item x="11"/>
        <item x="8"/>
        <item x="13"/>
        <item x="14"/>
        <item x="1"/>
        <item x="2"/>
        <item x="3"/>
        <item x="12"/>
        <item x="9"/>
        <item x="4"/>
        <item t="default"/>
      </items>
    </pivotField>
    <pivotField compact="0" showAll="0">
      <items count="6">
        <item x="2"/>
        <item x="1"/>
        <item x="3"/>
        <item x="0"/>
        <item x="4"/>
        <item t="default"/>
      </items>
    </pivotField>
    <pivotField compact="0" showAll="0">
      <items count="6">
        <item x="1"/>
        <item x="4"/>
        <item x="0"/>
        <item x="2"/>
        <item x="3"/>
        <item t="default"/>
      </items>
    </pivotField>
    <pivotField compact="0" numFmtId="176" showAll="0">
      <items count="101">
        <item x="38"/>
        <item x="44"/>
        <item x="26"/>
        <item x="40"/>
        <item x="11"/>
        <item x="46"/>
        <item x="77"/>
        <item x="94"/>
        <item x="19"/>
        <item x="87"/>
        <item x="89"/>
        <item x="65"/>
        <item x="3"/>
        <item x="74"/>
        <item x="34"/>
        <item x="81"/>
        <item x="20"/>
        <item x="56"/>
        <item x="76"/>
        <item x="61"/>
        <item x="37"/>
        <item x="75"/>
        <item x="14"/>
        <item x="18"/>
        <item x="7"/>
        <item x="79"/>
        <item x="15"/>
        <item x="82"/>
        <item x="53"/>
        <item x="17"/>
        <item x="55"/>
        <item x="47"/>
        <item x="2"/>
        <item x="73"/>
        <item x="31"/>
        <item x="83"/>
        <item x="90"/>
        <item x="95"/>
        <item x="93"/>
        <item x="27"/>
        <item x="98"/>
        <item x="96"/>
        <item x="30"/>
        <item x="63"/>
        <item x="10"/>
        <item x="64"/>
        <item x="72"/>
        <item x="45"/>
        <item x="68"/>
        <item x="49"/>
        <item x="28"/>
        <item x="48"/>
        <item x="91"/>
        <item x="13"/>
        <item x="29"/>
        <item x="24"/>
        <item x="35"/>
        <item x="16"/>
        <item x="52"/>
        <item x="22"/>
        <item x="59"/>
        <item x="25"/>
        <item x="99"/>
        <item x="0"/>
        <item x="67"/>
        <item x="5"/>
        <item x="6"/>
        <item x="8"/>
        <item x="57"/>
        <item x="62"/>
        <item x="85"/>
        <item x="9"/>
        <item x="86"/>
        <item x="66"/>
        <item x="54"/>
        <item x="51"/>
        <item x="88"/>
        <item x="58"/>
        <item x="12"/>
        <item x="43"/>
        <item x="84"/>
        <item x="21"/>
        <item x="60"/>
        <item x="92"/>
        <item x="50"/>
        <item x="78"/>
        <item x="70"/>
        <item x="71"/>
        <item x="1"/>
        <item x="42"/>
        <item x="36"/>
        <item x="33"/>
        <item x="80"/>
        <item x="23"/>
        <item x="41"/>
        <item x="32"/>
        <item x="97"/>
        <item x="69"/>
        <item x="39"/>
        <item x="4"/>
        <item t="default"/>
      </items>
    </pivotField>
    <pivotField axis="axisRow" compact="0" showAll="0">
      <items count="4">
        <item x="0"/>
        <item x="2"/>
        <item x="1"/>
        <item t="default"/>
      </items>
    </pivotField>
    <pivotField compact="0" numFmtId="58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showAll="0">
      <items count="10"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13">
        <item x="0"/>
        <item x="11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8">
        <item x="0"/>
        <item x="4"/>
        <item x="1"/>
        <item x="5"/>
        <item x="2"/>
        <item x="6"/>
        <item x="3"/>
        <item t="default"/>
      </items>
    </pivotField>
    <pivotField axis="axisCol" compact="0" showAll="0">
      <items count="3">
        <item x="0"/>
        <item x="1"/>
        <item t="default"/>
      </items>
    </pivotField>
    <pivotField compact="0" showAll="0">
      <items count="6">
        <item x="3"/>
        <item x="1"/>
        <item x="2"/>
        <item x="4"/>
        <item x="0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Employee ID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7.xml"/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6"/>
  <sheetViews>
    <sheetView workbookViewId="0">
      <selection activeCell="O23" sqref="O23"/>
    </sheetView>
  </sheetViews>
  <sheetFormatPr defaultColWidth="8.88888888888889" defaultRowHeight="14.4" outlineLevelRow="5" outlineLevelCol="1"/>
  <cols>
    <col min="1" max="1" width="11.6666666666667"/>
    <col min="2" max="2" width="15"/>
  </cols>
  <sheetData>
    <row r="3" spans="1:2">
      <c r="A3" t="s">
        <v>0</v>
      </c>
      <c r="B3" t="s">
        <v>1</v>
      </c>
    </row>
    <row r="4" spans="1:2">
      <c r="A4" t="s">
        <v>2</v>
      </c>
      <c r="B4">
        <v>73</v>
      </c>
    </row>
    <row r="5" spans="1:2">
      <c r="A5" t="s">
        <v>3</v>
      </c>
      <c r="B5">
        <v>27</v>
      </c>
    </row>
    <row r="6" spans="1:2">
      <c r="A6" t="s">
        <v>4</v>
      </c>
      <c r="B6">
        <v>100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0"/>
  <sheetViews>
    <sheetView topLeftCell="A4" workbookViewId="0">
      <selection activeCell="A16" sqref="A16"/>
    </sheetView>
  </sheetViews>
  <sheetFormatPr defaultColWidth="8.88888888888889" defaultRowHeight="14.4" outlineLevelCol="3"/>
  <cols>
    <col min="1" max="1" width="15"/>
    <col min="2" max="3" width="10.4444444444444"/>
    <col min="4" max="4" width="11.4444444444444"/>
  </cols>
  <sheetData>
    <row r="3" spans="1:2">
      <c r="A3" t="s">
        <v>1</v>
      </c>
      <c r="B3" t="s">
        <v>0</v>
      </c>
    </row>
    <row r="4" spans="1:4">
      <c r="A4" t="s">
        <v>5</v>
      </c>
      <c r="B4" t="s">
        <v>2</v>
      </c>
      <c r="C4" t="s">
        <v>3</v>
      </c>
      <c r="D4" t="s">
        <v>4</v>
      </c>
    </row>
    <row r="5" spans="1:4">
      <c r="A5" t="s">
        <v>6</v>
      </c>
      <c r="B5">
        <v>14</v>
      </c>
      <c r="C5">
        <v>10</v>
      </c>
      <c r="D5">
        <v>24</v>
      </c>
    </row>
    <row r="6" spans="1:4">
      <c r="A6" t="s">
        <v>7</v>
      </c>
      <c r="B6">
        <v>14</v>
      </c>
      <c r="C6">
        <v>2</v>
      </c>
      <c r="D6">
        <v>16</v>
      </c>
    </row>
    <row r="7" spans="1:4">
      <c r="A7" t="s">
        <v>8</v>
      </c>
      <c r="B7">
        <v>23</v>
      </c>
      <c r="C7">
        <v>5</v>
      </c>
      <c r="D7">
        <v>28</v>
      </c>
    </row>
    <row r="8" spans="1:4">
      <c r="A8" t="s">
        <v>9</v>
      </c>
      <c r="B8">
        <v>6</v>
      </c>
      <c r="C8">
        <v>3</v>
      </c>
      <c r="D8">
        <v>9</v>
      </c>
    </row>
    <row r="9" spans="1:4">
      <c r="A9" t="s">
        <v>10</v>
      </c>
      <c r="B9">
        <v>16</v>
      </c>
      <c r="C9">
        <v>7</v>
      </c>
      <c r="D9">
        <v>23</v>
      </c>
    </row>
    <row r="10" spans="1:4">
      <c r="A10" t="s">
        <v>4</v>
      </c>
      <c r="B10">
        <v>73</v>
      </c>
      <c r="C10">
        <v>27</v>
      </c>
      <c r="D10">
        <v>100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0"/>
  <sheetViews>
    <sheetView workbookViewId="0">
      <selection activeCell="O11" sqref="O11"/>
    </sheetView>
  </sheetViews>
  <sheetFormatPr defaultColWidth="8.88888888888889" defaultRowHeight="14.4" outlineLevelCol="3"/>
  <cols>
    <col min="1" max="1" width="15"/>
    <col min="2" max="3" width="10.4444444444444"/>
    <col min="4" max="4" width="11.4444444444444"/>
  </cols>
  <sheetData>
    <row r="3" spans="1:2">
      <c r="A3" t="s">
        <v>1</v>
      </c>
      <c r="B3" t="s">
        <v>0</v>
      </c>
    </row>
    <row r="4" spans="1:4">
      <c r="A4" t="s">
        <v>11</v>
      </c>
      <c r="B4" t="s">
        <v>2</v>
      </c>
      <c r="C4" t="s">
        <v>3</v>
      </c>
      <c r="D4" t="s">
        <v>4</v>
      </c>
    </row>
    <row r="5" spans="1:4">
      <c r="A5" t="s">
        <v>12</v>
      </c>
      <c r="B5">
        <v>21</v>
      </c>
      <c r="C5">
        <v>4</v>
      </c>
      <c r="D5">
        <v>25</v>
      </c>
    </row>
    <row r="6" spans="1:4">
      <c r="A6" t="s">
        <v>13</v>
      </c>
      <c r="B6">
        <v>16</v>
      </c>
      <c r="C6">
        <v>4</v>
      </c>
      <c r="D6">
        <v>20</v>
      </c>
    </row>
    <row r="7" spans="1:4">
      <c r="A7" t="s">
        <v>14</v>
      </c>
      <c r="B7">
        <v>11</v>
      </c>
      <c r="C7">
        <v>9</v>
      </c>
      <c r="D7">
        <v>20</v>
      </c>
    </row>
    <row r="8" spans="1:4">
      <c r="A8" t="s">
        <v>15</v>
      </c>
      <c r="B8">
        <v>12</v>
      </c>
      <c r="C8">
        <v>2</v>
      </c>
      <c r="D8">
        <v>14</v>
      </c>
    </row>
    <row r="9" spans="1:4">
      <c r="A9" t="s">
        <v>16</v>
      </c>
      <c r="B9">
        <v>13</v>
      </c>
      <c r="C9">
        <v>8</v>
      </c>
      <c r="D9">
        <v>21</v>
      </c>
    </row>
    <row r="10" spans="1:4">
      <c r="A10" t="s">
        <v>4</v>
      </c>
      <c r="B10">
        <v>73</v>
      </c>
      <c r="C10">
        <v>27</v>
      </c>
      <c r="D10">
        <v>100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topLeftCell="A4" workbookViewId="0">
      <selection activeCell="B4" sqref="B4"/>
    </sheetView>
  </sheetViews>
  <sheetFormatPr defaultColWidth="8.88888888888889" defaultRowHeight="14.4" outlineLevelCol="1"/>
  <cols>
    <col min="1" max="1" width="14"/>
    <col min="2" max="2" width="20.2222222222222"/>
  </cols>
  <sheetData>
    <row r="3" spans="1:2">
      <c r="A3" t="s">
        <v>5</v>
      </c>
      <c r="B3" t="s">
        <v>17</v>
      </c>
    </row>
    <row r="4" spans="1:2">
      <c r="A4" t="s">
        <v>6</v>
      </c>
      <c r="B4" s="6">
        <v>79423.3333333333</v>
      </c>
    </row>
    <row r="5" spans="1:2">
      <c r="A5" t="s">
        <v>7</v>
      </c>
      <c r="B5">
        <v>69467.75</v>
      </c>
    </row>
    <row r="6" spans="1:2">
      <c r="A6" t="s">
        <v>8</v>
      </c>
      <c r="B6" s="6">
        <v>70956.0357142857</v>
      </c>
    </row>
    <row r="7" spans="1:2">
      <c r="A7" t="s">
        <v>9</v>
      </c>
      <c r="B7" s="6">
        <v>64090.4444444445</v>
      </c>
    </row>
    <row r="8" spans="1:2">
      <c r="A8" t="s">
        <v>10</v>
      </c>
      <c r="B8" s="6">
        <v>78803.3043478261</v>
      </c>
    </row>
    <row r="9" spans="1:2">
      <c r="A9" t="s">
        <v>4</v>
      </c>
      <c r="B9">
        <v>73937.03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workbookViewId="0">
      <selection activeCell="B7" sqref="B7"/>
    </sheetView>
  </sheetViews>
  <sheetFormatPr defaultColWidth="8.88888888888889" defaultRowHeight="14.4" outlineLevelCol="1"/>
  <cols>
    <col min="1" max="1" width="14"/>
    <col min="2" max="2" width="15"/>
  </cols>
  <sheetData>
    <row r="3" spans="1:2">
      <c r="A3" t="s">
        <v>5</v>
      </c>
      <c r="B3" t="s">
        <v>1</v>
      </c>
    </row>
    <row r="4" spans="1:2">
      <c r="A4" t="s">
        <v>6</v>
      </c>
      <c r="B4">
        <v>24</v>
      </c>
    </row>
    <row r="5" spans="1:2">
      <c r="A5" t="s">
        <v>7</v>
      </c>
      <c r="B5">
        <v>16</v>
      </c>
    </row>
    <row r="6" spans="1:2">
      <c r="A6" t="s">
        <v>8</v>
      </c>
      <c r="B6">
        <v>28</v>
      </c>
    </row>
    <row r="7" spans="1:2">
      <c r="A7" t="s">
        <v>9</v>
      </c>
      <c r="B7">
        <v>9</v>
      </c>
    </row>
    <row r="8" spans="1:2">
      <c r="A8" t="s">
        <v>10</v>
      </c>
      <c r="B8">
        <v>23</v>
      </c>
    </row>
    <row r="9" spans="1:2">
      <c r="A9" t="s">
        <v>4</v>
      </c>
      <c r="B9">
        <v>100</v>
      </c>
    </row>
  </sheetData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workbookViewId="0">
      <selection activeCell="B8" sqref="B8"/>
    </sheetView>
  </sheetViews>
  <sheetFormatPr defaultColWidth="8.88888888888889" defaultRowHeight="14.4" outlineLevelCol="1"/>
  <cols>
    <col min="1" max="1" width="14"/>
    <col min="2" max="2" width="29.4444444444444"/>
  </cols>
  <sheetData>
    <row r="3" spans="1:2">
      <c r="A3" t="s">
        <v>5</v>
      </c>
      <c r="B3" t="s">
        <v>18</v>
      </c>
    </row>
    <row r="4" spans="1:2">
      <c r="A4" t="s">
        <v>6</v>
      </c>
      <c r="B4" s="5">
        <v>2.79166666666667</v>
      </c>
    </row>
    <row r="5" spans="1:2">
      <c r="A5" t="s">
        <v>7</v>
      </c>
      <c r="B5" s="5">
        <v>3.0625</v>
      </c>
    </row>
    <row r="6" spans="1:2">
      <c r="A6" t="s">
        <v>8</v>
      </c>
      <c r="B6" s="5">
        <v>2.92857142857143</v>
      </c>
    </row>
    <row r="7" spans="1:2">
      <c r="A7" t="s">
        <v>9</v>
      </c>
      <c r="B7" s="5">
        <v>3.33333333333333</v>
      </c>
    </row>
    <row r="8" spans="1:2">
      <c r="A8" t="s">
        <v>10</v>
      </c>
      <c r="B8" s="5">
        <v>3.26086956521739</v>
      </c>
    </row>
    <row r="9" spans="1:2">
      <c r="A9" t="s">
        <v>4</v>
      </c>
      <c r="B9">
        <v>3.03</v>
      </c>
    </row>
  </sheetData>
  <pageMargins left="0.75" right="0.75" top="1" bottom="1" header="0.5" footer="0.5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67"/>
  <sheetViews>
    <sheetView zoomScale="110" zoomScaleNormal="110" topLeftCell="A61" workbookViewId="0">
      <selection activeCell="B5" sqref="B5"/>
    </sheetView>
  </sheetViews>
  <sheetFormatPr defaultColWidth="8.88888888888889" defaultRowHeight="14.4" outlineLevelCol="3"/>
  <cols>
    <col min="1" max="1" width="15.6666666666667"/>
    <col min="2" max="3" width="28.5555555555556"/>
    <col min="4" max="4" width="11.4444444444444"/>
  </cols>
  <sheetData>
    <row r="3" spans="1:3">
      <c r="A3" t="s">
        <v>19</v>
      </c>
      <c r="B3" t="s">
        <v>18</v>
      </c>
      <c r="C3" t="s">
        <v>1</v>
      </c>
    </row>
    <row r="4" spans="1:3">
      <c r="A4" t="s">
        <v>20</v>
      </c>
      <c r="B4" s="5">
        <v>2.875</v>
      </c>
      <c r="C4">
        <v>8</v>
      </c>
    </row>
    <row r="5" spans="1:3">
      <c r="A5" t="s">
        <v>21</v>
      </c>
      <c r="B5" s="5">
        <v>3.04347826086957</v>
      </c>
      <c r="C5">
        <v>92</v>
      </c>
    </row>
    <row r="6" spans="1:3">
      <c r="A6" t="s">
        <v>4</v>
      </c>
      <c r="B6">
        <v>3.03</v>
      </c>
      <c r="C6">
        <v>100</v>
      </c>
    </row>
    <row r="32" spans="1:2">
      <c r="A32" t="s">
        <v>22</v>
      </c>
      <c r="B32" t="s">
        <v>0</v>
      </c>
    </row>
    <row r="33" spans="1:4">
      <c r="A33" t="s">
        <v>23</v>
      </c>
      <c r="B33" t="s">
        <v>2</v>
      </c>
      <c r="C33" t="s">
        <v>3</v>
      </c>
      <c r="D33" t="s">
        <v>4</v>
      </c>
    </row>
    <row r="34" spans="1:4">
      <c r="A34">
        <v>1</v>
      </c>
      <c r="B34">
        <v>17</v>
      </c>
      <c r="C34">
        <v>4</v>
      </c>
      <c r="D34">
        <v>21</v>
      </c>
    </row>
    <row r="35" spans="1:4">
      <c r="A35">
        <v>2</v>
      </c>
      <c r="B35">
        <v>15</v>
      </c>
      <c r="C35">
        <v>6</v>
      </c>
      <c r="D35">
        <v>21</v>
      </c>
    </row>
    <row r="36" spans="1:4">
      <c r="A36">
        <v>3</v>
      </c>
      <c r="B36">
        <v>12</v>
      </c>
      <c r="C36">
        <v>5</v>
      </c>
      <c r="D36">
        <v>17</v>
      </c>
    </row>
    <row r="37" spans="1:4">
      <c r="A37">
        <v>4</v>
      </c>
      <c r="B37">
        <v>10</v>
      </c>
      <c r="C37">
        <v>6</v>
      </c>
      <c r="D37">
        <v>16</v>
      </c>
    </row>
    <row r="38" spans="1:4">
      <c r="A38">
        <v>5</v>
      </c>
      <c r="B38">
        <v>19</v>
      </c>
      <c r="C38">
        <v>6</v>
      </c>
      <c r="D38">
        <v>25</v>
      </c>
    </row>
    <row r="39" spans="1:4">
      <c r="A39" t="s">
        <v>4</v>
      </c>
      <c r="B39">
        <v>73</v>
      </c>
      <c r="C39">
        <v>27</v>
      </c>
      <c r="D39">
        <v>100</v>
      </c>
    </row>
    <row r="62" spans="1:2">
      <c r="A62" t="s">
        <v>22</v>
      </c>
      <c r="B62" t="s">
        <v>0</v>
      </c>
    </row>
    <row r="63" spans="1:4">
      <c r="A63" t="s">
        <v>24</v>
      </c>
      <c r="B63" t="s">
        <v>2</v>
      </c>
      <c r="C63" t="s">
        <v>3</v>
      </c>
      <c r="D63" t="s">
        <v>4</v>
      </c>
    </row>
    <row r="64" spans="1:4">
      <c r="A64" t="s">
        <v>25</v>
      </c>
      <c r="B64">
        <v>28</v>
      </c>
      <c r="C64">
        <v>16</v>
      </c>
      <c r="D64">
        <v>44</v>
      </c>
    </row>
    <row r="65" spans="1:4">
      <c r="A65" t="s">
        <v>26</v>
      </c>
      <c r="B65">
        <v>7</v>
      </c>
      <c r="C65">
        <v>4</v>
      </c>
      <c r="D65">
        <v>11</v>
      </c>
    </row>
    <row r="66" spans="1:4">
      <c r="A66" t="s">
        <v>27</v>
      </c>
      <c r="B66">
        <v>38</v>
      </c>
      <c r="C66">
        <v>7</v>
      </c>
      <c r="D66">
        <v>45</v>
      </c>
    </row>
    <row r="67" spans="1:4">
      <c r="A67" t="s">
        <v>4</v>
      </c>
      <c r="B67">
        <v>73</v>
      </c>
      <c r="C67">
        <v>27</v>
      </c>
      <c r="D67">
        <v>100</v>
      </c>
    </row>
  </sheetData>
  <pageMargins left="0.75" right="0.75" top="1" bottom="1" header="0.5" footer="0.5"/>
  <headerFooter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1"/>
  <sheetViews>
    <sheetView tabSelected="1" zoomScaleSheetLayoutView="60" workbookViewId="0">
      <selection activeCell="A1" sqref="A1"/>
    </sheetView>
  </sheetViews>
  <sheetFormatPr defaultColWidth="18" defaultRowHeight="19" customHeight="1"/>
  <cols>
    <col min="1" max="4" width="18" customWidth="1"/>
    <col min="5" max="5" width="18" style="2" customWidth="1"/>
    <col min="6" max="12" width="18" customWidth="1"/>
    <col min="13" max="13" width="22.1111111111111" customWidth="1"/>
    <col min="14" max="16384" width="18" customWidth="1"/>
  </cols>
  <sheetData>
    <row r="1" s="1" customFormat="1" customHeight="1" spans="1:13">
      <c r="A1" s="1" t="s">
        <v>28</v>
      </c>
      <c r="B1" s="1" t="s">
        <v>29</v>
      </c>
      <c r="C1" s="1" t="s">
        <v>11</v>
      </c>
      <c r="D1" s="1" t="s">
        <v>5</v>
      </c>
      <c r="E1" s="3" t="s">
        <v>30</v>
      </c>
      <c r="F1" s="1" t="s">
        <v>24</v>
      </c>
      <c r="G1" s="1" t="s">
        <v>31</v>
      </c>
      <c r="H1" s="1" t="s">
        <v>32</v>
      </c>
      <c r="I1" s="1" t="s">
        <v>19</v>
      </c>
      <c r="J1" s="1" t="s">
        <v>33</v>
      </c>
      <c r="K1" s="1" t="s">
        <v>34</v>
      </c>
      <c r="L1" s="1" t="s">
        <v>0</v>
      </c>
      <c r="M1" s="1" t="s">
        <v>23</v>
      </c>
    </row>
    <row r="2" customHeight="1" spans="1:13">
      <c r="A2" t="s">
        <v>35</v>
      </c>
      <c r="B2" t="s">
        <v>36</v>
      </c>
      <c r="C2" t="s">
        <v>15</v>
      </c>
      <c r="D2" t="s">
        <v>8</v>
      </c>
      <c r="E2" s="2">
        <v>83754</v>
      </c>
      <c r="F2" s="4" t="str">
        <f>IF(E2&lt;50000,"Low",IF(E2&lt;80000,"Mid","High"))</f>
        <v>High</v>
      </c>
      <c r="G2" s="4">
        <v>40909</v>
      </c>
      <c r="H2">
        <f ca="1">DATEDIF(G2,TODAY(),"Y")</f>
        <v>13</v>
      </c>
      <c r="I2" t="str">
        <f ca="1">IF(H2&lt;2,"0-2 Years",IF(H2&lt;=5,"2-5years","5+ Years"))</f>
        <v>5+ Years</v>
      </c>
      <c r="J2" t="str">
        <f>TEXT(G2,"mmm")</f>
        <v>Jan</v>
      </c>
      <c r="K2" t="str">
        <f>TEXT(G2,"ddd")</f>
        <v>Sun</v>
      </c>
      <c r="L2" t="s">
        <v>2</v>
      </c>
      <c r="M2">
        <v>5</v>
      </c>
    </row>
    <row r="3" customHeight="1" spans="1:13">
      <c r="A3" t="s">
        <v>37</v>
      </c>
      <c r="B3" t="s">
        <v>38</v>
      </c>
      <c r="C3" t="s">
        <v>13</v>
      </c>
      <c r="D3" t="s">
        <v>6</v>
      </c>
      <c r="E3" s="2">
        <v>94689</v>
      </c>
      <c r="F3" s="4" t="str">
        <f t="shared" ref="F3:F34" si="0">IF(E3&lt;50000,"Low",IF(E3&lt;80000,"Mid","High"))</f>
        <v>High</v>
      </c>
      <c r="G3" s="4">
        <v>40939</v>
      </c>
      <c r="H3">
        <f ca="1" t="shared" ref="H3:H34" si="1">DATEDIF(G3,TODAY(),"Y")</f>
        <v>13</v>
      </c>
      <c r="I3" t="str">
        <f ca="1" t="shared" ref="I3:I34" si="2">IF(H3&lt;2,"0-2 Years",IF(H3&lt;=5,"2-5years","5+ Years"))</f>
        <v>5+ Years</v>
      </c>
      <c r="J3" t="str">
        <f t="shared" ref="J3:J34" si="3">TEXT(G3,"mmm")</f>
        <v>Jan</v>
      </c>
      <c r="K3" t="str">
        <f t="shared" ref="K3:K34" si="4">TEXT(G3,"ddd")</f>
        <v>Tue</v>
      </c>
      <c r="L3" t="s">
        <v>2</v>
      </c>
      <c r="M3">
        <v>5</v>
      </c>
    </row>
    <row r="4" customHeight="1" spans="1:13">
      <c r="A4" t="s">
        <v>39</v>
      </c>
      <c r="B4" t="s">
        <v>40</v>
      </c>
      <c r="C4" t="s">
        <v>12</v>
      </c>
      <c r="D4" t="s">
        <v>8</v>
      </c>
      <c r="E4" s="2">
        <v>64190</v>
      </c>
      <c r="F4" s="4" t="str">
        <f t="shared" si="0"/>
        <v>Mid</v>
      </c>
      <c r="G4" s="4">
        <v>40969</v>
      </c>
      <c r="H4">
        <f ca="1" t="shared" si="1"/>
        <v>13</v>
      </c>
      <c r="I4" t="str">
        <f ca="1" t="shared" si="2"/>
        <v>5+ Years</v>
      </c>
      <c r="J4" t="str">
        <f t="shared" si="3"/>
        <v>Mar</v>
      </c>
      <c r="K4" t="str">
        <f t="shared" si="4"/>
        <v>Thu</v>
      </c>
      <c r="L4" t="s">
        <v>2</v>
      </c>
      <c r="M4">
        <v>5</v>
      </c>
    </row>
    <row r="5" customHeight="1" spans="1:13">
      <c r="A5" t="s">
        <v>41</v>
      </c>
      <c r="B5" t="s">
        <v>42</v>
      </c>
      <c r="C5" t="s">
        <v>14</v>
      </c>
      <c r="D5" t="s">
        <v>9</v>
      </c>
      <c r="E5" s="2">
        <v>50801</v>
      </c>
      <c r="F5" s="4" t="str">
        <f t="shared" si="0"/>
        <v>Mid</v>
      </c>
      <c r="G5" s="4">
        <v>40999</v>
      </c>
      <c r="H5">
        <f ca="1" t="shared" si="1"/>
        <v>13</v>
      </c>
      <c r="I5" t="str">
        <f ca="1" t="shared" si="2"/>
        <v>5+ Years</v>
      </c>
      <c r="J5" t="str">
        <f t="shared" si="3"/>
        <v>Mar</v>
      </c>
      <c r="K5" t="str">
        <f t="shared" si="4"/>
        <v>Sat</v>
      </c>
      <c r="L5" t="s">
        <v>2</v>
      </c>
      <c r="M5">
        <v>2</v>
      </c>
    </row>
    <row r="6" customHeight="1" spans="1:13">
      <c r="A6" t="s">
        <v>43</v>
      </c>
      <c r="B6" t="s">
        <v>44</v>
      </c>
      <c r="C6" t="s">
        <v>12</v>
      </c>
      <c r="D6" t="s">
        <v>10</v>
      </c>
      <c r="E6" s="2">
        <v>99748</v>
      </c>
      <c r="F6" s="4" t="str">
        <f t="shared" si="0"/>
        <v>High</v>
      </c>
      <c r="G6" s="4">
        <v>41029</v>
      </c>
      <c r="H6">
        <f ca="1" t="shared" si="1"/>
        <v>13</v>
      </c>
      <c r="I6" t="str">
        <f ca="1" t="shared" si="2"/>
        <v>5+ Years</v>
      </c>
      <c r="J6" t="str">
        <f t="shared" si="3"/>
        <v>Apr</v>
      </c>
      <c r="K6" t="str">
        <f t="shared" si="4"/>
        <v>Mon</v>
      </c>
      <c r="L6" t="s">
        <v>2</v>
      </c>
      <c r="M6">
        <v>2</v>
      </c>
    </row>
    <row r="7" customHeight="1" spans="1:13">
      <c r="A7" t="s">
        <v>45</v>
      </c>
      <c r="B7" t="s">
        <v>46</v>
      </c>
      <c r="C7" t="s">
        <v>13</v>
      </c>
      <c r="D7" t="s">
        <v>7</v>
      </c>
      <c r="E7" s="2">
        <v>84974</v>
      </c>
      <c r="F7" s="4" t="str">
        <f t="shared" si="0"/>
        <v>High</v>
      </c>
      <c r="G7" s="4">
        <v>41059</v>
      </c>
      <c r="H7">
        <f ca="1" t="shared" si="1"/>
        <v>13</v>
      </c>
      <c r="I7" t="str">
        <f ca="1" t="shared" si="2"/>
        <v>5+ Years</v>
      </c>
      <c r="J7" t="str">
        <f t="shared" si="3"/>
        <v>May</v>
      </c>
      <c r="K7" t="str">
        <f t="shared" si="4"/>
        <v>Wed</v>
      </c>
      <c r="L7" t="s">
        <v>2</v>
      </c>
      <c r="M7">
        <v>3</v>
      </c>
    </row>
    <row r="8" customHeight="1" spans="1:13">
      <c r="A8" t="s">
        <v>47</v>
      </c>
      <c r="B8" t="s">
        <v>48</v>
      </c>
      <c r="C8" t="s">
        <v>13</v>
      </c>
      <c r="D8" t="s">
        <v>7</v>
      </c>
      <c r="E8" s="2">
        <v>85111</v>
      </c>
      <c r="F8" s="4" t="str">
        <f t="shared" si="0"/>
        <v>High</v>
      </c>
      <c r="G8" s="4">
        <v>41089</v>
      </c>
      <c r="H8">
        <f ca="1" t="shared" si="1"/>
        <v>13</v>
      </c>
      <c r="I8" t="str">
        <f ca="1" t="shared" si="2"/>
        <v>5+ Years</v>
      </c>
      <c r="J8" t="str">
        <f t="shared" si="3"/>
        <v>Jun</v>
      </c>
      <c r="K8" t="str">
        <f t="shared" si="4"/>
        <v>Fri</v>
      </c>
      <c r="L8" t="s">
        <v>2</v>
      </c>
      <c r="M8">
        <v>2</v>
      </c>
    </row>
    <row r="9" customHeight="1" spans="1:13">
      <c r="A9" t="s">
        <v>49</v>
      </c>
      <c r="B9" t="s">
        <v>38</v>
      </c>
      <c r="C9" t="s">
        <v>12</v>
      </c>
      <c r="D9" t="s">
        <v>7</v>
      </c>
      <c r="E9" s="2">
        <v>57533</v>
      </c>
      <c r="F9" s="4" t="str">
        <f t="shared" si="0"/>
        <v>Mid</v>
      </c>
      <c r="G9" s="4">
        <v>41119</v>
      </c>
      <c r="H9">
        <f ca="1" t="shared" si="1"/>
        <v>12</v>
      </c>
      <c r="I9" t="str">
        <f ca="1" t="shared" si="2"/>
        <v>5+ Years</v>
      </c>
      <c r="J9" t="str">
        <f t="shared" si="3"/>
        <v>Jul</v>
      </c>
      <c r="K9" t="str">
        <f t="shared" si="4"/>
        <v>Sun</v>
      </c>
      <c r="L9" t="s">
        <v>2</v>
      </c>
      <c r="M9">
        <v>1</v>
      </c>
    </row>
    <row r="10" customHeight="1" spans="1:13">
      <c r="A10" t="s">
        <v>50</v>
      </c>
      <c r="B10" t="s">
        <v>46</v>
      </c>
      <c r="C10" t="s">
        <v>14</v>
      </c>
      <c r="D10" t="s">
        <v>9</v>
      </c>
      <c r="E10" s="2">
        <v>85328</v>
      </c>
      <c r="F10" s="4" t="str">
        <f t="shared" si="0"/>
        <v>High</v>
      </c>
      <c r="G10" s="4">
        <v>41149</v>
      </c>
      <c r="H10">
        <f ca="1" t="shared" si="1"/>
        <v>12</v>
      </c>
      <c r="I10" t="str">
        <f ca="1" t="shared" si="2"/>
        <v>5+ Years</v>
      </c>
      <c r="J10" t="str">
        <f t="shared" si="3"/>
        <v>Aug</v>
      </c>
      <c r="K10" t="str">
        <f t="shared" si="4"/>
        <v>Tue</v>
      </c>
      <c r="L10" t="s">
        <v>2</v>
      </c>
      <c r="M10">
        <v>2</v>
      </c>
    </row>
    <row r="11" customHeight="1" spans="1:13">
      <c r="A11" t="s">
        <v>51</v>
      </c>
      <c r="B11" t="s">
        <v>46</v>
      </c>
      <c r="C11" t="s">
        <v>16</v>
      </c>
      <c r="D11" t="s">
        <v>8</v>
      </c>
      <c r="E11" s="2">
        <v>85864</v>
      </c>
      <c r="F11" s="4" t="str">
        <f t="shared" si="0"/>
        <v>High</v>
      </c>
      <c r="G11" s="4">
        <v>41179</v>
      </c>
      <c r="H11">
        <f ca="1" t="shared" si="1"/>
        <v>12</v>
      </c>
      <c r="I11" t="str">
        <f ca="1" t="shared" si="2"/>
        <v>5+ Years</v>
      </c>
      <c r="J11" t="str">
        <f t="shared" si="3"/>
        <v>Sep</v>
      </c>
      <c r="K11" t="str">
        <f t="shared" si="4"/>
        <v>Thu</v>
      </c>
      <c r="L11" t="s">
        <v>3</v>
      </c>
      <c r="M11">
        <v>5</v>
      </c>
    </row>
    <row r="12" customHeight="1" spans="1:13">
      <c r="A12" t="s">
        <v>52</v>
      </c>
      <c r="B12" t="s">
        <v>53</v>
      </c>
      <c r="C12" t="s">
        <v>12</v>
      </c>
      <c r="D12" t="s">
        <v>10</v>
      </c>
      <c r="E12" s="2">
        <v>72751</v>
      </c>
      <c r="F12" s="4" t="str">
        <f t="shared" si="0"/>
        <v>Mid</v>
      </c>
      <c r="G12" s="4">
        <v>41209</v>
      </c>
      <c r="H12">
        <f ca="1" t="shared" si="1"/>
        <v>12</v>
      </c>
      <c r="I12" t="str">
        <f ca="1" t="shared" si="2"/>
        <v>5+ Years</v>
      </c>
      <c r="J12" t="str">
        <f t="shared" si="3"/>
        <v>Oct</v>
      </c>
      <c r="K12" t="str">
        <f t="shared" si="4"/>
        <v>Sat</v>
      </c>
      <c r="L12" t="s">
        <v>2</v>
      </c>
      <c r="M12">
        <v>5</v>
      </c>
    </row>
    <row r="13" customHeight="1" spans="1:13">
      <c r="A13" t="s">
        <v>54</v>
      </c>
      <c r="B13" t="s">
        <v>40</v>
      </c>
      <c r="C13" t="s">
        <v>13</v>
      </c>
      <c r="D13" t="s">
        <v>8</v>
      </c>
      <c r="E13" s="2">
        <v>45784</v>
      </c>
      <c r="F13" s="4" t="str">
        <f t="shared" si="0"/>
        <v>Low</v>
      </c>
      <c r="G13" s="4">
        <v>41239</v>
      </c>
      <c r="H13">
        <f ca="1" t="shared" si="1"/>
        <v>12</v>
      </c>
      <c r="I13" t="str">
        <f ca="1" t="shared" si="2"/>
        <v>5+ Years</v>
      </c>
      <c r="J13" t="str">
        <f t="shared" si="3"/>
        <v>Nov</v>
      </c>
      <c r="K13" t="str">
        <f t="shared" si="4"/>
        <v>Mon</v>
      </c>
      <c r="L13" t="s">
        <v>2</v>
      </c>
      <c r="M13">
        <v>1</v>
      </c>
    </row>
    <row r="14" customHeight="1" spans="1:13">
      <c r="A14" t="s">
        <v>55</v>
      </c>
      <c r="B14" t="s">
        <v>48</v>
      </c>
      <c r="C14" t="s">
        <v>12</v>
      </c>
      <c r="D14" t="s">
        <v>10</v>
      </c>
      <c r="E14" s="2">
        <v>90017</v>
      </c>
      <c r="F14" s="4" t="str">
        <f t="shared" si="0"/>
        <v>High</v>
      </c>
      <c r="G14" s="4">
        <v>41269</v>
      </c>
      <c r="H14">
        <f ca="1" t="shared" si="1"/>
        <v>12</v>
      </c>
      <c r="I14" t="str">
        <f ca="1" t="shared" si="2"/>
        <v>5+ Years</v>
      </c>
      <c r="J14" t="str">
        <f t="shared" si="3"/>
        <v>Dec</v>
      </c>
      <c r="K14" t="str">
        <f t="shared" si="4"/>
        <v>Wed</v>
      </c>
      <c r="L14" t="s">
        <v>2</v>
      </c>
      <c r="M14">
        <v>4</v>
      </c>
    </row>
    <row r="15" customHeight="1" spans="1:13">
      <c r="A15" t="s">
        <v>56</v>
      </c>
      <c r="B15" t="s">
        <v>57</v>
      </c>
      <c r="C15" t="s">
        <v>12</v>
      </c>
      <c r="D15" t="s">
        <v>6</v>
      </c>
      <c r="E15" s="2">
        <v>79177</v>
      </c>
      <c r="F15" s="4" t="str">
        <f t="shared" si="0"/>
        <v>Mid</v>
      </c>
      <c r="G15" s="4">
        <v>41299</v>
      </c>
      <c r="H15">
        <f ca="1" t="shared" si="1"/>
        <v>12</v>
      </c>
      <c r="I15" t="str">
        <f ca="1" t="shared" si="2"/>
        <v>5+ Years</v>
      </c>
      <c r="J15" t="str">
        <f t="shared" si="3"/>
        <v>Jan</v>
      </c>
      <c r="K15" t="str">
        <f t="shared" si="4"/>
        <v>Fri</v>
      </c>
      <c r="L15" t="s">
        <v>2</v>
      </c>
      <c r="M15">
        <v>2</v>
      </c>
    </row>
    <row r="16" customHeight="1" spans="1:13">
      <c r="A16" t="s">
        <v>58</v>
      </c>
      <c r="B16" t="s">
        <v>40</v>
      </c>
      <c r="C16" t="s">
        <v>12</v>
      </c>
      <c r="D16" t="s">
        <v>6</v>
      </c>
      <c r="E16" s="2">
        <v>55729</v>
      </c>
      <c r="F16" s="4" t="str">
        <f t="shared" si="0"/>
        <v>Mid</v>
      </c>
      <c r="G16" s="4">
        <v>41329</v>
      </c>
      <c r="H16">
        <f ca="1" t="shared" si="1"/>
        <v>12</v>
      </c>
      <c r="I16" t="str">
        <f ca="1" t="shared" si="2"/>
        <v>5+ Years</v>
      </c>
      <c r="J16" t="str">
        <f t="shared" si="3"/>
        <v>Feb</v>
      </c>
      <c r="K16" t="str">
        <f t="shared" si="4"/>
        <v>Sun</v>
      </c>
      <c r="L16" t="s">
        <v>2</v>
      </c>
      <c r="M16">
        <v>2</v>
      </c>
    </row>
    <row r="17" customHeight="1" spans="1:13">
      <c r="A17" t="s">
        <v>59</v>
      </c>
      <c r="B17" t="s">
        <v>48</v>
      </c>
      <c r="C17" t="s">
        <v>12</v>
      </c>
      <c r="D17" t="s">
        <v>8</v>
      </c>
      <c r="E17" s="2">
        <v>61538</v>
      </c>
      <c r="F17" s="4" t="str">
        <f t="shared" si="0"/>
        <v>Mid</v>
      </c>
      <c r="G17" s="4">
        <v>41359</v>
      </c>
      <c r="H17">
        <f ca="1" t="shared" si="1"/>
        <v>12</v>
      </c>
      <c r="I17" t="str">
        <f ca="1" t="shared" si="2"/>
        <v>5+ Years</v>
      </c>
      <c r="J17" t="str">
        <f t="shared" si="3"/>
        <v>Mar</v>
      </c>
      <c r="K17" t="str">
        <f t="shared" si="4"/>
        <v>Tue</v>
      </c>
      <c r="L17" t="s">
        <v>2</v>
      </c>
      <c r="M17">
        <v>1</v>
      </c>
    </row>
    <row r="18" customHeight="1" spans="1:13">
      <c r="A18" t="s">
        <v>60</v>
      </c>
      <c r="B18" t="s">
        <v>61</v>
      </c>
      <c r="C18" t="s">
        <v>16</v>
      </c>
      <c r="D18" t="s">
        <v>10</v>
      </c>
      <c r="E18" s="2">
        <v>80777</v>
      </c>
      <c r="F18" s="4" t="str">
        <f t="shared" si="0"/>
        <v>High</v>
      </c>
      <c r="G18" s="4">
        <v>41389</v>
      </c>
      <c r="H18">
        <f ca="1" t="shared" si="1"/>
        <v>12</v>
      </c>
      <c r="I18" t="str">
        <f ca="1" t="shared" si="2"/>
        <v>5+ Years</v>
      </c>
      <c r="J18" t="str">
        <f t="shared" si="3"/>
        <v>Apr</v>
      </c>
      <c r="K18" t="str">
        <f t="shared" si="4"/>
        <v>Thu</v>
      </c>
      <c r="L18" t="s">
        <v>2</v>
      </c>
      <c r="M18">
        <v>4</v>
      </c>
    </row>
    <row r="19" customHeight="1" spans="1:13">
      <c r="A19" t="s">
        <v>62</v>
      </c>
      <c r="B19" t="s">
        <v>53</v>
      </c>
      <c r="C19" t="s">
        <v>15</v>
      </c>
      <c r="D19" t="s">
        <v>6</v>
      </c>
      <c r="E19" s="2">
        <v>63070</v>
      </c>
      <c r="F19" s="4" t="str">
        <f t="shared" si="0"/>
        <v>Mid</v>
      </c>
      <c r="G19" s="4">
        <v>41419</v>
      </c>
      <c r="H19">
        <f ca="1" t="shared" si="1"/>
        <v>12</v>
      </c>
      <c r="I19" t="str">
        <f ca="1" t="shared" si="2"/>
        <v>5+ Years</v>
      </c>
      <c r="J19" t="str">
        <f t="shared" si="3"/>
        <v>May</v>
      </c>
      <c r="K19" t="str">
        <f t="shared" si="4"/>
        <v>Sat</v>
      </c>
      <c r="L19" t="s">
        <v>2</v>
      </c>
      <c r="M19">
        <v>2</v>
      </c>
    </row>
    <row r="20" customHeight="1" spans="1:13">
      <c r="A20" t="s">
        <v>63</v>
      </c>
      <c r="B20" t="s">
        <v>64</v>
      </c>
      <c r="C20" t="s">
        <v>13</v>
      </c>
      <c r="D20" t="s">
        <v>8</v>
      </c>
      <c r="E20" s="2">
        <v>56093</v>
      </c>
      <c r="F20" s="4" t="str">
        <f t="shared" si="0"/>
        <v>Mid</v>
      </c>
      <c r="G20" s="4">
        <v>41449</v>
      </c>
      <c r="H20">
        <f ca="1" t="shared" si="1"/>
        <v>12</v>
      </c>
      <c r="I20" t="str">
        <f ca="1" t="shared" si="2"/>
        <v>5+ Years</v>
      </c>
      <c r="J20" t="str">
        <f t="shared" si="3"/>
        <v>Jun</v>
      </c>
      <c r="K20" t="str">
        <f t="shared" si="4"/>
        <v>Mon</v>
      </c>
      <c r="L20" t="s">
        <v>2</v>
      </c>
      <c r="M20">
        <v>3</v>
      </c>
    </row>
    <row r="21" customHeight="1" spans="1:13">
      <c r="A21" t="s">
        <v>65</v>
      </c>
      <c r="B21" t="s">
        <v>42</v>
      </c>
      <c r="C21" t="s">
        <v>16</v>
      </c>
      <c r="D21" t="s">
        <v>6</v>
      </c>
      <c r="E21" s="2">
        <v>49014</v>
      </c>
      <c r="F21" s="4" t="str">
        <f t="shared" si="0"/>
        <v>Low</v>
      </c>
      <c r="G21" s="4">
        <v>41479</v>
      </c>
      <c r="H21">
        <f ca="1" t="shared" si="1"/>
        <v>11</v>
      </c>
      <c r="I21" t="str">
        <f ca="1" t="shared" si="2"/>
        <v>5+ Years</v>
      </c>
      <c r="J21" t="str">
        <f t="shared" si="3"/>
        <v>Jul</v>
      </c>
      <c r="K21" t="str">
        <f t="shared" si="4"/>
        <v>Wed</v>
      </c>
      <c r="L21" t="s">
        <v>2</v>
      </c>
      <c r="M21">
        <v>3</v>
      </c>
    </row>
    <row r="22" customHeight="1" spans="1:13">
      <c r="A22" t="s">
        <v>66</v>
      </c>
      <c r="B22" t="s">
        <v>57</v>
      </c>
      <c r="C22" t="s">
        <v>16</v>
      </c>
      <c r="D22" t="s">
        <v>10</v>
      </c>
      <c r="E22" s="2">
        <v>52455</v>
      </c>
      <c r="F22" s="4" t="str">
        <f t="shared" si="0"/>
        <v>Mid</v>
      </c>
      <c r="G22" s="4">
        <v>41509</v>
      </c>
      <c r="H22">
        <f ca="1" t="shared" si="1"/>
        <v>11</v>
      </c>
      <c r="I22" t="str">
        <f ca="1" t="shared" si="2"/>
        <v>5+ Years</v>
      </c>
      <c r="J22" t="str">
        <f t="shared" si="3"/>
        <v>Aug</v>
      </c>
      <c r="K22" t="str">
        <f t="shared" si="4"/>
        <v>Fri</v>
      </c>
      <c r="L22" t="s">
        <v>2</v>
      </c>
      <c r="M22">
        <v>5</v>
      </c>
    </row>
    <row r="23" customHeight="1" spans="1:13">
      <c r="A23" t="s">
        <v>67</v>
      </c>
      <c r="B23" t="s">
        <v>44</v>
      </c>
      <c r="C23" t="s">
        <v>16</v>
      </c>
      <c r="D23" t="s">
        <v>10</v>
      </c>
      <c r="E23" s="2">
        <v>90681</v>
      </c>
      <c r="F23" s="4" t="str">
        <f t="shared" si="0"/>
        <v>High</v>
      </c>
      <c r="G23" s="4">
        <v>41539</v>
      </c>
      <c r="H23">
        <f ca="1" t="shared" si="1"/>
        <v>11</v>
      </c>
      <c r="I23" t="str">
        <f ca="1" t="shared" si="2"/>
        <v>5+ Years</v>
      </c>
      <c r="J23" t="str">
        <f t="shared" si="3"/>
        <v>Sep</v>
      </c>
      <c r="K23" t="str">
        <f t="shared" si="4"/>
        <v>Sun</v>
      </c>
      <c r="L23" t="s">
        <v>2</v>
      </c>
      <c r="M23">
        <v>3</v>
      </c>
    </row>
    <row r="24" customHeight="1" spans="1:13">
      <c r="A24" t="s">
        <v>68</v>
      </c>
      <c r="B24" t="s">
        <v>36</v>
      </c>
      <c r="C24" t="s">
        <v>16</v>
      </c>
      <c r="D24" t="s">
        <v>10</v>
      </c>
      <c r="E24" s="2">
        <v>81631</v>
      </c>
      <c r="F24" s="4" t="str">
        <f t="shared" si="0"/>
        <v>High</v>
      </c>
      <c r="G24" s="4">
        <v>41569</v>
      </c>
      <c r="H24">
        <f ca="1" t="shared" si="1"/>
        <v>11</v>
      </c>
      <c r="I24" t="str">
        <f ca="1" t="shared" si="2"/>
        <v>5+ Years</v>
      </c>
      <c r="J24" t="str">
        <f t="shared" si="3"/>
        <v>Oct</v>
      </c>
      <c r="K24" t="str">
        <f t="shared" si="4"/>
        <v>Tue</v>
      </c>
      <c r="L24" t="s">
        <v>3</v>
      </c>
      <c r="M24">
        <v>5</v>
      </c>
    </row>
    <row r="25" customHeight="1" spans="1:13">
      <c r="A25" t="s">
        <v>69</v>
      </c>
      <c r="B25" t="s">
        <v>70</v>
      </c>
      <c r="C25" t="s">
        <v>16</v>
      </c>
      <c r="D25" t="s">
        <v>8</v>
      </c>
      <c r="E25" s="2">
        <v>96885</v>
      </c>
      <c r="F25" s="4" t="str">
        <f t="shared" si="0"/>
        <v>High</v>
      </c>
      <c r="G25" s="4">
        <v>41599</v>
      </c>
      <c r="H25">
        <f ca="1" t="shared" si="1"/>
        <v>11</v>
      </c>
      <c r="I25" t="str">
        <f ca="1" t="shared" si="2"/>
        <v>5+ Years</v>
      </c>
      <c r="J25" t="str">
        <f t="shared" si="3"/>
        <v>Nov</v>
      </c>
      <c r="K25" t="str">
        <f t="shared" si="4"/>
        <v>Thu</v>
      </c>
      <c r="L25" t="s">
        <v>2</v>
      </c>
      <c r="M25">
        <v>2</v>
      </c>
    </row>
    <row r="26" customHeight="1" spans="1:13">
      <c r="A26" t="s">
        <v>71</v>
      </c>
      <c r="B26" t="s">
        <v>36</v>
      </c>
      <c r="C26" t="s">
        <v>14</v>
      </c>
      <c r="D26" t="s">
        <v>8</v>
      </c>
      <c r="E26" s="2">
        <v>79663</v>
      </c>
      <c r="F26" s="4" t="str">
        <f t="shared" si="0"/>
        <v>Mid</v>
      </c>
      <c r="G26" s="4">
        <v>41629</v>
      </c>
      <c r="H26">
        <f ca="1" t="shared" si="1"/>
        <v>11</v>
      </c>
      <c r="I26" t="str">
        <f ca="1" t="shared" si="2"/>
        <v>5+ Years</v>
      </c>
      <c r="J26" t="str">
        <f t="shared" si="3"/>
        <v>Dec</v>
      </c>
      <c r="K26" t="str">
        <f t="shared" si="4"/>
        <v>Sat</v>
      </c>
      <c r="L26" t="s">
        <v>2</v>
      </c>
      <c r="M26">
        <v>2</v>
      </c>
    </row>
    <row r="27" customHeight="1" spans="1:13">
      <c r="A27" t="s">
        <v>72</v>
      </c>
      <c r="B27" t="s">
        <v>42</v>
      </c>
      <c r="C27" t="s">
        <v>12</v>
      </c>
      <c r="D27" t="s">
        <v>10</v>
      </c>
      <c r="E27" s="2">
        <v>83210</v>
      </c>
      <c r="F27" s="4" t="str">
        <f t="shared" si="0"/>
        <v>High</v>
      </c>
      <c r="G27" s="4">
        <v>41659</v>
      </c>
      <c r="H27">
        <f ca="1" t="shared" si="1"/>
        <v>11</v>
      </c>
      <c r="I27" t="str">
        <f ca="1" t="shared" si="2"/>
        <v>5+ Years</v>
      </c>
      <c r="J27" t="str">
        <f t="shared" si="3"/>
        <v>Jan</v>
      </c>
      <c r="K27" t="str">
        <f t="shared" si="4"/>
        <v>Mon</v>
      </c>
      <c r="L27" t="s">
        <v>2</v>
      </c>
      <c r="M27">
        <v>2</v>
      </c>
    </row>
    <row r="28" customHeight="1" spans="1:13">
      <c r="A28" t="s">
        <v>73</v>
      </c>
      <c r="B28" t="s">
        <v>36</v>
      </c>
      <c r="C28" t="s">
        <v>14</v>
      </c>
      <c r="D28" t="s">
        <v>9</v>
      </c>
      <c r="E28" s="2">
        <v>45569</v>
      </c>
      <c r="F28" s="4" t="str">
        <f t="shared" si="0"/>
        <v>Low</v>
      </c>
      <c r="G28" s="4">
        <v>41689</v>
      </c>
      <c r="H28">
        <f ca="1" t="shared" si="1"/>
        <v>11</v>
      </c>
      <c r="I28" t="str">
        <f ca="1" t="shared" si="2"/>
        <v>5+ Years</v>
      </c>
      <c r="J28" t="str">
        <f t="shared" si="3"/>
        <v>Feb</v>
      </c>
      <c r="K28" t="str">
        <f t="shared" si="4"/>
        <v>Wed</v>
      </c>
      <c r="L28" t="s">
        <v>3</v>
      </c>
      <c r="M28">
        <v>5</v>
      </c>
    </row>
    <row r="29" customHeight="1" spans="1:13">
      <c r="A29" t="s">
        <v>74</v>
      </c>
      <c r="B29" t="s">
        <v>48</v>
      </c>
      <c r="C29" t="s">
        <v>15</v>
      </c>
      <c r="D29" t="s">
        <v>9</v>
      </c>
      <c r="E29" s="2">
        <v>68093</v>
      </c>
      <c r="F29" s="4" t="str">
        <f t="shared" si="0"/>
        <v>Mid</v>
      </c>
      <c r="G29" s="4">
        <v>41719</v>
      </c>
      <c r="H29">
        <f ca="1" t="shared" si="1"/>
        <v>11</v>
      </c>
      <c r="I29" t="str">
        <f ca="1" t="shared" si="2"/>
        <v>5+ Years</v>
      </c>
      <c r="J29" t="str">
        <f t="shared" si="3"/>
        <v>Mar</v>
      </c>
      <c r="K29" t="str">
        <f t="shared" si="4"/>
        <v>Fri</v>
      </c>
      <c r="L29" t="s">
        <v>2</v>
      </c>
      <c r="M29">
        <v>5</v>
      </c>
    </row>
    <row r="30" customHeight="1" spans="1:13">
      <c r="A30" t="s">
        <v>75</v>
      </c>
      <c r="B30" t="s">
        <v>40</v>
      </c>
      <c r="C30" t="s">
        <v>15</v>
      </c>
      <c r="D30" t="s">
        <v>6</v>
      </c>
      <c r="E30" s="2">
        <v>77745</v>
      </c>
      <c r="F30" s="4" t="str">
        <f t="shared" si="0"/>
        <v>Mid</v>
      </c>
      <c r="G30" s="4">
        <v>41749</v>
      </c>
      <c r="H30">
        <f ca="1" t="shared" si="1"/>
        <v>11</v>
      </c>
      <c r="I30" t="str">
        <f ca="1" t="shared" si="2"/>
        <v>5+ Years</v>
      </c>
      <c r="J30" t="str">
        <f t="shared" si="3"/>
        <v>Apr</v>
      </c>
      <c r="K30" t="str">
        <f t="shared" si="4"/>
        <v>Sun</v>
      </c>
      <c r="L30" t="s">
        <v>2</v>
      </c>
      <c r="M30">
        <v>1</v>
      </c>
    </row>
    <row r="31" customHeight="1" spans="1:13">
      <c r="A31" t="s">
        <v>76</v>
      </c>
      <c r="B31" t="s">
        <v>77</v>
      </c>
      <c r="C31" t="s">
        <v>16</v>
      </c>
      <c r="D31" t="s">
        <v>8</v>
      </c>
      <c r="E31" s="2">
        <v>79584</v>
      </c>
      <c r="F31" s="4" t="str">
        <f t="shared" si="0"/>
        <v>Mid</v>
      </c>
      <c r="G31" s="4">
        <v>41779</v>
      </c>
      <c r="H31">
        <f ca="1" t="shared" si="1"/>
        <v>11</v>
      </c>
      <c r="I31" t="str">
        <f ca="1" t="shared" si="2"/>
        <v>5+ Years</v>
      </c>
      <c r="J31" t="str">
        <f t="shared" si="3"/>
        <v>May</v>
      </c>
      <c r="K31" t="str">
        <f t="shared" si="4"/>
        <v>Tue</v>
      </c>
      <c r="L31" t="s">
        <v>2</v>
      </c>
      <c r="M31">
        <v>5</v>
      </c>
    </row>
    <row r="32" customHeight="1" spans="1:13">
      <c r="A32" t="s">
        <v>78</v>
      </c>
      <c r="B32" t="s">
        <v>38</v>
      </c>
      <c r="C32" t="s">
        <v>13</v>
      </c>
      <c r="D32" t="s">
        <v>7</v>
      </c>
      <c r="E32" s="2">
        <v>71641</v>
      </c>
      <c r="F32" s="4" t="str">
        <f t="shared" si="0"/>
        <v>Mid</v>
      </c>
      <c r="G32" s="4">
        <v>41809</v>
      </c>
      <c r="H32">
        <f ca="1" t="shared" si="1"/>
        <v>11</v>
      </c>
      <c r="I32" t="str">
        <f ca="1" t="shared" si="2"/>
        <v>5+ Years</v>
      </c>
      <c r="J32" t="str">
        <f t="shared" si="3"/>
        <v>Jun</v>
      </c>
      <c r="K32" t="str">
        <f t="shared" si="4"/>
        <v>Thu</v>
      </c>
      <c r="L32" t="s">
        <v>2</v>
      </c>
      <c r="M32">
        <v>4</v>
      </c>
    </row>
    <row r="33" customHeight="1" spans="1:13">
      <c r="A33" t="s">
        <v>79</v>
      </c>
      <c r="B33" t="s">
        <v>80</v>
      </c>
      <c r="C33" t="s">
        <v>13</v>
      </c>
      <c r="D33" t="s">
        <v>8</v>
      </c>
      <c r="E33" s="2">
        <v>64778</v>
      </c>
      <c r="F33" s="4" t="str">
        <f t="shared" si="0"/>
        <v>Mid</v>
      </c>
      <c r="G33" s="4">
        <v>41839</v>
      </c>
      <c r="H33">
        <f ca="1" t="shared" si="1"/>
        <v>10</v>
      </c>
      <c r="I33" t="str">
        <f ca="1" t="shared" si="2"/>
        <v>5+ Years</v>
      </c>
      <c r="J33" t="str">
        <f t="shared" si="3"/>
        <v>Jul</v>
      </c>
      <c r="K33" t="str">
        <f t="shared" si="4"/>
        <v>Sat</v>
      </c>
      <c r="L33" t="s">
        <v>2</v>
      </c>
      <c r="M33">
        <v>5</v>
      </c>
    </row>
    <row r="34" customHeight="1" spans="1:13">
      <c r="A34" t="s">
        <v>81</v>
      </c>
      <c r="B34" t="s">
        <v>38</v>
      </c>
      <c r="C34" t="s">
        <v>14</v>
      </c>
      <c r="D34" t="s">
        <v>6</v>
      </c>
      <c r="E34" s="2">
        <v>97479</v>
      </c>
      <c r="F34" s="4" t="str">
        <f t="shared" si="0"/>
        <v>High</v>
      </c>
      <c r="G34" s="4">
        <v>41869</v>
      </c>
      <c r="H34">
        <f ca="1" t="shared" si="1"/>
        <v>10</v>
      </c>
      <c r="I34" t="str">
        <f ca="1" t="shared" si="2"/>
        <v>5+ Years</v>
      </c>
      <c r="J34" t="str">
        <f t="shared" si="3"/>
        <v>Aug</v>
      </c>
      <c r="K34" t="str">
        <f t="shared" si="4"/>
        <v>Mon</v>
      </c>
      <c r="L34" t="s">
        <v>3</v>
      </c>
      <c r="M34">
        <v>3</v>
      </c>
    </row>
    <row r="35" customHeight="1" spans="1:13">
      <c r="A35" t="s">
        <v>82</v>
      </c>
      <c r="B35" t="s">
        <v>40</v>
      </c>
      <c r="C35" t="s">
        <v>16</v>
      </c>
      <c r="D35" t="s">
        <v>6</v>
      </c>
      <c r="E35" s="2">
        <v>95336</v>
      </c>
      <c r="F35" s="4" t="str">
        <f t="shared" ref="F35:F66" si="5">IF(E35&lt;50000,"Low",IF(E35&lt;80000,"Mid","High"))</f>
        <v>High</v>
      </c>
      <c r="G35" s="4">
        <v>41899</v>
      </c>
      <c r="H35">
        <f ca="1" t="shared" ref="H35:H66" si="6">DATEDIF(G35,TODAY(),"Y")</f>
        <v>10</v>
      </c>
      <c r="I35" t="str">
        <f ca="1" t="shared" ref="I35:I66" si="7">IF(H35&lt;2,"0-2 Years",IF(H35&lt;=5,"2-5years","5+ Years"))</f>
        <v>5+ Years</v>
      </c>
      <c r="J35" t="str">
        <f t="shared" ref="J35:J66" si="8">TEXT(G35,"mmm")</f>
        <v>Sep</v>
      </c>
      <c r="K35" t="str">
        <f t="shared" ref="K35:K66" si="9">TEXT(G35,"ddd")</f>
        <v>Wed</v>
      </c>
      <c r="L35" t="s">
        <v>3</v>
      </c>
      <c r="M35">
        <v>4</v>
      </c>
    </row>
    <row r="36" customHeight="1" spans="1:13">
      <c r="A36" t="s">
        <v>83</v>
      </c>
      <c r="B36" t="s">
        <v>53</v>
      </c>
      <c r="C36" t="s">
        <v>14</v>
      </c>
      <c r="D36" t="s">
        <v>8</v>
      </c>
      <c r="E36" s="2">
        <v>51102</v>
      </c>
      <c r="F36" s="4" t="str">
        <f t="shared" si="5"/>
        <v>Mid</v>
      </c>
      <c r="G36" s="4">
        <v>41929</v>
      </c>
      <c r="H36">
        <f ca="1" t="shared" si="6"/>
        <v>10</v>
      </c>
      <c r="I36" t="str">
        <f ca="1" t="shared" si="7"/>
        <v>5+ Years</v>
      </c>
      <c r="J36" t="str">
        <f t="shared" si="8"/>
        <v>Oct</v>
      </c>
      <c r="K36" t="str">
        <f t="shared" si="9"/>
        <v>Fri</v>
      </c>
      <c r="L36" t="s">
        <v>2</v>
      </c>
      <c r="M36">
        <v>1</v>
      </c>
    </row>
    <row r="37" customHeight="1" spans="1:13">
      <c r="A37" t="s">
        <v>84</v>
      </c>
      <c r="B37" t="s">
        <v>36</v>
      </c>
      <c r="C37" t="s">
        <v>13</v>
      </c>
      <c r="D37" t="s">
        <v>7</v>
      </c>
      <c r="E37" s="2">
        <v>80743</v>
      </c>
      <c r="F37" s="4" t="str">
        <f t="shared" si="5"/>
        <v>High</v>
      </c>
      <c r="G37" s="4">
        <v>41959</v>
      </c>
      <c r="H37">
        <f ca="1" t="shared" si="6"/>
        <v>10</v>
      </c>
      <c r="I37" t="str">
        <f ca="1" t="shared" si="7"/>
        <v>5+ Years</v>
      </c>
      <c r="J37" t="str">
        <f t="shared" si="8"/>
        <v>Nov</v>
      </c>
      <c r="K37" t="str">
        <f t="shared" si="9"/>
        <v>Sun</v>
      </c>
      <c r="L37" t="s">
        <v>2</v>
      </c>
      <c r="M37">
        <v>4</v>
      </c>
    </row>
    <row r="38" customHeight="1" spans="1:13">
      <c r="A38" t="s">
        <v>85</v>
      </c>
      <c r="B38" t="s">
        <v>80</v>
      </c>
      <c r="C38" t="s">
        <v>14</v>
      </c>
      <c r="D38" t="s">
        <v>6</v>
      </c>
      <c r="E38" s="2">
        <v>95132</v>
      </c>
      <c r="F38" s="4" t="str">
        <f t="shared" si="5"/>
        <v>High</v>
      </c>
      <c r="G38" s="4">
        <v>41989</v>
      </c>
      <c r="H38">
        <f ca="1" t="shared" si="6"/>
        <v>10</v>
      </c>
      <c r="I38" t="str">
        <f ca="1" t="shared" si="7"/>
        <v>5+ Years</v>
      </c>
      <c r="J38" t="str">
        <f t="shared" si="8"/>
        <v>Dec</v>
      </c>
      <c r="K38" t="str">
        <f t="shared" si="9"/>
        <v>Tue</v>
      </c>
      <c r="L38" t="s">
        <v>3</v>
      </c>
      <c r="M38">
        <v>3</v>
      </c>
    </row>
    <row r="39" customHeight="1" spans="1:13">
      <c r="A39" t="s">
        <v>86</v>
      </c>
      <c r="B39" t="s">
        <v>48</v>
      </c>
      <c r="C39" t="s">
        <v>14</v>
      </c>
      <c r="D39" t="s">
        <v>10</v>
      </c>
      <c r="E39" s="2">
        <v>55492</v>
      </c>
      <c r="F39" s="4" t="str">
        <f t="shared" si="5"/>
        <v>Mid</v>
      </c>
      <c r="G39" s="4">
        <v>42019</v>
      </c>
      <c r="H39">
        <f ca="1" t="shared" si="6"/>
        <v>10</v>
      </c>
      <c r="I39" t="str">
        <f ca="1" t="shared" si="7"/>
        <v>5+ Years</v>
      </c>
      <c r="J39" t="str">
        <f t="shared" si="8"/>
        <v>Jan</v>
      </c>
      <c r="K39" t="str">
        <f t="shared" si="9"/>
        <v>Thu</v>
      </c>
      <c r="L39" t="s">
        <v>3</v>
      </c>
      <c r="M39">
        <v>5</v>
      </c>
    </row>
    <row r="40" customHeight="1" spans="1:13">
      <c r="A40" t="s">
        <v>87</v>
      </c>
      <c r="B40" t="s">
        <v>40</v>
      </c>
      <c r="C40" t="s">
        <v>16</v>
      </c>
      <c r="D40" t="s">
        <v>7</v>
      </c>
      <c r="E40" s="2">
        <v>45190</v>
      </c>
      <c r="F40" s="4" t="str">
        <f t="shared" si="5"/>
        <v>Low</v>
      </c>
      <c r="G40" s="4">
        <v>42049</v>
      </c>
      <c r="H40">
        <f ca="1" t="shared" si="6"/>
        <v>10</v>
      </c>
      <c r="I40" t="str">
        <f ca="1" t="shared" si="7"/>
        <v>5+ Years</v>
      </c>
      <c r="J40" t="str">
        <f t="shared" si="8"/>
        <v>Feb</v>
      </c>
      <c r="K40" t="str">
        <f t="shared" si="9"/>
        <v>Sat</v>
      </c>
      <c r="L40" t="s">
        <v>2</v>
      </c>
      <c r="M40">
        <v>5</v>
      </c>
    </row>
    <row r="41" customHeight="1" spans="1:13">
      <c r="A41" t="s">
        <v>88</v>
      </c>
      <c r="B41" t="s">
        <v>70</v>
      </c>
      <c r="C41" t="s">
        <v>14</v>
      </c>
      <c r="D41" t="s">
        <v>7</v>
      </c>
      <c r="E41" s="2">
        <v>99240</v>
      </c>
      <c r="F41" s="4" t="str">
        <f t="shared" si="5"/>
        <v>High</v>
      </c>
      <c r="G41" s="4">
        <v>42079</v>
      </c>
      <c r="H41">
        <f ca="1" t="shared" si="6"/>
        <v>10</v>
      </c>
      <c r="I41" t="str">
        <f ca="1" t="shared" si="7"/>
        <v>5+ Years</v>
      </c>
      <c r="J41" t="str">
        <f t="shared" si="8"/>
        <v>Mar</v>
      </c>
      <c r="K41" t="str">
        <f t="shared" si="9"/>
        <v>Mon</v>
      </c>
      <c r="L41" t="s">
        <v>3</v>
      </c>
      <c r="M41">
        <v>2</v>
      </c>
    </row>
    <row r="42" customHeight="1" spans="1:13">
      <c r="A42" t="s">
        <v>89</v>
      </c>
      <c r="B42" t="s">
        <v>80</v>
      </c>
      <c r="C42" t="s">
        <v>16</v>
      </c>
      <c r="D42" t="s">
        <v>8</v>
      </c>
      <c r="E42" s="2">
        <v>45699</v>
      </c>
      <c r="F42" s="4" t="str">
        <f t="shared" si="5"/>
        <v>Low</v>
      </c>
      <c r="G42" s="4">
        <v>42109</v>
      </c>
      <c r="H42">
        <f ca="1" t="shared" si="6"/>
        <v>10</v>
      </c>
      <c r="I42" t="str">
        <f ca="1" t="shared" si="7"/>
        <v>5+ Years</v>
      </c>
      <c r="J42" t="str">
        <f t="shared" si="8"/>
        <v>Apr</v>
      </c>
      <c r="K42" t="str">
        <f t="shared" si="9"/>
        <v>Wed</v>
      </c>
      <c r="L42" t="s">
        <v>3</v>
      </c>
      <c r="M42">
        <v>3</v>
      </c>
    </row>
    <row r="43" customHeight="1" spans="1:13">
      <c r="A43" t="s">
        <v>90</v>
      </c>
      <c r="B43" t="s">
        <v>77</v>
      </c>
      <c r="C43" t="s">
        <v>12</v>
      </c>
      <c r="D43" t="s">
        <v>8</v>
      </c>
      <c r="E43" s="2">
        <v>97322</v>
      </c>
      <c r="F43" s="4" t="str">
        <f t="shared" si="5"/>
        <v>High</v>
      </c>
      <c r="G43" s="4">
        <v>42139</v>
      </c>
      <c r="H43">
        <f ca="1" t="shared" si="6"/>
        <v>10</v>
      </c>
      <c r="I43" t="str">
        <f ca="1" t="shared" si="7"/>
        <v>5+ Years</v>
      </c>
      <c r="J43" t="str">
        <f t="shared" si="8"/>
        <v>May</v>
      </c>
      <c r="K43" t="str">
        <f t="shared" si="9"/>
        <v>Fri</v>
      </c>
      <c r="L43" t="s">
        <v>2</v>
      </c>
      <c r="M43">
        <v>4</v>
      </c>
    </row>
    <row r="44" customHeight="1" spans="1:13">
      <c r="A44" t="s">
        <v>91</v>
      </c>
      <c r="B44" t="s">
        <v>70</v>
      </c>
      <c r="C44" t="s">
        <v>13</v>
      </c>
      <c r="D44" t="s">
        <v>6</v>
      </c>
      <c r="E44" s="2">
        <v>94758</v>
      </c>
      <c r="F44" s="4" t="str">
        <f t="shared" si="5"/>
        <v>High</v>
      </c>
      <c r="G44" s="4">
        <v>42169</v>
      </c>
      <c r="H44">
        <f ca="1" t="shared" si="6"/>
        <v>10</v>
      </c>
      <c r="I44" t="str">
        <f ca="1" t="shared" si="7"/>
        <v>5+ Years</v>
      </c>
      <c r="J44" t="str">
        <f t="shared" si="8"/>
        <v>Jun</v>
      </c>
      <c r="K44" t="str">
        <f t="shared" si="9"/>
        <v>Sun</v>
      </c>
      <c r="L44" t="s">
        <v>3</v>
      </c>
      <c r="M44">
        <v>4</v>
      </c>
    </row>
    <row r="45" customHeight="1" spans="1:13">
      <c r="A45" t="s">
        <v>92</v>
      </c>
      <c r="B45" t="s">
        <v>64</v>
      </c>
      <c r="C45" t="s">
        <v>14</v>
      </c>
      <c r="D45" t="s">
        <v>10</v>
      </c>
      <c r="E45" s="2">
        <v>90236</v>
      </c>
      <c r="F45" s="4" t="str">
        <f t="shared" si="5"/>
        <v>High</v>
      </c>
      <c r="G45" s="4">
        <v>42199</v>
      </c>
      <c r="H45">
        <f ca="1" t="shared" si="6"/>
        <v>9</v>
      </c>
      <c r="I45" t="str">
        <f ca="1" t="shared" si="7"/>
        <v>5+ Years</v>
      </c>
      <c r="J45" t="str">
        <f t="shared" si="8"/>
        <v>Jul</v>
      </c>
      <c r="K45" t="str">
        <f t="shared" si="9"/>
        <v>Tue</v>
      </c>
      <c r="L45" t="s">
        <v>2</v>
      </c>
      <c r="M45">
        <v>1</v>
      </c>
    </row>
    <row r="46" customHeight="1" spans="1:13">
      <c r="A46" t="s">
        <v>93</v>
      </c>
      <c r="B46" t="s">
        <v>77</v>
      </c>
      <c r="C46" t="s">
        <v>16</v>
      </c>
      <c r="D46" t="s">
        <v>8</v>
      </c>
      <c r="E46" s="2">
        <v>45301</v>
      </c>
      <c r="F46" s="4" t="str">
        <f t="shared" si="5"/>
        <v>Low</v>
      </c>
      <c r="G46" s="4">
        <v>42229</v>
      </c>
      <c r="H46">
        <f ca="1" t="shared" si="6"/>
        <v>9</v>
      </c>
      <c r="I46" t="str">
        <f ca="1" t="shared" si="7"/>
        <v>5+ Years</v>
      </c>
      <c r="J46" t="str">
        <f t="shared" si="8"/>
        <v>Aug</v>
      </c>
      <c r="K46" t="str">
        <f t="shared" si="9"/>
        <v>Thu</v>
      </c>
      <c r="L46" t="s">
        <v>2</v>
      </c>
      <c r="M46">
        <v>4</v>
      </c>
    </row>
    <row r="47" customHeight="1" spans="1:13">
      <c r="A47" t="s">
        <v>94</v>
      </c>
      <c r="B47" t="s">
        <v>64</v>
      </c>
      <c r="C47" t="s">
        <v>15</v>
      </c>
      <c r="D47" t="s">
        <v>7</v>
      </c>
      <c r="E47" s="2">
        <v>76216</v>
      </c>
      <c r="F47" s="4" t="str">
        <f t="shared" si="5"/>
        <v>Mid</v>
      </c>
      <c r="G47" s="4">
        <v>42259</v>
      </c>
      <c r="H47">
        <f ca="1" t="shared" si="6"/>
        <v>9</v>
      </c>
      <c r="I47" t="str">
        <f ca="1" t="shared" si="7"/>
        <v>5+ Years</v>
      </c>
      <c r="J47" t="str">
        <f t="shared" si="8"/>
        <v>Sep</v>
      </c>
      <c r="K47" t="str">
        <f t="shared" si="9"/>
        <v>Sat</v>
      </c>
      <c r="L47" t="s">
        <v>2</v>
      </c>
      <c r="M47">
        <v>3</v>
      </c>
    </row>
    <row r="48" customHeight="1" spans="1:13">
      <c r="A48" t="s">
        <v>95</v>
      </c>
      <c r="B48" t="s">
        <v>80</v>
      </c>
      <c r="C48" t="s">
        <v>15</v>
      </c>
      <c r="D48" t="s">
        <v>8</v>
      </c>
      <c r="E48" s="2">
        <v>48420</v>
      </c>
      <c r="F48" s="4" t="str">
        <f t="shared" si="5"/>
        <v>Low</v>
      </c>
      <c r="G48" s="4">
        <v>42289</v>
      </c>
      <c r="H48">
        <f ca="1" t="shared" si="6"/>
        <v>9</v>
      </c>
      <c r="I48" t="str">
        <f ca="1" t="shared" si="7"/>
        <v>5+ Years</v>
      </c>
      <c r="J48" t="str">
        <f t="shared" si="8"/>
        <v>Oct</v>
      </c>
      <c r="K48" t="str">
        <f t="shared" si="9"/>
        <v>Mon</v>
      </c>
      <c r="L48" t="s">
        <v>2</v>
      </c>
      <c r="M48">
        <v>1</v>
      </c>
    </row>
    <row r="49" customHeight="1" spans="1:13">
      <c r="A49" t="s">
        <v>96</v>
      </c>
      <c r="B49" t="s">
        <v>48</v>
      </c>
      <c r="C49" t="s">
        <v>12</v>
      </c>
      <c r="D49" t="s">
        <v>8</v>
      </c>
      <c r="E49" s="2">
        <v>63711</v>
      </c>
      <c r="F49" s="4" t="str">
        <f t="shared" si="5"/>
        <v>Mid</v>
      </c>
      <c r="G49" s="4">
        <v>42319</v>
      </c>
      <c r="H49">
        <f ca="1" t="shared" si="6"/>
        <v>9</v>
      </c>
      <c r="I49" t="str">
        <f ca="1" t="shared" si="7"/>
        <v>5+ Years</v>
      </c>
      <c r="J49" t="str">
        <f t="shared" si="8"/>
        <v>Nov</v>
      </c>
      <c r="K49" t="str">
        <f t="shared" si="9"/>
        <v>Wed</v>
      </c>
      <c r="L49" t="s">
        <v>2</v>
      </c>
      <c r="M49">
        <v>5</v>
      </c>
    </row>
    <row r="50" customHeight="1" spans="1:13">
      <c r="A50" t="s">
        <v>97</v>
      </c>
      <c r="B50" t="s">
        <v>70</v>
      </c>
      <c r="C50" t="s">
        <v>13</v>
      </c>
      <c r="D50" t="s">
        <v>6</v>
      </c>
      <c r="E50" s="2">
        <v>78828</v>
      </c>
      <c r="F50" s="4" t="str">
        <f t="shared" si="5"/>
        <v>Mid</v>
      </c>
      <c r="G50" s="4">
        <v>42349</v>
      </c>
      <c r="H50">
        <f ca="1" t="shared" si="6"/>
        <v>9</v>
      </c>
      <c r="I50" t="str">
        <f ca="1" t="shared" si="7"/>
        <v>5+ Years</v>
      </c>
      <c r="J50" t="str">
        <f t="shared" si="8"/>
        <v>Dec</v>
      </c>
      <c r="K50" t="str">
        <f t="shared" si="9"/>
        <v>Fri</v>
      </c>
      <c r="L50" t="s">
        <v>2</v>
      </c>
      <c r="M50">
        <v>4</v>
      </c>
    </row>
    <row r="51" customHeight="1" spans="1:13">
      <c r="A51" t="s">
        <v>98</v>
      </c>
      <c r="B51" t="s">
        <v>36</v>
      </c>
      <c r="C51" t="s">
        <v>15</v>
      </c>
      <c r="D51" t="s">
        <v>6</v>
      </c>
      <c r="E51" s="2">
        <v>77635</v>
      </c>
      <c r="F51" s="4" t="str">
        <f t="shared" si="5"/>
        <v>Mid</v>
      </c>
      <c r="G51" s="4">
        <v>42379</v>
      </c>
      <c r="H51">
        <f ca="1" t="shared" si="6"/>
        <v>9</v>
      </c>
      <c r="I51" t="str">
        <f ca="1" t="shared" si="7"/>
        <v>5+ Years</v>
      </c>
      <c r="J51" t="str">
        <f t="shared" si="8"/>
        <v>Jan</v>
      </c>
      <c r="K51" t="str">
        <f t="shared" si="9"/>
        <v>Sun</v>
      </c>
      <c r="L51" t="s">
        <v>3</v>
      </c>
      <c r="M51">
        <v>4</v>
      </c>
    </row>
    <row r="52" customHeight="1" spans="1:13">
      <c r="A52" t="s">
        <v>99</v>
      </c>
      <c r="B52" t="s">
        <v>64</v>
      </c>
      <c r="C52" t="s">
        <v>14</v>
      </c>
      <c r="D52" t="s">
        <v>10</v>
      </c>
      <c r="E52" s="2">
        <v>92202</v>
      </c>
      <c r="F52" s="4" t="str">
        <f t="shared" si="5"/>
        <v>High</v>
      </c>
      <c r="G52" s="4">
        <v>42409</v>
      </c>
      <c r="H52">
        <f ca="1" t="shared" si="6"/>
        <v>9</v>
      </c>
      <c r="I52" t="str">
        <f ca="1" t="shared" si="7"/>
        <v>5+ Years</v>
      </c>
      <c r="J52" t="str">
        <f t="shared" si="8"/>
        <v>Feb</v>
      </c>
      <c r="K52" t="str">
        <f t="shared" si="9"/>
        <v>Tue</v>
      </c>
      <c r="L52" t="s">
        <v>3</v>
      </c>
      <c r="M52">
        <v>1</v>
      </c>
    </row>
    <row r="53" customHeight="1" spans="1:13">
      <c r="A53" t="s">
        <v>100</v>
      </c>
      <c r="B53" t="s">
        <v>53</v>
      </c>
      <c r="C53" t="s">
        <v>12</v>
      </c>
      <c r="D53" t="s">
        <v>10</v>
      </c>
      <c r="E53" s="2">
        <v>88525</v>
      </c>
      <c r="F53" s="4" t="str">
        <f t="shared" si="5"/>
        <v>High</v>
      </c>
      <c r="G53" s="4">
        <v>42439</v>
      </c>
      <c r="H53">
        <f ca="1" t="shared" si="6"/>
        <v>9</v>
      </c>
      <c r="I53" t="str">
        <f ca="1" t="shared" si="7"/>
        <v>5+ Years</v>
      </c>
      <c r="J53" t="str">
        <f t="shared" si="8"/>
        <v>Mar</v>
      </c>
      <c r="K53" t="str">
        <f t="shared" si="9"/>
        <v>Thu</v>
      </c>
      <c r="L53" t="s">
        <v>2</v>
      </c>
      <c r="M53">
        <v>3</v>
      </c>
    </row>
    <row r="54" customHeight="1" spans="1:13">
      <c r="A54" t="s">
        <v>101</v>
      </c>
      <c r="B54" t="s">
        <v>42</v>
      </c>
      <c r="C54" t="s">
        <v>13</v>
      </c>
      <c r="D54" t="s">
        <v>7</v>
      </c>
      <c r="E54" s="2">
        <v>81212</v>
      </c>
      <c r="F54" s="4" t="str">
        <f t="shared" si="5"/>
        <v>High</v>
      </c>
      <c r="G54" s="4">
        <v>42469</v>
      </c>
      <c r="H54">
        <f ca="1" t="shared" si="6"/>
        <v>9</v>
      </c>
      <c r="I54" t="str">
        <f ca="1" t="shared" si="7"/>
        <v>5+ Years</v>
      </c>
      <c r="J54" t="str">
        <f t="shared" si="8"/>
        <v>Apr</v>
      </c>
      <c r="K54" t="str">
        <f t="shared" si="9"/>
        <v>Sat</v>
      </c>
      <c r="L54" t="s">
        <v>2</v>
      </c>
      <c r="M54">
        <v>3</v>
      </c>
    </row>
    <row r="55" customHeight="1" spans="1:13">
      <c r="A55" t="s">
        <v>102</v>
      </c>
      <c r="B55" t="s">
        <v>53</v>
      </c>
      <c r="C55" t="s">
        <v>14</v>
      </c>
      <c r="D55" t="s">
        <v>10</v>
      </c>
      <c r="E55" s="2">
        <v>62453</v>
      </c>
      <c r="F55" s="4" t="str">
        <f t="shared" si="5"/>
        <v>Mid</v>
      </c>
      <c r="G55" s="4">
        <v>42499</v>
      </c>
      <c r="H55">
        <f ca="1" t="shared" si="6"/>
        <v>9</v>
      </c>
      <c r="I55" t="str">
        <f ca="1" t="shared" si="7"/>
        <v>5+ Years</v>
      </c>
      <c r="J55" t="str">
        <f t="shared" si="8"/>
        <v>May</v>
      </c>
      <c r="K55" t="str">
        <f t="shared" si="9"/>
        <v>Mon</v>
      </c>
      <c r="L55" t="s">
        <v>2</v>
      </c>
      <c r="M55">
        <v>5</v>
      </c>
    </row>
    <row r="56" customHeight="1" spans="1:13">
      <c r="A56" t="s">
        <v>103</v>
      </c>
      <c r="B56" t="s">
        <v>53</v>
      </c>
      <c r="C56" t="s">
        <v>13</v>
      </c>
      <c r="D56" t="s">
        <v>6</v>
      </c>
      <c r="E56" s="2">
        <v>88484</v>
      </c>
      <c r="F56" s="4" t="str">
        <f t="shared" si="5"/>
        <v>High</v>
      </c>
      <c r="G56" s="4">
        <v>42529</v>
      </c>
      <c r="H56">
        <f ca="1" t="shared" si="6"/>
        <v>9</v>
      </c>
      <c r="I56" t="str">
        <f ca="1" t="shared" si="7"/>
        <v>5+ Years</v>
      </c>
      <c r="J56" t="str">
        <f t="shared" si="8"/>
        <v>Jun</v>
      </c>
      <c r="K56" t="str">
        <f t="shared" si="9"/>
        <v>Wed</v>
      </c>
      <c r="L56" t="s">
        <v>3</v>
      </c>
      <c r="M56">
        <v>1</v>
      </c>
    </row>
    <row r="57" customHeight="1" spans="1:13">
      <c r="A57" t="s">
        <v>104</v>
      </c>
      <c r="B57" t="s">
        <v>42</v>
      </c>
      <c r="C57" t="s">
        <v>12</v>
      </c>
      <c r="D57" t="s">
        <v>10</v>
      </c>
      <c r="E57" s="2">
        <v>63589</v>
      </c>
      <c r="F57" s="4" t="str">
        <f t="shared" si="5"/>
        <v>Mid</v>
      </c>
      <c r="G57" s="4">
        <v>42559</v>
      </c>
      <c r="H57">
        <f ca="1" t="shared" si="6"/>
        <v>9</v>
      </c>
      <c r="I57" t="str">
        <f ca="1" t="shared" si="7"/>
        <v>5+ Years</v>
      </c>
      <c r="J57" t="str">
        <f t="shared" si="8"/>
        <v>Jul</v>
      </c>
      <c r="K57" t="str">
        <f t="shared" si="9"/>
        <v>Fri</v>
      </c>
      <c r="L57" t="s">
        <v>2</v>
      </c>
      <c r="M57">
        <v>4</v>
      </c>
    </row>
    <row r="58" customHeight="1" spans="1:13">
      <c r="A58" t="s">
        <v>105</v>
      </c>
      <c r="B58" t="s">
        <v>36</v>
      </c>
      <c r="C58" t="s">
        <v>13</v>
      </c>
      <c r="D58" t="s">
        <v>6</v>
      </c>
      <c r="E58" s="2">
        <v>53208</v>
      </c>
      <c r="F58" s="4" t="str">
        <f t="shared" si="5"/>
        <v>Mid</v>
      </c>
      <c r="G58" s="4">
        <v>42589</v>
      </c>
      <c r="H58">
        <f ca="1" t="shared" si="6"/>
        <v>8</v>
      </c>
      <c r="I58" t="str">
        <f ca="1" t="shared" si="7"/>
        <v>5+ Years</v>
      </c>
      <c r="J58" t="str">
        <f t="shared" si="8"/>
        <v>Aug</v>
      </c>
      <c r="K58" t="str">
        <f t="shared" si="9"/>
        <v>Sun</v>
      </c>
      <c r="L58" t="s">
        <v>2</v>
      </c>
      <c r="M58">
        <v>1</v>
      </c>
    </row>
    <row r="59" customHeight="1" spans="1:13">
      <c r="A59" t="s">
        <v>106</v>
      </c>
      <c r="B59" t="s">
        <v>36</v>
      </c>
      <c r="C59" t="s">
        <v>13</v>
      </c>
      <c r="D59" t="s">
        <v>6</v>
      </c>
      <c r="E59" s="2">
        <v>85447</v>
      </c>
      <c r="F59" s="4" t="str">
        <f t="shared" si="5"/>
        <v>High</v>
      </c>
      <c r="G59" s="4">
        <v>42619</v>
      </c>
      <c r="H59">
        <f ca="1" t="shared" si="6"/>
        <v>8</v>
      </c>
      <c r="I59" t="str">
        <f ca="1" t="shared" si="7"/>
        <v>5+ Years</v>
      </c>
      <c r="J59" t="str">
        <f t="shared" si="8"/>
        <v>Sep</v>
      </c>
      <c r="K59" t="str">
        <f t="shared" si="9"/>
        <v>Tue</v>
      </c>
      <c r="L59" t="s">
        <v>3</v>
      </c>
      <c r="M59">
        <v>1</v>
      </c>
    </row>
    <row r="60" customHeight="1" spans="1:13">
      <c r="A60" t="s">
        <v>107</v>
      </c>
      <c r="B60" t="s">
        <v>38</v>
      </c>
      <c r="C60" t="s">
        <v>16</v>
      </c>
      <c r="D60" t="s">
        <v>10</v>
      </c>
      <c r="E60" s="2">
        <v>89080</v>
      </c>
      <c r="F60" s="4" t="str">
        <f t="shared" si="5"/>
        <v>High</v>
      </c>
      <c r="G60" s="4">
        <v>42649</v>
      </c>
      <c r="H60">
        <f ca="1" t="shared" si="6"/>
        <v>8</v>
      </c>
      <c r="I60" t="str">
        <f ca="1" t="shared" si="7"/>
        <v>5+ Years</v>
      </c>
      <c r="J60" t="str">
        <f t="shared" si="8"/>
        <v>Oct</v>
      </c>
      <c r="K60" t="str">
        <f t="shared" si="9"/>
        <v>Thu</v>
      </c>
      <c r="L60" t="s">
        <v>3</v>
      </c>
      <c r="M60">
        <v>1</v>
      </c>
    </row>
    <row r="61" customHeight="1" spans="1:13">
      <c r="A61" t="s">
        <v>108</v>
      </c>
      <c r="B61" t="s">
        <v>42</v>
      </c>
      <c r="C61" t="s">
        <v>13</v>
      </c>
      <c r="D61" t="s">
        <v>9</v>
      </c>
      <c r="E61" s="2">
        <v>82410</v>
      </c>
      <c r="F61" s="4" t="str">
        <f t="shared" si="5"/>
        <v>High</v>
      </c>
      <c r="G61" s="4">
        <v>42679</v>
      </c>
      <c r="H61">
        <f ca="1" t="shared" si="6"/>
        <v>8</v>
      </c>
      <c r="I61" t="str">
        <f ca="1" t="shared" si="7"/>
        <v>5+ Years</v>
      </c>
      <c r="J61" t="str">
        <f t="shared" si="8"/>
        <v>Nov</v>
      </c>
      <c r="K61" t="str">
        <f t="shared" si="9"/>
        <v>Sat</v>
      </c>
      <c r="L61" t="s">
        <v>2</v>
      </c>
      <c r="M61">
        <v>3</v>
      </c>
    </row>
    <row r="62" customHeight="1" spans="1:13">
      <c r="A62" t="s">
        <v>109</v>
      </c>
      <c r="B62" t="s">
        <v>110</v>
      </c>
      <c r="C62" t="s">
        <v>14</v>
      </c>
      <c r="D62" t="s">
        <v>10</v>
      </c>
      <c r="E62" s="2">
        <v>90714</v>
      </c>
      <c r="F62" s="4" t="str">
        <f t="shared" si="5"/>
        <v>High</v>
      </c>
      <c r="G62" s="4">
        <v>42709</v>
      </c>
      <c r="H62">
        <f ca="1" t="shared" si="6"/>
        <v>8</v>
      </c>
      <c r="I62" t="str">
        <f ca="1" t="shared" si="7"/>
        <v>5+ Years</v>
      </c>
      <c r="J62" t="str">
        <f t="shared" si="8"/>
        <v>Dec</v>
      </c>
      <c r="K62" t="str">
        <f t="shared" si="9"/>
        <v>Mon</v>
      </c>
      <c r="L62" t="s">
        <v>2</v>
      </c>
      <c r="M62">
        <v>1</v>
      </c>
    </row>
    <row r="63" customHeight="1" spans="1:13">
      <c r="A63" t="s">
        <v>111</v>
      </c>
      <c r="B63" t="s">
        <v>110</v>
      </c>
      <c r="C63" t="s">
        <v>12</v>
      </c>
      <c r="D63" t="s">
        <v>6</v>
      </c>
      <c r="E63" s="2">
        <v>54007</v>
      </c>
      <c r="F63" s="4" t="str">
        <f t="shared" si="5"/>
        <v>Mid</v>
      </c>
      <c r="G63" s="4">
        <v>42739</v>
      </c>
      <c r="H63">
        <f ca="1" t="shared" si="6"/>
        <v>8</v>
      </c>
      <c r="I63" t="str">
        <f ca="1" t="shared" si="7"/>
        <v>5+ Years</v>
      </c>
      <c r="J63" t="str">
        <f t="shared" si="8"/>
        <v>Jan</v>
      </c>
      <c r="K63" t="str">
        <f t="shared" si="9"/>
        <v>Wed</v>
      </c>
      <c r="L63" t="s">
        <v>2</v>
      </c>
      <c r="M63">
        <v>5</v>
      </c>
    </row>
    <row r="64" customHeight="1" spans="1:13">
      <c r="A64" t="s">
        <v>112</v>
      </c>
      <c r="B64" t="s">
        <v>61</v>
      </c>
      <c r="C64" t="s">
        <v>15</v>
      </c>
      <c r="D64" t="s">
        <v>8</v>
      </c>
      <c r="E64" s="2">
        <v>85764</v>
      </c>
      <c r="F64" s="4" t="str">
        <f t="shared" si="5"/>
        <v>High</v>
      </c>
      <c r="G64" s="4">
        <v>42769</v>
      </c>
      <c r="H64">
        <f ca="1" t="shared" si="6"/>
        <v>8</v>
      </c>
      <c r="I64" t="str">
        <f ca="1" t="shared" si="7"/>
        <v>5+ Years</v>
      </c>
      <c r="J64" t="str">
        <f t="shared" si="8"/>
        <v>Feb</v>
      </c>
      <c r="K64" t="str">
        <f t="shared" si="9"/>
        <v>Fri</v>
      </c>
      <c r="L64" t="s">
        <v>2</v>
      </c>
      <c r="M64">
        <v>1</v>
      </c>
    </row>
    <row r="65" customHeight="1" spans="1:13">
      <c r="A65" t="s">
        <v>113</v>
      </c>
      <c r="B65" t="s">
        <v>80</v>
      </c>
      <c r="C65" t="s">
        <v>16</v>
      </c>
      <c r="D65" t="s">
        <v>8</v>
      </c>
      <c r="E65" s="2">
        <v>72643</v>
      </c>
      <c r="F65" s="4" t="str">
        <f t="shared" si="5"/>
        <v>Mid</v>
      </c>
      <c r="G65" s="4">
        <v>42799</v>
      </c>
      <c r="H65">
        <f ca="1" t="shared" si="6"/>
        <v>8</v>
      </c>
      <c r="I65" t="str">
        <f ca="1" t="shared" si="7"/>
        <v>5+ Years</v>
      </c>
      <c r="J65" t="str">
        <f t="shared" si="8"/>
        <v>Mar</v>
      </c>
      <c r="K65" t="str">
        <f t="shared" si="9"/>
        <v>Sun</v>
      </c>
      <c r="L65" t="s">
        <v>3</v>
      </c>
      <c r="M65">
        <v>4</v>
      </c>
    </row>
    <row r="66" customHeight="1" spans="1:13">
      <c r="A66" t="s">
        <v>114</v>
      </c>
      <c r="B66" t="s">
        <v>36</v>
      </c>
      <c r="C66" t="s">
        <v>12</v>
      </c>
      <c r="D66" t="s">
        <v>10</v>
      </c>
      <c r="E66" s="2">
        <v>74124</v>
      </c>
      <c r="F66" s="4" t="str">
        <f t="shared" si="5"/>
        <v>Mid</v>
      </c>
      <c r="G66" s="4">
        <v>42829</v>
      </c>
      <c r="H66">
        <f ca="1" t="shared" si="6"/>
        <v>8</v>
      </c>
      <c r="I66" t="str">
        <f ca="1" t="shared" si="7"/>
        <v>5+ Years</v>
      </c>
      <c r="J66" t="str">
        <f t="shared" si="8"/>
        <v>Apr</v>
      </c>
      <c r="K66" t="str">
        <f t="shared" si="9"/>
        <v>Tue</v>
      </c>
      <c r="L66" t="s">
        <v>2</v>
      </c>
      <c r="M66">
        <v>5</v>
      </c>
    </row>
    <row r="67" customHeight="1" spans="1:13">
      <c r="A67" t="s">
        <v>115</v>
      </c>
      <c r="B67" t="s">
        <v>44</v>
      </c>
      <c r="C67" t="s">
        <v>16</v>
      </c>
      <c r="D67" t="s">
        <v>7</v>
      </c>
      <c r="E67" s="2">
        <v>50600</v>
      </c>
      <c r="F67" s="4" t="str">
        <f t="shared" ref="F67:F101" si="10">IF(E67&lt;50000,"Low",IF(E67&lt;80000,"Mid","High"))</f>
        <v>Mid</v>
      </c>
      <c r="G67" s="4">
        <v>42859</v>
      </c>
      <c r="H67">
        <f ca="1" t="shared" ref="H67:H101" si="11">DATEDIF(G67,TODAY(),"Y")</f>
        <v>8</v>
      </c>
      <c r="I67" t="str">
        <f ca="1" t="shared" ref="I67:I101" si="12">IF(H67&lt;2,"0-2 Years",IF(H67&lt;=5,"2-5years","5+ Years"))</f>
        <v>5+ Years</v>
      </c>
      <c r="J67" t="str">
        <f t="shared" ref="J67:J101" si="13">TEXT(G67,"mmm")</f>
        <v>May</v>
      </c>
      <c r="K67" t="str">
        <f t="shared" ref="K67:K101" si="14">TEXT(G67,"ddd")</f>
        <v>Thu</v>
      </c>
      <c r="L67" t="s">
        <v>2</v>
      </c>
      <c r="M67">
        <v>1</v>
      </c>
    </row>
    <row r="68" customHeight="1" spans="1:13">
      <c r="A68" t="s">
        <v>116</v>
      </c>
      <c r="B68" t="s">
        <v>46</v>
      </c>
      <c r="C68" t="s">
        <v>12</v>
      </c>
      <c r="D68" t="s">
        <v>6</v>
      </c>
      <c r="E68" s="2">
        <v>86919</v>
      </c>
      <c r="F68" s="4" t="str">
        <f t="shared" si="10"/>
        <v>High</v>
      </c>
      <c r="G68" s="4">
        <v>42889</v>
      </c>
      <c r="H68">
        <f ca="1" t="shared" si="11"/>
        <v>8</v>
      </c>
      <c r="I68" t="str">
        <f ca="1" t="shared" si="12"/>
        <v>5+ Years</v>
      </c>
      <c r="J68" t="str">
        <f t="shared" si="13"/>
        <v>Jun</v>
      </c>
      <c r="K68" t="str">
        <f t="shared" si="14"/>
        <v>Sat</v>
      </c>
      <c r="L68" t="s">
        <v>3</v>
      </c>
      <c r="M68">
        <v>2</v>
      </c>
    </row>
    <row r="69" customHeight="1" spans="1:13">
      <c r="A69" t="s">
        <v>117</v>
      </c>
      <c r="B69" t="s">
        <v>38</v>
      </c>
      <c r="C69" t="s">
        <v>15</v>
      </c>
      <c r="D69" t="s">
        <v>9</v>
      </c>
      <c r="E69" s="2">
        <v>84790</v>
      </c>
      <c r="F69" s="4" t="str">
        <f t="shared" si="10"/>
        <v>High</v>
      </c>
      <c r="G69" s="4">
        <v>42919</v>
      </c>
      <c r="H69">
        <f ca="1" t="shared" si="11"/>
        <v>8</v>
      </c>
      <c r="I69" t="str">
        <f ca="1" t="shared" si="12"/>
        <v>5+ Years</v>
      </c>
      <c r="J69" t="str">
        <f t="shared" si="13"/>
        <v>Jul</v>
      </c>
      <c r="K69" t="str">
        <f t="shared" si="14"/>
        <v>Mon</v>
      </c>
      <c r="L69" t="s">
        <v>3</v>
      </c>
      <c r="M69">
        <v>4</v>
      </c>
    </row>
    <row r="70" customHeight="1" spans="1:13">
      <c r="A70" t="s">
        <v>118</v>
      </c>
      <c r="B70" t="s">
        <v>36</v>
      </c>
      <c r="C70" t="s">
        <v>15</v>
      </c>
      <c r="D70" t="s">
        <v>8</v>
      </c>
      <c r="E70" s="2">
        <v>77352</v>
      </c>
      <c r="F70" s="4" t="str">
        <f t="shared" si="10"/>
        <v>Mid</v>
      </c>
      <c r="G70" s="4">
        <v>42949</v>
      </c>
      <c r="H70">
        <f ca="1" t="shared" si="11"/>
        <v>7</v>
      </c>
      <c r="I70" t="str">
        <f ca="1" t="shared" si="12"/>
        <v>5+ Years</v>
      </c>
      <c r="J70" t="str">
        <f t="shared" si="13"/>
        <v>Aug</v>
      </c>
      <c r="K70" t="str">
        <f t="shared" si="14"/>
        <v>Wed</v>
      </c>
      <c r="L70" t="s">
        <v>2</v>
      </c>
      <c r="M70">
        <v>3</v>
      </c>
    </row>
    <row r="71" customHeight="1" spans="1:13">
      <c r="A71" t="s">
        <v>119</v>
      </c>
      <c r="B71" t="s">
        <v>61</v>
      </c>
      <c r="C71" t="s">
        <v>14</v>
      </c>
      <c r="D71" t="s">
        <v>10</v>
      </c>
      <c r="E71" s="2">
        <v>99045</v>
      </c>
      <c r="F71" s="4" t="str">
        <f t="shared" si="10"/>
        <v>High</v>
      </c>
      <c r="G71" s="4">
        <v>42979</v>
      </c>
      <c r="H71">
        <f ca="1" t="shared" si="11"/>
        <v>7</v>
      </c>
      <c r="I71" t="str">
        <f ca="1" t="shared" si="12"/>
        <v>5+ Years</v>
      </c>
      <c r="J71" t="str">
        <f t="shared" si="13"/>
        <v>Sep</v>
      </c>
      <c r="K71" t="str">
        <f t="shared" si="14"/>
        <v>Fri</v>
      </c>
      <c r="L71" t="s">
        <v>2</v>
      </c>
      <c r="M71">
        <v>1</v>
      </c>
    </row>
    <row r="72" customHeight="1" spans="1:13">
      <c r="A72" t="s">
        <v>120</v>
      </c>
      <c r="B72" t="s">
        <v>77</v>
      </c>
      <c r="C72" t="s">
        <v>13</v>
      </c>
      <c r="D72" t="s">
        <v>10</v>
      </c>
      <c r="E72" s="2">
        <v>93404</v>
      </c>
      <c r="F72" s="4" t="str">
        <f t="shared" si="10"/>
        <v>High</v>
      </c>
      <c r="G72" s="4">
        <v>43009</v>
      </c>
      <c r="H72">
        <f ca="1" t="shared" si="11"/>
        <v>7</v>
      </c>
      <c r="I72" t="str">
        <f ca="1" t="shared" si="12"/>
        <v>5+ Years</v>
      </c>
      <c r="J72" t="str">
        <f t="shared" si="13"/>
        <v>Oct</v>
      </c>
      <c r="K72" t="str">
        <f t="shared" si="14"/>
        <v>Sun</v>
      </c>
      <c r="L72" t="s">
        <v>3</v>
      </c>
      <c r="M72">
        <v>3</v>
      </c>
    </row>
    <row r="73" customHeight="1" spans="1:13">
      <c r="A73" t="s">
        <v>121</v>
      </c>
      <c r="B73" t="s">
        <v>36</v>
      </c>
      <c r="C73" t="s">
        <v>12</v>
      </c>
      <c r="D73" t="s">
        <v>6</v>
      </c>
      <c r="E73" s="2">
        <v>94377</v>
      </c>
      <c r="F73" s="4" t="str">
        <f t="shared" si="10"/>
        <v>High</v>
      </c>
      <c r="G73" s="4">
        <v>43039</v>
      </c>
      <c r="H73">
        <f ca="1" t="shared" si="11"/>
        <v>7</v>
      </c>
      <c r="I73" t="str">
        <f ca="1" t="shared" si="12"/>
        <v>5+ Years</v>
      </c>
      <c r="J73" t="str">
        <f t="shared" si="13"/>
        <v>Oct</v>
      </c>
      <c r="K73" t="str">
        <f t="shared" si="14"/>
        <v>Tue</v>
      </c>
      <c r="L73" t="s">
        <v>2</v>
      </c>
      <c r="M73">
        <v>1</v>
      </c>
    </row>
    <row r="74" customHeight="1" spans="1:13">
      <c r="A74" t="s">
        <v>122</v>
      </c>
      <c r="B74" t="s">
        <v>40</v>
      </c>
      <c r="C74" t="s">
        <v>13</v>
      </c>
      <c r="D74" t="s">
        <v>7</v>
      </c>
      <c r="E74" s="2">
        <v>75746</v>
      </c>
      <c r="F74" s="4" t="str">
        <f t="shared" si="10"/>
        <v>Mid</v>
      </c>
      <c r="G74" s="4">
        <v>43069</v>
      </c>
      <c r="H74">
        <f ca="1" t="shared" si="11"/>
        <v>7</v>
      </c>
      <c r="I74" t="str">
        <f ca="1" t="shared" si="12"/>
        <v>5+ Years</v>
      </c>
      <c r="J74" t="str">
        <f t="shared" si="13"/>
        <v>Nov</v>
      </c>
      <c r="K74" t="str">
        <f t="shared" si="14"/>
        <v>Thu</v>
      </c>
      <c r="L74" t="s">
        <v>2</v>
      </c>
      <c r="M74">
        <v>5</v>
      </c>
    </row>
    <row r="75" customHeight="1" spans="1:13">
      <c r="A75" t="s">
        <v>123</v>
      </c>
      <c r="B75" t="s">
        <v>46</v>
      </c>
      <c r="C75" t="s">
        <v>13</v>
      </c>
      <c r="D75" t="s">
        <v>6</v>
      </c>
      <c r="E75" s="2">
        <v>64738</v>
      </c>
      <c r="F75" s="4" t="str">
        <f t="shared" si="10"/>
        <v>Mid</v>
      </c>
      <c r="G75" s="4">
        <v>43099</v>
      </c>
      <c r="H75">
        <f ca="1" t="shared" si="11"/>
        <v>7</v>
      </c>
      <c r="I75" t="str">
        <f ca="1" t="shared" si="12"/>
        <v>5+ Years</v>
      </c>
      <c r="J75" t="str">
        <f t="shared" si="13"/>
        <v>Dec</v>
      </c>
      <c r="K75" t="str">
        <f t="shared" si="14"/>
        <v>Sat</v>
      </c>
      <c r="L75" t="s">
        <v>2</v>
      </c>
      <c r="M75">
        <v>2</v>
      </c>
    </row>
    <row r="76" customHeight="1" spans="1:13">
      <c r="A76" t="s">
        <v>124</v>
      </c>
      <c r="B76" t="s">
        <v>53</v>
      </c>
      <c r="C76" t="s">
        <v>12</v>
      </c>
      <c r="D76" t="s">
        <v>9</v>
      </c>
      <c r="E76" s="2">
        <v>50895</v>
      </c>
      <c r="F76" s="4" t="str">
        <f t="shared" si="10"/>
        <v>Mid</v>
      </c>
      <c r="G76" s="4">
        <v>43129</v>
      </c>
      <c r="H76">
        <f ca="1" t="shared" si="11"/>
        <v>7</v>
      </c>
      <c r="I76" t="str">
        <f ca="1" t="shared" si="12"/>
        <v>5+ Years</v>
      </c>
      <c r="J76" t="str">
        <f t="shared" si="13"/>
        <v>Jan</v>
      </c>
      <c r="K76" t="str">
        <f t="shared" si="14"/>
        <v>Mon</v>
      </c>
      <c r="L76" t="s">
        <v>2</v>
      </c>
      <c r="M76">
        <v>4</v>
      </c>
    </row>
    <row r="77" customHeight="1" spans="1:13">
      <c r="A77" t="s">
        <v>125</v>
      </c>
      <c r="B77" t="s">
        <v>36</v>
      </c>
      <c r="C77" t="s">
        <v>13</v>
      </c>
      <c r="D77" t="s">
        <v>7</v>
      </c>
      <c r="E77" s="2">
        <v>55677</v>
      </c>
      <c r="F77" s="4" t="str">
        <f t="shared" si="10"/>
        <v>Mid</v>
      </c>
      <c r="G77" s="4">
        <v>43159</v>
      </c>
      <c r="H77">
        <f ca="1" t="shared" si="11"/>
        <v>7</v>
      </c>
      <c r="I77" t="str">
        <f ca="1" t="shared" si="12"/>
        <v>5+ Years</v>
      </c>
      <c r="J77" t="str">
        <f t="shared" si="13"/>
        <v>Feb</v>
      </c>
      <c r="K77" t="str">
        <f t="shared" si="14"/>
        <v>Wed</v>
      </c>
      <c r="L77" t="s">
        <v>2</v>
      </c>
      <c r="M77">
        <v>1</v>
      </c>
    </row>
    <row r="78" customHeight="1" spans="1:13">
      <c r="A78" t="s">
        <v>126</v>
      </c>
      <c r="B78" t="s">
        <v>57</v>
      </c>
      <c r="C78" t="s">
        <v>13</v>
      </c>
      <c r="D78" t="s">
        <v>10</v>
      </c>
      <c r="E78" s="2">
        <v>53754</v>
      </c>
      <c r="F78" s="4" t="str">
        <f t="shared" si="10"/>
        <v>Mid</v>
      </c>
      <c r="G78" s="4">
        <v>43189</v>
      </c>
      <c r="H78">
        <f ca="1" t="shared" si="11"/>
        <v>7</v>
      </c>
      <c r="I78" t="str">
        <f ca="1" t="shared" si="12"/>
        <v>5+ Years</v>
      </c>
      <c r="J78" t="str">
        <f t="shared" si="13"/>
        <v>Mar</v>
      </c>
      <c r="K78" t="str">
        <f t="shared" si="14"/>
        <v>Fri</v>
      </c>
      <c r="L78" t="s">
        <v>2</v>
      </c>
      <c r="M78">
        <v>5</v>
      </c>
    </row>
    <row r="79" customHeight="1" spans="1:13">
      <c r="A79" t="s">
        <v>127</v>
      </c>
      <c r="B79" t="s">
        <v>40</v>
      </c>
      <c r="C79" t="s">
        <v>16</v>
      </c>
      <c r="D79" t="s">
        <v>8</v>
      </c>
      <c r="E79" s="2">
        <v>48436</v>
      </c>
      <c r="F79" s="4" t="str">
        <f t="shared" si="10"/>
        <v>Low</v>
      </c>
      <c r="G79" s="4">
        <v>43219</v>
      </c>
      <c r="H79">
        <f ca="1" t="shared" si="11"/>
        <v>7</v>
      </c>
      <c r="I79" t="str">
        <f ca="1" t="shared" si="12"/>
        <v>5+ Years</v>
      </c>
      <c r="J79" t="str">
        <f t="shared" si="13"/>
        <v>Apr</v>
      </c>
      <c r="K79" t="str">
        <f t="shared" si="14"/>
        <v>Sun</v>
      </c>
      <c r="L79" t="s">
        <v>2</v>
      </c>
      <c r="M79">
        <v>5</v>
      </c>
    </row>
    <row r="80" customHeight="1" spans="1:13">
      <c r="A80" t="s">
        <v>128</v>
      </c>
      <c r="B80" t="s">
        <v>77</v>
      </c>
      <c r="C80" t="s">
        <v>12</v>
      </c>
      <c r="D80" t="s">
        <v>8</v>
      </c>
      <c r="E80" s="2">
        <v>92333</v>
      </c>
      <c r="F80" s="4" t="str">
        <f t="shared" si="10"/>
        <v>High</v>
      </c>
      <c r="G80" s="4">
        <v>43249</v>
      </c>
      <c r="H80">
        <f ca="1" t="shared" si="11"/>
        <v>7</v>
      </c>
      <c r="I80" t="str">
        <f ca="1" t="shared" si="12"/>
        <v>5+ Years</v>
      </c>
      <c r="J80" t="str">
        <f t="shared" si="13"/>
        <v>May</v>
      </c>
      <c r="K80" t="str">
        <f t="shared" si="14"/>
        <v>Tue</v>
      </c>
      <c r="L80" t="s">
        <v>2</v>
      </c>
      <c r="M80">
        <v>1</v>
      </c>
    </row>
    <row r="81" customHeight="1" spans="1:13">
      <c r="A81" t="s">
        <v>129</v>
      </c>
      <c r="B81" t="s">
        <v>46</v>
      </c>
      <c r="C81" t="s">
        <v>12</v>
      </c>
      <c r="D81" t="s">
        <v>9</v>
      </c>
      <c r="E81" s="2">
        <v>59373</v>
      </c>
      <c r="F81" s="4" t="str">
        <f t="shared" si="10"/>
        <v>Mid</v>
      </c>
      <c r="G81" s="4">
        <v>43279</v>
      </c>
      <c r="H81">
        <f ca="1" t="shared" si="11"/>
        <v>7</v>
      </c>
      <c r="I81" t="str">
        <f ca="1" t="shared" si="12"/>
        <v>5+ Years</v>
      </c>
      <c r="J81" t="str">
        <f t="shared" si="13"/>
        <v>Jun</v>
      </c>
      <c r="K81" t="str">
        <f t="shared" si="14"/>
        <v>Thu</v>
      </c>
      <c r="L81" t="s">
        <v>3</v>
      </c>
      <c r="M81">
        <v>4</v>
      </c>
    </row>
    <row r="82" customHeight="1" spans="1:13">
      <c r="A82" t="s">
        <v>130</v>
      </c>
      <c r="B82" t="s">
        <v>64</v>
      </c>
      <c r="C82" t="s">
        <v>12</v>
      </c>
      <c r="D82" t="s">
        <v>6</v>
      </c>
      <c r="E82" s="2">
        <v>95845</v>
      </c>
      <c r="F82" s="4" t="str">
        <f t="shared" si="10"/>
        <v>High</v>
      </c>
      <c r="G82" s="4">
        <v>43309</v>
      </c>
      <c r="H82">
        <f ca="1" t="shared" si="11"/>
        <v>6</v>
      </c>
      <c r="I82" t="str">
        <f ca="1" t="shared" si="12"/>
        <v>5+ Years</v>
      </c>
      <c r="J82" t="str">
        <f t="shared" si="13"/>
        <v>Jul</v>
      </c>
      <c r="K82" t="str">
        <f t="shared" si="14"/>
        <v>Sat</v>
      </c>
      <c r="L82" t="s">
        <v>2</v>
      </c>
      <c r="M82">
        <v>5</v>
      </c>
    </row>
    <row r="83" customHeight="1" spans="1:13">
      <c r="A83" t="s">
        <v>131</v>
      </c>
      <c r="B83" t="s">
        <v>57</v>
      </c>
      <c r="C83" t="s">
        <v>12</v>
      </c>
      <c r="D83" t="s">
        <v>7</v>
      </c>
      <c r="E83" s="2">
        <v>51893</v>
      </c>
      <c r="F83" s="4" t="str">
        <f t="shared" si="10"/>
        <v>Mid</v>
      </c>
      <c r="G83" s="4">
        <v>43339</v>
      </c>
      <c r="H83">
        <f ca="1" t="shared" si="11"/>
        <v>6</v>
      </c>
      <c r="I83" t="str">
        <f ca="1" t="shared" si="12"/>
        <v>5+ Years</v>
      </c>
      <c r="J83" t="str">
        <f t="shared" si="13"/>
        <v>Aug</v>
      </c>
      <c r="K83" t="str">
        <f t="shared" si="14"/>
        <v>Mon</v>
      </c>
      <c r="L83" t="s">
        <v>2</v>
      </c>
      <c r="M83">
        <v>3</v>
      </c>
    </row>
    <row r="84" customHeight="1" spans="1:13">
      <c r="A84" t="s">
        <v>132</v>
      </c>
      <c r="B84" t="s">
        <v>57</v>
      </c>
      <c r="C84" t="s">
        <v>14</v>
      </c>
      <c r="D84" t="s">
        <v>7</v>
      </c>
      <c r="E84" s="2">
        <v>62429</v>
      </c>
      <c r="F84" s="4" t="str">
        <f t="shared" si="10"/>
        <v>Mid</v>
      </c>
      <c r="G84" s="4">
        <v>43369</v>
      </c>
      <c r="H84">
        <f ca="1" t="shared" si="11"/>
        <v>6</v>
      </c>
      <c r="I84" t="str">
        <f ca="1" t="shared" si="12"/>
        <v>5+ Years</v>
      </c>
      <c r="J84" t="str">
        <f t="shared" si="13"/>
        <v>Sep</v>
      </c>
      <c r="K84" t="str">
        <f t="shared" si="14"/>
        <v>Wed</v>
      </c>
      <c r="L84" t="s">
        <v>2</v>
      </c>
      <c r="M84">
        <v>5</v>
      </c>
    </row>
    <row r="85" customHeight="1" spans="1:13">
      <c r="A85" t="s">
        <v>133</v>
      </c>
      <c r="B85" t="s">
        <v>48</v>
      </c>
      <c r="C85" t="s">
        <v>14</v>
      </c>
      <c r="D85" t="s">
        <v>8</v>
      </c>
      <c r="E85" s="2">
        <v>64830</v>
      </c>
      <c r="F85" s="4" t="str">
        <f t="shared" si="10"/>
        <v>Mid</v>
      </c>
      <c r="G85" s="4">
        <v>43399</v>
      </c>
      <c r="H85">
        <f ca="1" t="shared" si="11"/>
        <v>6</v>
      </c>
      <c r="I85" t="str">
        <f ca="1" t="shared" si="12"/>
        <v>5+ Years</v>
      </c>
      <c r="J85" t="str">
        <f t="shared" si="13"/>
        <v>Oct</v>
      </c>
      <c r="K85" t="str">
        <f t="shared" si="14"/>
        <v>Fri</v>
      </c>
      <c r="L85" t="s">
        <v>2</v>
      </c>
      <c r="M85">
        <v>2</v>
      </c>
    </row>
    <row r="86" customHeight="1" spans="1:13">
      <c r="A86" t="s">
        <v>134</v>
      </c>
      <c r="B86" t="s">
        <v>77</v>
      </c>
      <c r="C86" t="s">
        <v>12</v>
      </c>
      <c r="D86" t="s">
        <v>10</v>
      </c>
      <c r="E86" s="2">
        <v>90525</v>
      </c>
      <c r="F86" s="4" t="str">
        <f t="shared" si="10"/>
        <v>High</v>
      </c>
      <c r="G86" s="4">
        <v>43429</v>
      </c>
      <c r="H86">
        <f ca="1" t="shared" si="11"/>
        <v>6</v>
      </c>
      <c r="I86" t="str">
        <f ca="1" t="shared" si="12"/>
        <v>5+ Years</v>
      </c>
      <c r="J86" t="str">
        <f t="shared" si="13"/>
        <v>Nov</v>
      </c>
      <c r="K86" t="str">
        <f t="shared" si="14"/>
        <v>Sun</v>
      </c>
      <c r="L86" t="s">
        <v>3</v>
      </c>
      <c r="M86">
        <v>5</v>
      </c>
    </row>
    <row r="87" customHeight="1" spans="1:13">
      <c r="A87" t="s">
        <v>135</v>
      </c>
      <c r="B87" t="s">
        <v>57</v>
      </c>
      <c r="C87" t="s">
        <v>14</v>
      </c>
      <c r="D87" t="s">
        <v>8</v>
      </c>
      <c r="E87" s="2">
        <v>85818</v>
      </c>
      <c r="F87" s="4" t="str">
        <f t="shared" si="10"/>
        <v>High</v>
      </c>
      <c r="G87" s="4">
        <v>43459</v>
      </c>
      <c r="H87">
        <f ca="1" t="shared" si="11"/>
        <v>6</v>
      </c>
      <c r="I87" t="str">
        <f ca="1" t="shared" si="12"/>
        <v>5+ Years</v>
      </c>
      <c r="J87" t="str">
        <f t="shared" si="13"/>
        <v>Dec</v>
      </c>
      <c r="K87" t="str">
        <f t="shared" si="14"/>
        <v>Tue</v>
      </c>
      <c r="L87" t="s">
        <v>2</v>
      </c>
      <c r="M87">
        <v>2</v>
      </c>
    </row>
    <row r="88" customHeight="1" spans="1:13">
      <c r="A88" t="s">
        <v>136</v>
      </c>
      <c r="B88" t="s">
        <v>110</v>
      </c>
      <c r="C88" t="s">
        <v>16</v>
      </c>
      <c r="D88" t="s">
        <v>8</v>
      </c>
      <c r="E88" s="2">
        <v>86914</v>
      </c>
      <c r="F88" s="4" t="str">
        <f t="shared" si="10"/>
        <v>High</v>
      </c>
      <c r="G88" s="4">
        <v>43489</v>
      </c>
      <c r="H88">
        <f ca="1" t="shared" si="11"/>
        <v>6</v>
      </c>
      <c r="I88" t="str">
        <f ca="1" t="shared" si="12"/>
        <v>5+ Years</v>
      </c>
      <c r="J88" t="str">
        <f t="shared" si="13"/>
        <v>Jan</v>
      </c>
      <c r="K88" t="str">
        <f t="shared" si="14"/>
        <v>Thu</v>
      </c>
      <c r="L88" t="s">
        <v>2</v>
      </c>
      <c r="M88">
        <v>4</v>
      </c>
    </row>
    <row r="89" customHeight="1" spans="1:13">
      <c r="A89" t="s">
        <v>137</v>
      </c>
      <c r="B89" t="s">
        <v>110</v>
      </c>
      <c r="C89" t="s">
        <v>16</v>
      </c>
      <c r="D89" t="s">
        <v>9</v>
      </c>
      <c r="E89" s="2">
        <v>49555</v>
      </c>
      <c r="F89" s="4" t="str">
        <f t="shared" si="10"/>
        <v>Low</v>
      </c>
      <c r="G89" s="4">
        <v>43519</v>
      </c>
      <c r="H89">
        <f ca="1" t="shared" si="11"/>
        <v>6</v>
      </c>
      <c r="I89" t="str">
        <f ca="1" t="shared" si="12"/>
        <v>5+ Years</v>
      </c>
      <c r="J89" t="str">
        <f t="shared" si="13"/>
        <v>Feb</v>
      </c>
      <c r="K89" t="str">
        <f t="shared" si="14"/>
        <v>Sat</v>
      </c>
      <c r="L89" t="s">
        <v>2</v>
      </c>
      <c r="M89">
        <v>1</v>
      </c>
    </row>
    <row r="90" customHeight="1" spans="1:13">
      <c r="A90" t="s">
        <v>138</v>
      </c>
      <c r="B90" t="s">
        <v>70</v>
      </c>
      <c r="C90" t="s">
        <v>16</v>
      </c>
      <c r="D90" t="s">
        <v>8</v>
      </c>
      <c r="E90" s="2">
        <v>89064</v>
      </c>
      <c r="F90" s="4" t="str">
        <f t="shared" si="10"/>
        <v>High</v>
      </c>
      <c r="G90" s="4">
        <v>43549</v>
      </c>
      <c r="H90">
        <f ca="1" t="shared" si="11"/>
        <v>6</v>
      </c>
      <c r="I90" t="str">
        <f ca="1" t="shared" si="12"/>
        <v>5+ Years</v>
      </c>
      <c r="J90" t="str">
        <f t="shared" si="13"/>
        <v>Mar</v>
      </c>
      <c r="K90" t="str">
        <f t="shared" si="14"/>
        <v>Mon</v>
      </c>
      <c r="L90" t="s">
        <v>2</v>
      </c>
      <c r="M90">
        <v>3</v>
      </c>
    </row>
    <row r="91" customHeight="1" spans="1:13">
      <c r="A91" t="s">
        <v>139</v>
      </c>
      <c r="B91" t="s">
        <v>64</v>
      </c>
      <c r="C91" t="s">
        <v>12</v>
      </c>
      <c r="D91" t="s">
        <v>10</v>
      </c>
      <c r="E91" s="2">
        <v>49735</v>
      </c>
      <c r="F91" s="4" t="str">
        <f t="shared" si="10"/>
        <v>Low</v>
      </c>
      <c r="G91" s="4">
        <v>43579</v>
      </c>
      <c r="H91">
        <f ca="1" t="shared" si="11"/>
        <v>6</v>
      </c>
      <c r="I91" t="str">
        <f ca="1" t="shared" si="12"/>
        <v>5+ Years</v>
      </c>
      <c r="J91" t="str">
        <f t="shared" si="13"/>
        <v>Apr</v>
      </c>
      <c r="K91" t="str">
        <f t="shared" si="14"/>
        <v>Wed</v>
      </c>
      <c r="L91" t="s">
        <v>3</v>
      </c>
      <c r="M91">
        <v>2</v>
      </c>
    </row>
    <row r="92" customHeight="1" spans="1:13">
      <c r="A92" t="s">
        <v>140</v>
      </c>
      <c r="B92" t="s">
        <v>38</v>
      </c>
      <c r="C92" t="s">
        <v>15</v>
      </c>
      <c r="D92" t="s">
        <v>7</v>
      </c>
      <c r="E92" s="2">
        <v>65880</v>
      </c>
      <c r="F92" s="4" t="str">
        <f t="shared" si="10"/>
        <v>Mid</v>
      </c>
      <c r="G92" s="4">
        <v>43609</v>
      </c>
      <c r="H92">
        <f ca="1" t="shared" si="11"/>
        <v>6</v>
      </c>
      <c r="I92" t="str">
        <f ca="1" t="shared" si="12"/>
        <v>5+ Years</v>
      </c>
      <c r="J92" t="str">
        <f t="shared" si="13"/>
        <v>May</v>
      </c>
      <c r="K92" t="str">
        <f t="shared" si="14"/>
        <v>Fri</v>
      </c>
      <c r="L92" t="s">
        <v>2</v>
      </c>
      <c r="M92">
        <v>2</v>
      </c>
    </row>
    <row r="93" customHeight="1" spans="1:13">
      <c r="A93" t="s">
        <v>141</v>
      </c>
      <c r="B93" t="s">
        <v>70</v>
      </c>
      <c r="C93" t="s">
        <v>14</v>
      </c>
      <c r="D93" t="s">
        <v>6</v>
      </c>
      <c r="E93" s="2">
        <v>78986</v>
      </c>
      <c r="F93" s="4" t="str">
        <f t="shared" si="10"/>
        <v>Mid</v>
      </c>
      <c r="G93" s="4">
        <v>43639</v>
      </c>
      <c r="H93">
        <f ca="1" t="shared" si="11"/>
        <v>6</v>
      </c>
      <c r="I93" t="str">
        <f ca="1" t="shared" si="12"/>
        <v>5+ Years</v>
      </c>
      <c r="J93" t="str">
        <f t="shared" si="13"/>
        <v>Jun</v>
      </c>
      <c r="K93" t="str">
        <f t="shared" si="14"/>
        <v>Sun</v>
      </c>
      <c r="L93" t="s">
        <v>3</v>
      </c>
      <c r="M93">
        <v>2</v>
      </c>
    </row>
    <row r="94" customHeight="1" spans="1:13">
      <c r="A94" t="s">
        <v>142</v>
      </c>
      <c r="B94" t="s">
        <v>77</v>
      </c>
      <c r="C94" t="s">
        <v>15</v>
      </c>
      <c r="D94" t="s">
        <v>6</v>
      </c>
      <c r="E94" s="2">
        <v>91214</v>
      </c>
      <c r="F94" s="4" t="str">
        <f t="shared" si="10"/>
        <v>High</v>
      </c>
      <c r="G94" s="4">
        <v>43669</v>
      </c>
      <c r="H94">
        <f ca="1" t="shared" si="11"/>
        <v>5</v>
      </c>
      <c r="I94" t="str">
        <f ca="1" t="shared" si="12"/>
        <v>2-5years</v>
      </c>
      <c r="J94" t="str">
        <f t="shared" si="13"/>
        <v>Jul</v>
      </c>
      <c r="K94" t="str">
        <f t="shared" si="14"/>
        <v>Tue</v>
      </c>
      <c r="L94" t="s">
        <v>2</v>
      </c>
      <c r="M94">
        <v>2</v>
      </c>
    </row>
    <row r="95" customHeight="1" spans="1:13">
      <c r="A95" t="s">
        <v>143</v>
      </c>
      <c r="B95" t="s">
        <v>44</v>
      </c>
      <c r="C95" t="s">
        <v>14</v>
      </c>
      <c r="D95" t="s">
        <v>7</v>
      </c>
      <c r="E95" s="2">
        <v>67399</v>
      </c>
      <c r="F95" s="4" t="str">
        <f t="shared" si="10"/>
        <v>Mid</v>
      </c>
      <c r="G95" s="4">
        <v>43699</v>
      </c>
      <c r="H95">
        <f ca="1" t="shared" si="11"/>
        <v>5</v>
      </c>
      <c r="I95" t="str">
        <f ca="1" t="shared" si="12"/>
        <v>2-5years</v>
      </c>
      <c r="J95" t="str">
        <f t="shared" si="13"/>
        <v>Aug</v>
      </c>
      <c r="K95" t="str">
        <f t="shared" si="14"/>
        <v>Thu</v>
      </c>
      <c r="L95" t="s">
        <v>3</v>
      </c>
      <c r="M95">
        <v>5</v>
      </c>
    </row>
    <row r="96" customHeight="1" spans="1:13">
      <c r="A96" t="s">
        <v>144</v>
      </c>
      <c r="B96" t="s">
        <v>57</v>
      </c>
      <c r="C96" t="s">
        <v>14</v>
      </c>
      <c r="D96" t="s">
        <v>8</v>
      </c>
      <c r="E96" s="2">
        <v>48987</v>
      </c>
      <c r="F96" s="4" t="str">
        <f t="shared" si="10"/>
        <v>Low</v>
      </c>
      <c r="G96" s="4">
        <v>43729</v>
      </c>
      <c r="H96">
        <f ca="1" t="shared" si="11"/>
        <v>5</v>
      </c>
      <c r="I96" t="str">
        <f ca="1" t="shared" si="12"/>
        <v>2-5years</v>
      </c>
      <c r="J96" t="str">
        <f t="shared" si="13"/>
        <v>Sep</v>
      </c>
      <c r="K96" t="str">
        <f t="shared" si="14"/>
        <v>Sat</v>
      </c>
      <c r="L96" t="s">
        <v>3</v>
      </c>
      <c r="M96">
        <v>2</v>
      </c>
    </row>
    <row r="97" customHeight="1" spans="1:13">
      <c r="A97" t="s">
        <v>145</v>
      </c>
      <c r="B97" t="s">
        <v>110</v>
      </c>
      <c r="C97" t="s">
        <v>12</v>
      </c>
      <c r="D97" t="s">
        <v>8</v>
      </c>
      <c r="E97" s="2">
        <v>66295</v>
      </c>
      <c r="F97" s="4" t="str">
        <f t="shared" si="10"/>
        <v>Mid</v>
      </c>
      <c r="G97" s="4">
        <v>43759</v>
      </c>
      <c r="H97">
        <f ca="1" t="shared" si="11"/>
        <v>5</v>
      </c>
      <c r="I97" t="str">
        <f ca="1" t="shared" si="12"/>
        <v>2-5years</v>
      </c>
      <c r="J97" t="str">
        <f t="shared" si="13"/>
        <v>Oct</v>
      </c>
      <c r="K97" t="str">
        <f t="shared" si="14"/>
        <v>Mon</v>
      </c>
      <c r="L97" t="s">
        <v>2</v>
      </c>
      <c r="M97">
        <v>1</v>
      </c>
    </row>
    <row r="98" customHeight="1" spans="1:13">
      <c r="A98" t="s">
        <v>146</v>
      </c>
      <c r="B98" t="s">
        <v>42</v>
      </c>
      <c r="C98" t="s">
        <v>16</v>
      </c>
      <c r="D98" t="s">
        <v>6</v>
      </c>
      <c r="E98" s="2">
        <v>70876</v>
      </c>
      <c r="F98" s="4" t="str">
        <f t="shared" si="10"/>
        <v>Mid</v>
      </c>
      <c r="G98" s="4">
        <v>43789</v>
      </c>
      <c r="H98">
        <f ca="1" t="shared" si="11"/>
        <v>5</v>
      </c>
      <c r="I98" t="str">
        <f ca="1" t="shared" si="12"/>
        <v>2-5years</v>
      </c>
      <c r="J98" t="str">
        <f t="shared" si="13"/>
        <v>Nov</v>
      </c>
      <c r="K98" t="str">
        <f t="shared" si="14"/>
        <v>Wed</v>
      </c>
      <c r="L98" t="s">
        <v>3</v>
      </c>
      <c r="M98">
        <v>3</v>
      </c>
    </row>
    <row r="99" customHeight="1" spans="1:13">
      <c r="A99" t="s">
        <v>147</v>
      </c>
      <c r="B99" t="s">
        <v>44</v>
      </c>
      <c r="C99" t="s">
        <v>16</v>
      </c>
      <c r="D99" t="s">
        <v>8</v>
      </c>
      <c r="E99" s="2">
        <v>98645</v>
      </c>
      <c r="F99" s="4" t="str">
        <f t="shared" si="10"/>
        <v>High</v>
      </c>
      <c r="G99" s="4">
        <v>43819</v>
      </c>
      <c r="H99">
        <f ca="1" t="shared" si="11"/>
        <v>5</v>
      </c>
      <c r="I99" t="str">
        <f ca="1" t="shared" si="12"/>
        <v>2-5years</v>
      </c>
      <c r="J99" t="str">
        <f t="shared" si="13"/>
        <v>Dec</v>
      </c>
      <c r="K99" t="str">
        <f t="shared" si="14"/>
        <v>Fri</v>
      </c>
      <c r="L99" t="s">
        <v>3</v>
      </c>
      <c r="M99">
        <v>2</v>
      </c>
    </row>
    <row r="100" customHeight="1" spans="1:13">
      <c r="A100" t="s">
        <v>148</v>
      </c>
      <c r="B100" t="s">
        <v>48</v>
      </c>
      <c r="C100" t="s">
        <v>15</v>
      </c>
      <c r="D100" t="s">
        <v>10</v>
      </c>
      <c r="E100" s="2">
        <v>68328</v>
      </c>
      <c r="F100" s="4" t="str">
        <f t="shared" si="10"/>
        <v>Mid</v>
      </c>
      <c r="G100" s="4">
        <v>43849</v>
      </c>
      <c r="H100">
        <f ca="1" t="shared" si="11"/>
        <v>5</v>
      </c>
      <c r="I100" t="str">
        <f ca="1" t="shared" si="12"/>
        <v>2-5years</v>
      </c>
      <c r="J100" t="str">
        <f t="shared" si="13"/>
        <v>Jan</v>
      </c>
      <c r="K100" t="str">
        <f t="shared" si="14"/>
        <v>Sun</v>
      </c>
      <c r="L100" t="s">
        <v>2</v>
      </c>
      <c r="M100">
        <v>3</v>
      </c>
    </row>
    <row r="101" customHeight="1" spans="1:13">
      <c r="A101" t="s">
        <v>149</v>
      </c>
      <c r="B101" t="s">
        <v>70</v>
      </c>
      <c r="C101" t="s">
        <v>15</v>
      </c>
      <c r="D101" t="s">
        <v>6</v>
      </c>
      <c r="E101" s="2">
        <v>83467</v>
      </c>
      <c r="F101" s="4" t="str">
        <f t="shared" si="10"/>
        <v>High</v>
      </c>
      <c r="G101" s="4">
        <v>43879</v>
      </c>
      <c r="H101">
        <f ca="1" t="shared" si="11"/>
        <v>5</v>
      </c>
      <c r="I101" t="str">
        <f ca="1" t="shared" si="12"/>
        <v>2-5years</v>
      </c>
      <c r="J101" t="str">
        <f t="shared" si="13"/>
        <v>Feb</v>
      </c>
      <c r="K101" t="str">
        <f t="shared" si="14"/>
        <v>Tue</v>
      </c>
      <c r="L101" t="s">
        <v>2</v>
      </c>
      <c r="M101">
        <v>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Attrition Count overall</vt:lpstr>
      <vt:lpstr>Attrition By Department</vt:lpstr>
      <vt:lpstr>Attrition by Job Role</vt:lpstr>
      <vt:lpstr>Average Salary by Department</vt:lpstr>
      <vt:lpstr>Counts of Employee by Departmen</vt:lpstr>
      <vt:lpstr>Average Performance Score</vt:lpstr>
      <vt:lpstr>Tenure vs Performance</vt:lpstr>
      <vt:lpstr>Download_HR_Employee_Data_Large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Vick Jay</cp:lastModifiedBy>
  <dcterms:created xsi:type="dcterms:W3CDTF">2025-07-13T01:41:00Z</dcterms:created>
  <dcterms:modified xsi:type="dcterms:W3CDTF">2025-07-13T18:17:59Z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2057-12.2.0.21931</vt:lpwstr>
  </property>
  <property fmtid="{D5CDD505-2E9C-101B-9397-08002B2CF9AE}" pid="3" name="ICV">
    <vt:lpwstr>3952111231E443D4995DD504E02B7E32_13</vt:lpwstr>
  </property>
</Properties>
</file>