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bc677fce228a43/Área de Trabalho/A/"/>
    </mc:Choice>
  </mc:AlternateContent>
  <xr:revisionPtr revIDLastSave="600" documentId="8_{BABB21C1-B6ED-4D3A-B930-E0C8ACEEA22D}" xr6:coauthVersionLast="47" xr6:coauthVersionMax="47" xr10:uidLastSave="{4A3BA0FE-DEE1-4E92-861F-81686BD369E6}"/>
  <bookViews>
    <workbookView xWindow="-108" yWindow="-108" windowWidth="23256" windowHeight="12456" xr2:uid="{B53A5746-F4DA-4ABF-A55E-250989C4E13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" l="1"/>
  <c r="H32" i="1"/>
  <c r="M32" i="1" s="1"/>
  <c r="K31" i="1"/>
  <c r="H31" i="1"/>
  <c r="M31" i="1"/>
  <c r="K16" i="1"/>
  <c r="G16" i="1"/>
  <c r="H16" i="1" s="1"/>
  <c r="M16" i="1" s="1"/>
  <c r="K15" i="1"/>
  <c r="H15" i="1"/>
  <c r="M15" i="1" s="1"/>
  <c r="K30" i="1"/>
  <c r="G35" i="1"/>
  <c r="H35" i="1" s="1"/>
  <c r="M35" i="1" s="1"/>
  <c r="H30" i="1"/>
  <c r="M30" i="1" s="1"/>
  <c r="K35" i="1"/>
  <c r="K28" i="1"/>
  <c r="H28" i="1"/>
  <c r="M28" i="1" s="1"/>
  <c r="K27" i="1"/>
  <c r="H27" i="1"/>
  <c r="M27" i="1" s="1"/>
  <c r="K29" i="1"/>
  <c r="H29" i="1"/>
  <c r="M29" i="1" s="1"/>
  <c r="K37" i="1"/>
  <c r="H37" i="1"/>
  <c r="M37" i="1" s="1"/>
  <c r="K17" i="1"/>
  <c r="H17" i="1"/>
  <c r="M17" i="1" s="1"/>
  <c r="D8" i="1"/>
  <c r="D7" i="1"/>
  <c r="D6" i="1"/>
  <c r="K39" i="1"/>
  <c r="H39" i="1"/>
  <c r="M39" i="1" s="1"/>
  <c r="K42" i="1"/>
  <c r="H42" i="1"/>
  <c r="M42" i="1" s="1"/>
  <c r="K40" i="1"/>
  <c r="H40" i="1"/>
  <c r="M40" i="1" s="1"/>
  <c r="K34" i="1"/>
  <c r="H34" i="1"/>
  <c r="M34" i="1" s="1"/>
  <c r="K36" i="1"/>
  <c r="K41" i="1"/>
  <c r="H36" i="1"/>
  <c r="M36" i="1" s="1"/>
  <c r="H41" i="1"/>
  <c r="M41" i="1" s="1"/>
  <c r="K20" i="1"/>
  <c r="H20" i="1"/>
  <c r="M20" i="1" s="1"/>
  <c r="K43" i="1"/>
  <c r="H43" i="1"/>
  <c r="M43" i="1" s="1"/>
  <c r="K33" i="1"/>
  <c r="H33" i="1"/>
  <c r="M33" i="1" s="1"/>
  <c r="K19" i="1"/>
  <c r="H19" i="1"/>
  <c r="M19" i="1" s="1"/>
  <c r="K26" i="1"/>
  <c r="H26" i="1"/>
  <c r="M26" i="1" s="1"/>
  <c r="K14" i="1"/>
  <c r="H14" i="1"/>
  <c r="M14" i="1" s="1"/>
  <c r="K22" i="1"/>
  <c r="H22" i="1"/>
  <c r="M22" i="1" s="1"/>
  <c r="K18" i="1"/>
  <c r="H18" i="1"/>
  <c r="M18" i="1" s="1"/>
  <c r="K38" i="1"/>
  <c r="H38" i="1"/>
  <c r="M38" i="1" s="1"/>
  <c r="K25" i="1"/>
  <c r="H25" i="1"/>
  <c r="M25" i="1" s="1"/>
  <c r="K21" i="1"/>
  <c r="H21" i="1"/>
  <c r="M21" i="1" s="1"/>
  <c r="K24" i="1"/>
  <c r="H24" i="1"/>
  <c r="M24" i="1" s="1"/>
  <c r="K13" i="1"/>
  <c r="K23" i="1"/>
  <c r="H13" i="1"/>
  <c r="M13" i="1" s="1"/>
  <c r="H23" i="1"/>
  <c r="M23" i="1" s="1"/>
  <c r="K12" i="1"/>
  <c r="H12" i="1"/>
  <c r="M12" i="1" s="1"/>
</calcChain>
</file>

<file path=xl/sharedStrings.xml><?xml version="1.0" encoding="utf-8"?>
<sst xmlns="http://schemas.openxmlformats.org/spreadsheetml/2006/main" count="172" uniqueCount="118">
  <si>
    <t>Imobiliaria</t>
  </si>
  <si>
    <t>Bittencourt</t>
  </si>
  <si>
    <t>Link</t>
  </si>
  <si>
    <t>Onde</t>
  </si>
  <si>
    <t>Condomínio ao lado</t>
  </si>
  <si>
    <t>Aluguel</t>
  </si>
  <si>
    <t>Condomínio</t>
  </si>
  <si>
    <t>IPTU</t>
  </si>
  <si>
    <t>Total</t>
  </si>
  <si>
    <t>Quartos</t>
  </si>
  <si>
    <t>Banheiros</t>
  </si>
  <si>
    <t>Vaga?</t>
  </si>
  <si>
    <t>m²</t>
  </si>
  <si>
    <t>AP1849</t>
  </si>
  <si>
    <t>Vista Park</t>
  </si>
  <si>
    <t>Galileo</t>
  </si>
  <si>
    <t>AP03509</t>
  </si>
  <si>
    <t>AP0173</t>
  </si>
  <si>
    <t>Imperator Imoveis</t>
  </si>
  <si>
    <t>L7295</t>
  </si>
  <si>
    <t>Casulo</t>
  </si>
  <si>
    <t>AP004946</t>
  </si>
  <si>
    <t>Colina</t>
  </si>
  <si>
    <t>Todo mobiliado</t>
  </si>
  <si>
    <t>Obs</t>
  </si>
  <si>
    <t>Barreto</t>
  </si>
  <si>
    <t>Bonafide</t>
  </si>
  <si>
    <t>Abylar</t>
  </si>
  <si>
    <t>Anchieta</t>
  </si>
  <si>
    <t>Vem com todas as mobilias da foto?</t>
  </si>
  <si>
    <t>Briana</t>
  </si>
  <si>
    <t>Piemonte</t>
  </si>
  <si>
    <t>Localização melhor que Vista Park. Apenas mobila basica na cozinha.</t>
  </si>
  <si>
    <t>Apenas mobila basica na cozinha.</t>
  </si>
  <si>
    <t>Mais bonito. Apenas mobila basica na cozinha.</t>
  </si>
  <si>
    <t>Piemonte/Trentino</t>
  </si>
  <si>
    <t>AP1197</t>
  </si>
  <si>
    <t>Bons armários</t>
  </si>
  <si>
    <t>AP03388</t>
  </si>
  <si>
    <t>Galvão</t>
  </si>
  <si>
    <t>Essenciais</t>
  </si>
  <si>
    <t>Renda líquida</t>
  </si>
  <si>
    <t>VR</t>
  </si>
  <si>
    <t>VA</t>
  </si>
  <si>
    <t>Despesa</t>
  </si>
  <si>
    <t>Peso</t>
  </si>
  <si>
    <t>Valor</t>
  </si>
  <si>
    <t>Metas</t>
  </si>
  <si>
    <t>Não essencial</t>
  </si>
  <si>
    <t xml:space="preserve">https://jpincinato.com.br/imoveis/11771_apartamento-para-alugar-no-condominio-vista-park-no-bairro-vila-nambi-jundiai-sp/ </t>
  </si>
  <si>
    <t>Transporte</t>
  </si>
  <si>
    <t>Onibus</t>
  </si>
  <si>
    <t>Metro</t>
  </si>
  <si>
    <t>JPincinato</t>
  </si>
  <si>
    <t>https://jpincinato.com.br/imoveis/9662_apartamento-com-02-quartos-para-alugar-no-condominio-trentino-bairro-vila-nambi-jundiai-sp/</t>
  </si>
  <si>
    <t>Muitos armários!</t>
  </si>
  <si>
    <t xml:space="preserve">https://jpincinato.com.br/imoveis/50165_apartamento-para-locacao-no-bairro-colonia-condominio-duetto-jundiai-sp/ </t>
  </si>
  <si>
    <t>Duetto</t>
  </si>
  <si>
    <t>Ótimo apartamento, mais longe da estação. Porém ao lado do terminal de onibus.</t>
  </si>
  <si>
    <t xml:space="preserve">https://jpincinato.com.br/imoveis/716_apartamento-com-02-quartos-no-bairro-parque-da-uniao-jundiai-sp-condominio-go-maraville/ </t>
  </si>
  <si>
    <t>União</t>
  </si>
  <si>
    <t>Vista para outro prédio</t>
  </si>
  <si>
    <t>Vista</t>
  </si>
  <si>
    <t>https://www.abrylarimoveis.com.br/imoveis/apartamento-locacao-2-dormitorios-1-vaga-50m2-jundiai-vila-nambi-AP4711</t>
  </si>
  <si>
    <t>Livre</t>
  </si>
  <si>
    <t>Apartamento para Alugar em Vila Nova Jundiainópolis - Jundiaí</t>
  </si>
  <si>
    <t>https://www.abrylarimoveis.com.br/imoveis/apartamento-locacao-2-dormitorios-2-vagas-76m2-jundiai-vila-agricola-AP5164</t>
  </si>
  <si>
    <t>Vila Agricola</t>
  </si>
  <si>
    <t>https://www.zapimoveis.com.br/imovel/aluguel-apartamento-2-quartos-com-playground-ponte-de-sao-joao-jundiai-sp-50m2-id-2811053619/</t>
  </si>
  <si>
    <t>Martins</t>
  </si>
  <si>
    <t>Ponte São Joao</t>
  </si>
  <si>
    <t>Livre sem varanda</t>
  </si>
  <si>
    <t>https://www.zapimoveis.com.br/imovel/aluguel-apartamento-2-quartos-mobiliado-vila-nova-jundiainopolis-jundiai-sp-50m2-id-2818830128/?source=ranking%2Crp</t>
  </si>
  <si>
    <t>Gold Brokers</t>
  </si>
  <si>
    <t>Bom apartamento com móveis (retiraria só a cama de solteiro)</t>
  </si>
  <si>
    <t>Kleber</t>
  </si>
  <si>
    <t>Apartamento com 2 quartos e com churrasqueira, 64 m² em Vila Graff, Jundiaí - ZAP Imóveis</t>
  </si>
  <si>
    <t>Vila Graff</t>
  </si>
  <si>
    <t>Bons armários com fogao</t>
  </si>
  <si>
    <t>Para outro Prédio</t>
  </si>
  <si>
    <t xml:space="preserve">https://www.vivareal.com.br/imovel/apartamento-2-quartos-vila-nova-jundiainopolis-bairros-jundiai-com-garagem-54m2-aluguel-RS2100-id-2818196364/?source=ranking%2Crp </t>
  </si>
  <si>
    <t>DESTAK</t>
  </si>
  <si>
    <t>Apartamento muito bom, móveis ótimos mas não em excesso</t>
  </si>
  <si>
    <t>Aluguel atual</t>
  </si>
  <si>
    <t>Transp Atual</t>
  </si>
  <si>
    <t>Total Atual</t>
  </si>
  <si>
    <t>https://www.chavesnamao.com.br/imovel/apartamento-para-alugar-2-quartos-com-garagem-sp-jundiai-vila-nambi-RS1800/id-30775267/</t>
  </si>
  <si>
    <t>Guimarães Souza</t>
  </si>
  <si>
    <t>Muito bom</t>
  </si>
  <si>
    <t>https://www.chavesnamao.com.br/imovel/apartamento-para-alugar-2-quartos-com-garagem-sp-jundiai-vila-joana-70m2-RS1800/id-32079417/?origin=galleryOverlay</t>
  </si>
  <si>
    <t>Parcial Livre</t>
  </si>
  <si>
    <t>Vila Joana Ilha das Flores</t>
  </si>
  <si>
    <t>https://www.chavesnamao.com.br/imovel/apartamento-para-alugar-2-quartos-com-garagem-sp-jundiai-ponte-de-sao-joao-50m2-RS1850/id-32392607/</t>
  </si>
  <si>
    <t>Aliance Brokers</t>
  </si>
  <si>
    <t>Residencial La Vite Veneto (Trentino)</t>
  </si>
  <si>
    <t>Apenas alguns painéis de TV e armários na cozinha</t>
  </si>
  <si>
    <t>Quinto Andar</t>
  </si>
  <si>
    <t>https://www.chavesnamao.com.br/imovel/apartamento-para-alugar-2-quartos-com-garagem-sp-jundiai-ponte-de-sao-joao-49m2-RS2000/id-31919076/?origin=galleryOverlay</t>
  </si>
  <si>
    <t>https://www.chavesnamao.com.br/imovel/apartamento-para-alugar-2-quartos-com-garagem-sp-jundiai-vila-nambi-54m2-RS2050/id-30034826/?origin=galleryOverlay</t>
  </si>
  <si>
    <t>Ótimos armarios, ap um pouco mais baixo</t>
  </si>
  <si>
    <t>Trentino</t>
  </si>
  <si>
    <t>https://www.chavesnamao.com.br/imovel/apartamento-para-alugar-2-quartos-com-garagem-sp-jundiai-ponte-de-sao-joao-59m2-RS2200/id-32376790/?origin=galleryOverlay</t>
  </si>
  <si>
    <t>Entry Imob</t>
  </si>
  <si>
    <t>Apartamento tem tudo, menos sofá, cama e lava-e-seca</t>
  </si>
  <si>
    <t>Mais bloqueada que livre</t>
  </si>
  <si>
    <t>https://www.chavesnamao.com.br/imovel/apartamento-para-alugar-2-quartos-com-garagem-sp-jundiai-ponte-de-sao-joao-47m2-RS2200/id-32343201/?origin=galleryOverlay</t>
  </si>
  <si>
    <t>Lindo, ótimos móveis</t>
  </si>
  <si>
    <t>Bloqueado 100%</t>
  </si>
  <si>
    <t>https://www.chavesnamao.com.br/imovel/apartamento-para-alugar-2-quartos-com-garagem-sp-jundiai-anhangabau-RS1700/id-28785768/?origin=galleryOverlay</t>
  </si>
  <si>
    <t>Senador Imóveis</t>
  </si>
  <si>
    <t xml:space="preserve">Top ! https://www.senadorimoveis.com.br/alugar/sp/jundiai/anhangabau/apartamento/76478770 </t>
  </si>
  <si>
    <t>https://www.chavesnamao.com.br/imovel/apartamento-para-alugar-2-quartos-com-garagem-sp-jundiai-anhangabau-60m2-RS2300/id-30214428/?utm_source=Lifull-connect&amp;utm_medium=referrer</t>
  </si>
  <si>
    <t>Sic Imóveis</t>
  </si>
  <si>
    <t>Apartamento 2 quartos para alugar - Ponte de São João, Jundiaí - SP 1413787774 | OLX</t>
  </si>
  <si>
    <t>Provavelmente bloaqueda</t>
  </si>
  <si>
    <t>Apartamento 2 quartos para alugar - Jardim Shangai, Jundiaí - SP 1407681070 | OLX</t>
  </si>
  <si>
    <t>Lançou Imob</t>
  </si>
  <si>
    <t>Bons móveis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</si>
</sst>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i/>
      <sz val="8"/>
      <name val="Aptos Narrow"/>
      <family val="2"/>
      <scheme val="minor"/>
    </font>
    <font>
      <i/>
      <u/>
      <sz val="8"/>
      <name val="Aptos Narrow"/>
      <family val="2"/>
      <scheme val="minor"/>
    </font>
    <font>
      <b/>
      <i/>
      <sz val="8"/>
      <name val="Aptos Narrow"/>
      <family val="2"/>
      <scheme val="minor"/>
    </font>
    <font>
      <sz val="10"/>
      <color rgb="FF000000"/>
      <name val="Urbanist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2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0" fontId="0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164" fontId="4" fillId="2" borderId="0" xfId="1" applyNumberFormat="1" applyFont="1" applyFill="1" applyAlignment="1">
      <alignment horizontal="center"/>
    </xf>
    <xf numFmtId="0" fontId="3" fillId="0" borderId="0" xfId="2" applyAlignment="1">
      <alignment horizontal="center"/>
    </xf>
    <xf numFmtId="0" fontId="4" fillId="2" borderId="1" xfId="0" applyFont="1" applyFill="1" applyBorder="1"/>
    <xf numFmtId="164" fontId="0" fillId="0" borderId="1" xfId="1" applyNumberFormat="1" applyFont="1" applyBorder="1"/>
    <xf numFmtId="0" fontId="2" fillId="3" borderId="1" xfId="0" applyFont="1" applyFill="1" applyBorder="1" applyAlignment="1">
      <alignment horizontal="center"/>
    </xf>
    <xf numFmtId="9" fontId="0" fillId="0" borderId="1" xfId="3" applyFont="1" applyBorder="1"/>
    <xf numFmtId="9" fontId="0" fillId="0" borderId="1" xfId="0" applyNumberFormat="1" applyBorder="1"/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7" fillId="0" borderId="0" xfId="0" applyFont="1"/>
    <xf numFmtId="0" fontId="8" fillId="0" borderId="0" xfId="2" applyFont="1" applyFill="1" applyAlignment="1">
      <alignment horizontal="center"/>
    </xf>
    <xf numFmtId="164" fontId="7" fillId="0" borderId="0" xfId="1" applyNumberFormat="1" applyFont="1" applyFill="1" applyAlignment="1">
      <alignment horizontal="center"/>
    </xf>
    <xf numFmtId="164" fontId="9" fillId="0" borderId="0" xfId="1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</cellXfs>
  <cellStyles count="4">
    <cellStyle name="Hiperlink" xfId="2" builtinId="8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370416</xdr:colOff>
      <xdr:row>21</xdr:row>
      <xdr:rowOff>52917</xdr:rowOff>
    </xdr:from>
    <xdr:to>
      <xdr:col>22</xdr:col>
      <xdr:colOff>96273</xdr:colOff>
      <xdr:row>27</xdr:row>
      <xdr:rowOff>41005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FA76A96-BD68-3B34-A5DD-CB1A411BF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88833" y="3291417"/>
          <a:ext cx="2781688" cy="106758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jpincinato.com.br/imoveis/50165_apartamento-para-locacao-no-bairro-colonia-condominio-duetto-jundiai-sp/" TargetMode="External"/><Relationship Id="rId18" Type="http://schemas.openxmlformats.org/officeDocument/2006/relationships/hyperlink" Target="https://www.zapimoveis.com.br/imovel/aluguel-apartamento-2-quartos-com-playground-ponte-de-sao-joao-jundiai-sp-50m2-id-2811053619/" TargetMode="External"/><Relationship Id="rId26" Type="http://schemas.openxmlformats.org/officeDocument/2006/relationships/hyperlink" Target="https://www.chavesnamao.com.br/imovel/apartamento-para-alugar-2-quartos-com-garagem-sp-jundiai-vila-nambi-54m2-RS2050/id-30034826/?origin=galleryOverlay" TargetMode="External"/><Relationship Id="rId3" Type="http://schemas.openxmlformats.org/officeDocument/2006/relationships/hyperlink" Target="https://www.vivareal.com.br/imovel/apartamento-2-quartos-anhangabau-bairros-jundiai-com-garagem-50m2-aluguel-RS2500-id-2817110822/?source=ranking%2Crp&amp;utm_source=direct&amp;utm_medium=shared_link" TargetMode="External"/><Relationship Id="rId21" Type="http://schemas.openxmlformats.org/officeDocument/2006/relationships/hyperlink" Target="https://www.vivareal.com.br/imovel/apartamento-2-quartos-vila-nova-jundiainopolis-bairros-jundiai-com-garagem-54m2-aluguel-RS2100-id-2818196364/?source=ranking%2Crp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https://barretojundiai.com.br/imoveis/l80388-apartamento-para-locacao-no-residencial-anchieta-condominio-das-aguas-jundiai-sp/" TargetMode="External"/><Relationship Id="rId12" Type="http://schemas.openxmlformats.org/officeDocument/2006/relationships/hyperlink" Target="https://jpincinato.com.br/imoveis/9662_apartamento-com-02-quartos-para-alugar-no-condominio-trentino-bairro-vila-nambi-jundiai-sp/" TargetMode="External"/><Relationship Id="rId17" Type="http://schemas.openxmlformats.org/officeDocument/2006/relationships/hyperlink" Target="https://www.abrylarimoveis.com.br/imoveis/apartamento-locacao-2-dormitorios-2-vagas-76m2-jundiai-vila-agricola-AP5164" TargetMode="External"/><Relationship Id="rId25" Type="http://schemas.openxmlformats.org/officeDocument/2006/relationships/hyperlink" Target="https://www.chavesnamao.com.br/imovel/apartamento-para-alugar-2-quartos-com-garagem-sp-jundiai-ponte-de-sao-joao-49m2-RS2000/id-31919076/?origin=galleryOverlay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zapimoveis.com.br/imovel/aluguel-apartamento-2-quartos-com-lavanderia-coletiva-ponte-de-sao-joao-jundiai-sp-54m2-id-2816528314/?source=ranking%2Crp&amp;utm_source=direct&amp;utm_medium=shared_link" TargetMode="External"/><Relationship Id="rId16" Type="http://schemas.openxmlformats.org/officeDocument/2006/relationships/hyperlink" Target="https://www.abrylarimoveis.com.br/imoveis/apartamento-locacao-2-dormitorios-1-vaga-56m2-jundiai-vila-nova-jundiainopolis-AP5403" TargetMode="External"/><Relationship Id="rId20" Type="http://schemas.openxmlformats.org/officeDocument/2006/relationships/hyperlink" Target="https://www.zapimoveis.com.br/imovel/aluguel-apartamento-2-quartos-com-churrasqueira-vila-graff-jundiai-sp-64m2-id-2788735859/" TargetMode="External"/><Relationship Id="rId29" Type="http://schemas.openxmlformats.org/officeDocument/2006/relationships/hyperlink" Target="https://www.chavesnamao.com.br/imovel/apartamento-para-alugar-2-quartos-com-garagem-sp-jundiai-anhangabau-RS1700/id-28785768/?origin=galleryOverlay" TargetMode="External"/><Relationship Id="rId1" Type="http://schemas.openxmlformats.org/officeDocument/2006/relationships/hyperlink" Target="https://www.imobiliariabittencourt.com.br/imovel/apartamento-jundiai-2-quartos/AP1849-BIT?from=rent" TargetMode="External"/><Relationship Id="rId6" Type="http://schemas.openxmlformats.org/officeDocument/2006/relationships/hyperlink" Target="https://barretojundiai.com.br/imoveis/l17709-apartamento-para-locacao-no-condominio-vista-park-na-vila-nambi-jundiai-sp/" TargetMode="External"/><Relationship Id="rId11" Type="http://schemas.openxmlformats.org/officeDocument/2006/relationships/hyperlink" Target="https://jpincinato.com.br/imoveis/11771_apartamento-para-alugar-no-condominio-vista-park-no-bairro-vila-nambi-jundiai-sp/" TargetMode="External"/><Relationship Id="rId24" Type="http://schemas.openxmlformats.org/officeDocument/2006/relationships/hyperlink" Target="https://www.chavesnamao.com.br/imovel/apartamento-para-alugar-2-quartos-com-garagem-sp-jundiai-ponte-de-sao-joao-50m2-RS1850/id-32392607/" TargetMode="External"/><Relationship Id="rId32" Type="http://schemas.openxmlformats.org/officeDocument/2006/relationships/hyperlink" Target="https://sp.olx.com.br/sao-paulo-e-regiao/imoveis/apartamento-para-locacao-residencial-la-vite-veneto-ponte-sao-joao-jundiai-sp-1407681070?lis=listing_1002" TargetMode="External"/><Relationship Id="rId5" Type="http://schemas.openxmlformats.org/officeDocument/2006/relationships/hyperlink" Target="https://sp.olx.com.br/sao-paulo-e-regiao/imoveis/apartamento-ponte-de-sao-joao-jundiai-1405607510?utm_medium=shared_link&amp;utm_source=direct" TargetMode="External"/><Relationship Id="rId15" Type="http://schemas.openxmlformats.org/officeDocument/2006/relationships/hyperlink" Target="https://www.abrylarimoveis.com.br/imoveis/apartamento-locacao-2-dormitorios-1-vaga-50m2-jundiai-vila-nambi-AP4711" TargetMode="External"/><Relationship Id="rId23" Type="http://schemas.openxmlformats.org/officeDocument/2006/relationships/hyperlink" Target="https://www.chavesnamao.com.br/imovel/apartamento-para-alugar-2-quartos-com-garagem-sp-jundiai-vila-joana-70m2-RS1800/id-32079417/?origin=galleryOverlay" TargetMode="External"/><Relationship Id="rId28" Type="http://schemas.openxmlformats.org/officeDocument/2006/relationships/hyperlink" Target="https://www.chavesnamao.com.br/imovel/apartamento-para-alugar-2-quartos-com-garagem-sp-jundiai-ponte-de-sao-joao-47m2-RS2200/id-32343201/?origin=galleryOverlay" TargetMode="External"/><Relationship Id="rId10" Type="http://schemas.openxmlformats.org/officeDocument/2006/relationships/hyperlink" Target="https://www.galvaoimoveis.com.br/alugar/sp/jundiai/anhangabau/apartamento/75963468" TargetMode="External"/><Relationship Id="rId19" Type="http://schemas.openxmlformats.org/officeDocument/2006/relationships/hyperlink" Target="https://www.zapimoveis.com.br/imovel/aluguel-apartamento-2-quartos-mobiliado-vila-nova-jundiainopolis-jundiai-sp-50m2-id-2818830128/?source=ranking%2Crp" TargetMode="External"/><Relationship Id="rId31" Type="http://schemas.openxmlformats.org/officeDocument/2006/relationships/hyperlink" Target="https://sp.olx.com.br/sao-paulo-e-regiao/imoveis/apartamento-para-locacao-condominio-la-vite-piemonte-em-ponte-de-sao-joao-jundiai-sp-1413787774?lis=listing_1002" TargetMode="External"/><Relationship Id="rId4" Type="http://schemas.openxmlformats.org/officeDocument/2006/relationships/hyperlink" Target="https://www.vivareal.com.br/imovel/apartamento-2-quartos-vila-nambi-bairros-jundiai-com-garagem-49m2-aluguel-RS2000-id-2802083922/?source=ranking%2Crp&amp;utm_source=direct&amp;utm_medium=shared_link" TargetMode="External"/><Relationship Id="rId9" Type="http://schemas.openxmlformats.org/officeDocument/2006/relationships/hyperlink" Target="https://www.galileoimoveis.com.br/comprar-ou-alugar/sp/jundiai/vila-nambi/apartamento/76679495" TargetMode="External"/><Relationship Id="rId14" Type="http://schemas.openxmlformats.org/officeDocument/2006/relationships/hyperlink" Target="https://jpincinato.com.br/imoveis/716_apartamento-com-02-quartos-no-bairro-parque-da-uniao-jundiai-sp-condominio-go-maraville/" TargetMode="External"/><Relationship Id="rId22" Type="http://schemas.openxmlformats.org/officeDocument/2006/relationships/hyperlink" Target="https://www.chavesnamao.com.br/imovel/apartamento-para-alugar-2-quartos-com-garagem-sp-jundiai-vila-nambi-RS1800/id-30775267/" TargetMode="External"/><Relationship Id="rId27" Type="http://schemas.openxmlformats.org/officeDocument/2006/relationships/hyperlink" Target="https://www.chavesnamao.com.br/imovel/apartamento-para-alugar-2-quartos-com-garagem-sp-jundiai-ponte-de-sao-joao-59m2-RS2200/id-32376790/?origin=galleryOverlay" TargetMode="External"/><Relationship Id="rId30" Type="http://schemas.openxmlformats.org/officeDocument/2006/relationships/hyperlink" Target="https://www.chavesnamao.com.br/imovel/apartamento-para-alugar-2-quartos-com-garagem-sp-jundiai-anhangabau-60m2-RS2300/id-30214428/?utm_source=Lifull-connect&amp;utm_medium=referrer" TargetMode="External"/><Relationship Id="rId8" Type="http://schemas.openxmlformats.org/officeDocument/2006/relationships/hyperlink" Target="https://www.bonafide.com.br/imovel/apartamento-jundiai-2-quartos-50-m/AP1197-BOND?from=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2EC0-E077-4DF2-9A47-9BEBD749A735}">
  <dimension ref="B1:O43"/>
  <sheetViews>
    <sheetView showGridLines="0" tabSelected="1" zoomScale="90" zoomScaleNormal="90" workbookViewId="0">
      <selection activeCell="J6" sqref="J6"/>
    </sheetView>
  </sheetViews>
  <sheetFormatPr defaultRowHeight="14.4"/>
  <cols>
    <col min="1" max="1" width="4" customWidth="1"/>
    <col min="2" max="2" width="15.5546875" customWidth="1"/>
    <col min="3" max="3" width="8.88671875" style="2"/>
    <col min="4" max="4" width="18" bestFit="1" customWidth="1"/>
    <col min="5" max="5" width="10.88671875" style="3" bestFit="1" customWidth="1"/>
    <col min="6" max="6" width="13.109375" style="3" bestFit="1" customWidth="1"/>
    <col min="7" max="7" width="9.33203125" style="3" bestFit="1" customWidth="1"/>
    <col min="8" max="8" width="10.6640625" style="8" bestFit="1" customWidth="1"/>
    <col min="9" max="10" width="9.109375" style="2" bestFit="1" customWidth="1"/>
    <col min="11" max="11" width="11.77734375" style="2" bestFit="1" customWidth="1"/>
    <col min="12" max="12" width="9.109375" style="2" bestFit="1" customWidth="1"/>
    <col min="13" max="13" width="9.88671875" style="2" bestFit="1" customWidth="1"/>
    <col min="14" max="14" width="58.44140625" customWidth="1"/>
    <col min="15" max="15" width="19.21875" bestFit="1" customWidth="1"/>
  </cols>
  <sheetData>
    <row r="1" spans="2:15">
      <c r="B1" s="11" t="s">
        <v>41</v>
      </c>
      <c r="C1" s="12"/>
      <c r="E1"/>
      <c r="F1" s="11" t="s">
        <v>83</v>
      </c>
      <c r="G1" s="12"/>
    </row>
    <row r="2" spans="2:15">
      <c r="B2" s="11" t="s">
        <v>42</v>
      </c>
      <c r="C2" s="12"/>
      <c r="E2"/>
      <c r="F2" s="11" t="s">
        <v>84</v>
      </c>
      <c r="G2" s="12"/>
    </row>
    <row r="3" spans="2:15">
      <c r="B3" s="11" t="s">
        <v>43</v>
      </c>
      <c r="C3" s="12"/>
      <c r="E3"/>
      <c r="F3" s="11" t="s">
        <v>85</v>
      </c>
      <c r="G3" s="12"/>
    </row>
    <row r="4" spans="2:15">
      <c r="C4"/>
      <c r="E4"/>
      <c r="F4"/>
      <c r="G4"/>
    </row>
    <row r="5" spans="2:15">
      <c r="B5" s="11" t="s">
        <v>44</v>
      </c>
      <c r="C5" s="13" t="s">
        <v>45</v>
      </c>
      <c r="D5" s="13" t="s">
        <v>46</v>
      </c>
      <c r="E5"/>
      <c r="F5"/>
      <c r="G5"/>
    </row>
    <row r="6" spans="2:15">
      <c r="B6" s="11" t="s">
        <v>40</v>
      </c>
      <c r="C6" s="14">
        <v>0.5</v>
      </c>
      <c r="D6" s="12">
        <f>PRODUCT(C6,$C$1)</f>
        <v>0.5</v>
      </c>
      <c r="E6"/>
      <c r="F6" s="11" t="s">
        <v>50</v>
      </c>
      <c r="G6" s="12"/>
    </row>
    <row r="7" spans="2:15">
      <c r="B7" s="11" t="s">
        <v>47</v>
      </c>
      <c r="C7" s="15">
        <v>0.3</v>
      </c>
      <c r="D7" s="12">
        <f>PRODUCT(C7,$C$1)</f>
        <v>0.3</v>
      </c>
      <c r="E7"/>
      <c r="F7" s="11" t="s">
        <v>51</v>
      </c>
      <c r="G7" s="12"/>
    </row>
    <row r="8" spans="2:15">
      <c r="B8" s="11" t="s">
        <v>48</v>
      </c>
      <c r="C8" s="15">
        <v>0.2</v>
      </c>
      <c r="D8" s="12">
        <f>PRODUCT(C8,$C$1)</f>
        <v>0.2</v>
      </c>
      <c r="E8"/>
      <c r="F8" s="11" t="s">
        <v>52</v>
      </c>
      <c r="G8" s="12"/>
    </row>
    <row r="10" spans="2:15">
      <c r="M10" s="2">
        <v>3500</v>
      </c>
    </row>
    <row r="11" spans="2:15">
      <c r="B11" s="4" t="s">
        <v>0</v>
      </c>
      <c r="C11" s="5" t="s">
        <v>2</v>
      </c>
      <c r="D11" s="4" t="s">
        <v>3</v>
      </c>
      <c r="E11" s="6" t="s">
        <v>5</v>
      </c>
      <c r="F11" s="6" t="s">
        <v>6</v>
      </c>
      <c r="G11" s="6" t="s">
        <v>7</v>
      </c>
      <c r="H11" s="9" t="s">
        <v>8</v>
      </c>
      <c r="I11" s="5" t="s">
        <v>9</v>
      </c>
      <c r="J11" s="5" t="s">
        <v>10</v>
      </c>
      <c r="K11" s="5" t="s">
        <v>11</v>
      </c>
      <c r="L11" s="5" t="s">
        <v>12</v>
      </c>
      <c r="M11" s="5" t="s">
        <v>50</v>
      </c>
      <c r="N11" s="5" t="s">
        <v>24</v>
      </c>
      <c r="O11" s="5" t="s">
        <v>62</v>
      </c>
    </row>
    <row r="12" spans="2:15">
      <c r="B12" s="19" t="s">
        <v>1</v>
      </c>
      <c r="C12" s="20" t="s">
        <v>13</v>
      </c>
      <c r="D12" s="19" t="s">
        <v>4</v>
      </c>
      <c r="E12" s="21">
        <v>1600</v>
      </c>
      <c r="F12" s="21">
        <v>680</v>
      </c>
      <c r="G12" s="21">
        <v>80</v>
      </c>
      <c r="H12" s="22">
        <f t="shared" ref="H12:H43" si="0">SUM(E12:G12)</f>
        <v>2360</v>
      </c>
      <c r="I12" s="23">
        <v>2</v>
      </c>
      <c r="J12" s="23">
        <v>1</v>
      </c>
      <c r="K12" s="23" t="b">
        <f>TRUE</f>
        <v>1</v>
      </c>
      <c r="L12" s="23">
        <v>50</v>
      </c>
      <c r="M12" s="24">
        <f>$M$10-H12</f>
        <v>1140</v>
      </c>
      <c r="N12" s="19" t="s">
        <v>30</v>
      </c>
      <c r="O12" s="19" t="s">
        <v>64</v>
      </c>
    </row>
    <row r="13" spans="2:15">
      <c r="B13" t="s">
        <v>18</v>
      </c>
      <c r="C13" s="10" t="s">
        <v>17</v>
      </c>
      <c r="D13" t="s">
        <v>4</v>
      </c>
      <c r="E13" s="3">
        <v>2500</v>
      </c>
      <c r="F13" s="3">
        <v>530</v>
      </c>
      <c r="G13" s="3">
        <v>70</v>
      </c>
      <c r="H13" s="8">
        <f t="shared" si="0"/>
        <v>3100</v>
      </c>
      <c r="I13" s="2">
        <v>2</v>
      </c>
      <c r="J13" s="2">
        <v>1</v>
      </c>
      <c r="K13" s="17" t="b">
        <f>TRUE</f>
        <v>1</v>
      </c>
      <c r="L13" s="2">
        <v>50</v>
      </c>
      <c r="M13" s="16">
        <f t="shared" ref="M13:M28" si="1">$M$10-H13</f>
        <v>400</v>
      </c>
      <c r="N13" t="s">
        <v>23</v>
      </c>
      <c r="O13" t="s">
        <v>64</v>
      </c>
    </row>
    <row r="14" spans="2:15">
      <c r="B14" t="s">
        <v>39</v>
      </c>
      <c r="C14" s="10">
        <v>75963468</v>
      </c>
      <c r="D14" t="s">
        <v>4</v>
      </c>
      <c r="E14" s="3">
        <v>2500</v>
      </c>
      <c r="F14" s="3">
        <v>479</v>
      </c>
      <c r="G14" s="3">
        <v>67</v>
      </c>
      <c r="H14" s="8">
        <f t="shared" si="0"/>
        <v>3046</v>
      </c>
      <c r="I14" s="2">
        <v>2</v>
      </c>
      <c r="J14" s="2">
        <v>1</v>
      </c>
      <c r="K14" s="17" t="b">
        <f>TRUE</f>
        <v>1</v>
      </c>
      <c r="L14" s="2">
        <v>50</v>
      </c>
      <c r="M14" s="16">
        <f t="shared" si="1"/>
        <v>454</v>
      </c>
      <c r="N14" t="s">
        <v>37</v>
      </c>
      <c r="O14" t="s">
        <v>79</v>
      </c>
    </row>
    <row r="15" spans="2:15">
      <c r="B15" t="s">
        <v>109</v>
      </c>
      <c r="C15" s="10" t="s">
        <v>108</v>
      </c>
      <c r="D15" t="s">
        <v>4</v>
      </c>
      <c r="E15" s="3">
        <v>1700</v>
      </c>
      <c r="F15" s="3">
        <v>600</v>
      </c>
      <c r="G15" s="3">
        <v>70</v>
      </c>
      <c r="H15" s="8">
        <f t="shared" si="0"/>
        <v>2370</v>
      </c>
      <c r="I15" s="2">
        <v>2</v>
      </c>
      <c r="J15" s="2">
        <v>1</v>
      </c>
      <c r="K15" s="17" t="b">
        <f>TRUE</f>
        <v>1</v>
      </c>
      <c r="L15" s="2">
        <v>50</v>
      </c>
      <c r="M15" s="16">
        <f t="shared" si="1"/>
        <v>1130</v>
      </c>
      <c r="N15" t="s">
        <v>110</v>
      </c>
      <c r="O15" t="s">
        <v>64</v>
      </c>
    </row>
    <row r="16" spans="2:15">
      <c r="B16" t="s">
        <v>102</v>
      </c>
      <c r="C16" s="10" t="s">
        <v>111</v>
      </c>
      <c r="D16" t="s">
        <v>4</v>
      </c>
      <c r="E16" s="3">
        <v>2300</v>
      </c>
      <c r="F16" s="3">
        <v>479</v>
      </c>
      <c r="G16" s="3">
        <f>680/10</f>
        <v>68</v>
      </c>
      <c r="H16" s="8">
        <f t="shared" si="0"/>
        <v>2847</v>
      </c>
      <c r="I16" s="2">
        <v>2</v>
      </c>
      <c r="J16" s="2">
        <v>1</v>
      </c>
      <c r="K16" s="17" t="b">
        <f>TRUE</f>
        <v>1</v>
      </c>
      <c r="L16" s="2">
        <v>50</v>
      </c>
      <c r="M16" s="16">
        <f t="shared" ref="M16" si="2">$M$10-H16</f>
        <v>653</v>
      </c>
      <c r="N16" t="s">
        <v>23</v>
      </c>
      <c r="O16" t="s">
        <v>64</v>
      </c>
    </row>
    <row r="17" spans="2:15">
      <c r="B17" t="s">
        <v>87</v>
      </c>
      <c r="C17" s="10" t="s">
        <v>86</v>
      </c>
      <c r="D17" t="s">
        <v>100</v>
      </c>
      <c r="E17" s="3">
        <v>1800</v>
      </c>
      <c r="F17" s="3">
        <v>518</v>
      </c>
      <c r="G17" s="3">
        <v>60</v>
      </c>
      <c r="H17" s="8">
        <f t="shared" si="0"/>
        <v>2378</v>
      </c>
      <c r="I17" s="2">
        <v>2</v>
      </c>
      <c r="J17" s="2">
        <v>1</v>
      </c>
      <c r="K17" s="17" t="b">
        <f>TRUE</f>
        <v>1</v>
      </c>
      <c r="L17" s="2">
        <v>50</v>
      </c>
      <c r="M17" s="2">
        <f>$M$10-H17</f>
        <v>1122</v>
      </c>
      <c r="N17" t="s">
        <v>88</v>
      </c>
      <c r="O17" t="s">
        <v>64</v>
      </c>
    </row>
    <row r="18" spans="2:15">
      <c r="B18" t="s">
        <v>26</v>
      </c>
      <c r="C18" s="10" t="s">
        <v>36</v>
      </c>
      <c r="D18" t="s">
        <v>100</v>
      </c>
      <c r="E18" s="3">
        <v>2100</v>
      </c>
      <c r="F18" s="3">
        <v>400</v>
      </c>
      <c r="G18" s="3">
        <v>61</v>
      </c>
      <c r="H18" s="8">
        <f t="shared" si="0"/>
        <v>2561</v>
      </c>
      <c r="I18" s="2">
        <v>2</v>
      </c>
      <c r="J18" s="2">
        <v>1</v>
      </c>
      <c r="K18" s="17" t="b">
        <f>TRUE</f>
        <v>1</v>
      </c>
      <c r="L18" s="2">
        <v>50</v>
      </c>
      <c r="M18" s="16">
        <f>$M$10-H18</f>
        <v>939</v>
      </c>
      <c r="N18" t="s">
        <v>33</v>
      </c>
    </row>
    <row r="19" spans="2:15">
      <c r="B19" t="s">
        <v>53</v>
      </c>
      <c r="C19" s="10" t="s">
        <v>54</v>
      </c>
      <c r="D19" t="s">
        <v>35</v>
      </c>
      <c r="E19" s="3">
        <v>2200</v>
      </c>
      <c r="F19" s="3">
        <v>351</v>
      </c>
      <c r="G19" s="3">
        <v>61</v>
      </c>
      <c r="H19" s="8">
        <f t="shared" si="0"/>
        <v>2612</v>
      </c>
      <c r="I19" s="2">
        <v>2</v>
      </c>
      <c r="J19" s="2">
        <v>1</v>
      </c>
      <c r="K19" s="17" t="b">
        <f>TRUE</f>
        <v>1</v>
      </c>
      <c r="L19" s="2">
        <v>50</v>
      </c>
      <c r="M19" s="16">
        <f>$M$10-H19</f>
        <v>888</v>
      </c>
      <c r="N19" t="s">
        <v>55</v>
      </c>
    </row>
    <row r="20" spans="2:15">
      <c r="B20" t="s">
        <v>27</v>
      </c>
      <c r="C20" s="10" t="s">
        <v>63</v>
      </c>
      <c r="D20" t="s">
        <v>35</v>
      </c>
      <c r="E20" s="3">
        <v>1500</v>
      </c>
      <c r="F20" s="3">
        <v>340</v>
      </c>
      <c r="G20" s="3">
        <v>60</v>
      </c>
      <c r="H20" s="8">
        <f t="shared" si="0"/>
        <v>1900</v>
      </c>
      <c r="I20" s="2">
        <v>2</v>
      </c>
      <c r="J20" s="2">
        <v>1</v>
      </c>
      <c r="K20" s="17" t="b">
        <f>TRUE</f>
        <v>1</v>
      </c>
      <c r="L20" s="2">
        <v>50</v>
      </c>
      <c r="M20" s="16">
        <f>$M$10-H20</f>
        <v>1600</v>
      </c>
      <c r="N20" t="s">
        <v>29</v>
      </c>
      <c r="O20" t="s">
        <v>64</v>
      </c>
    </row>
    <row r="21" spans="2:15">
      <c r="B21" t="s">
        <v>22</v>
      </c>
      <c r="C21" s="10" t="s">
        <v>21</v>
      </c>
      <c r="D21" t="s">
        <v>31</v>
      </c>
      <c r="E21" s="3">
        <v>1750</v>
      </c>
      <c r="F21" s="3">
        <v>500</v>
      </c>
      <c r="G21" s="3">
        <v>90</v>
      </c>
      <c r="H21" s="8">
        <f t="shared" si="0"/>
        <v>2340</v>
      </c>
      <c r="I21" s="2">
        <v>2</v>
      </c>
      <c r="J21" s="2">
        <v>1</v>
      </c>
      <c r="K21" s="17" t="b">
        <f>TRUE</f>
        <v>1</v>
      </c>
      <c r="L21" s="2">
        <v>50</v>
      </c>
      <c r="M21" s="16">
        <f>$M$10-H21</f>
        <v>1160</v>
      </c>
      <c r="N21" t="s">
        <v>32</v>
      </c>
    </row>
    <row r="22" spans="2:15">
      <c r="B22" t="s">
        <v>15</v>
      </c>
      <c r="C22" s="1" t="s">
        <v>38</v>
      </c>
      <c r="D22" t="s">
        <v>14</v>
      </c>
      <c r="E22" s="3">
        <v>2200</v>
      </c>
      <c r="F22" s="3">
        <v>350</v>
      </c>
      <c r="G22" s="3">
        <v>70</v>
      </c>
      <c r="H22" s="8">
        <f t="shared" si="0"/>
        <v>2620</v>
      </c>
      <c r="I22" s="2">
        <v>2</v>
      </c>
      <c r="J22" s="2">
        <v>1</v>
      </c>
      <c r="K22" s="17" t="b">
        <f>TRUE</f>
        <v>1</v>
      </c>
      <c r="L22" s="7">
        <v>50</v>
      </c>
      <c r="M22" s="16">
        <f t="shared" si="1"/>
        <v>880</v>
      </c>
      <c r="N22" t="s">
        <v>37</v>
      </c>
    </row>
    <row r="23" spans="2:15">
      <c r="B23" t="s">
        <v>15</v>
      </c>
      <c r="C23" s="10" t="s">
        <v>16</v>
      </c>
      <c r="D23" t="s">
        <v>14</v>
      </c>
      <c r="E23" s="3">
        <v>1850</v>
      </c>
      <c r="F23" s="3">
        <v>343</v>
      </c>
      <c r="G23" s="3">
        <v>70</v>
      </c>
      <c r="H23" s="8">
        <f t="shared" si="0"/>
        <v>2263</v>
      </c>
      <c r="I23" s="7">
        <v>2</v>
      </c>
      <c r="J23" s="7">
        <v>1</v>
      </c>
      <c r="K23" s="17" t="b">
        <f>TRUE</f>
        <v>1</v>
      </c>
      <c r="L23" s="7">
        <v>50</v>
      </c>
      <c r="M23" s="16">
        <f t="shared" si="1"/>
        <v>1237</v>
      </c>
      <c r="N23" t="s">
        <v>33</v>
      </c>
    </row>
    <row r="24" spans="2:15">
      <c r="B24" t="s">
        <v>20</v>
      </c>
      <c r="C24" s="10" t="s">
        <v>19</v>
      </c>
      <c r="D24" t="s">
        <v>14</v>
      </c>
      <c r="E24" s="3">
        <v>2000</v>
      </c>
      <c r="F24" s="3">
        <v>330</v>
      </c>
      <c r="G24" s="3">
        <v>73</v>
      </c>
      <c r="H24" s="8">
        <f t="shared" si="0"/>
        <v>2403</v>
      </c>
      <c r="I24" s="2">
        <v>2</v>
      </c>
      <c r="J24" s="2">
        <v>1</v>
      </c>
      <c r="K24" s="17" t="b">
        <f>TRUE</f>
        <v>1</v>
      </c>
      <c r="L24" s="2">
        <v>50</v>
      </c>
      <c r="M24" s="16">
        <f t="shared" si="1"/>
        <v>1097</v>
      </c>
      <c r="N24" t="s">
        <v>33</v>
      </c>
    </row>
    <row r="25" spans="2:15">
      <c r="B25" t="s">
        <v>25</v>
      </c>
      <c r="C25" s="10">
        <v>17709</v>
      </c>
      <c r="D25" t="s">
        <v>14</v>
      </c>
      <c r="E25" s="3">
        <v>2200</v>
      </c>
      <c r="F25" s="3">
        <v>316</v>
      </c>
      <c r="G25" s="3">
        <v>68</v>
      </c>
      <c r="H25" s="8">
        <f t="shared" si="0"/>
        <v>2584</v>
      </c>
      <c r="I25" s="2">
        <v>2</v>
      </c>
      <c r="J25" s="2">
        <v>1</v>
      </c>
      <c r="K25" s="17" t="b">
        <f>TRUE</f>
        <v>1</v>
      </c>
      <c r="L25" s="2">
        <v>50</v>
      </c>
      <c r="M25" s="16">
        <f t="shared" si="1"/>
        <v>916</v>
      </c>
      <c r="N25" t="s">
        <v>34</v>
      </c>
    </row>
    <row r="26" spans="2:15">
      <c r="B26" t="s">
        <v>53</v>
      </c>
      <c r="C26" s="10" t="s">
        <v>49</v>
      </c>
      <c r="D26" t="s">
        <v>14</v>
      </c>
      <c r="E26" s="3">
        <v>2200</v>
      </c>
      <c r="F26" s="3">
        <v>484</v>
      </c>
      <c r="G26" s="3">
        <v>68</v>
      </c>
      <c r="H26" s="8">
        <f t="shared" si="0"/>
        <v>2752</v>
      </c>
      <c r="I26" s="2">
        <v>2</v>
      </c>
      <c r="J26" s="2">
        <v>1</v>
      </c>
      <c r="K26" s="17" t="b">
        <f>TRUE</f>
        <v>1</v>
      </c>
      <c r="L26" s="2">
        <v>50</v>
      </c>
      <c r="M26" s="16">
        <f t="shared" si="1"/>
        <v>748</v>
      </c>
      <c r="N26" t="s">
        <v>33</v>
      </c>
    </row>
    <row r="27" spans="2:15">
      <c r="B27" t="s">
        <v>96</v>
      </c>
      <c r="C27" s="10" t="s">
        <v>97</v>
      </c>
      <c r="D27" t="s">
        <v>14</v>
      </c>
      <c r="E27" s="3">
        <v>2000</v>
      </c>
      <c r="F27" s="3">
        <v>600</v>
      </c>
      <c r="G27" s="3">
        <v>57</v>
      </c>
      <c r="H27" s="8">
        <f t="shared" si="0"/>
        <v>2657</v>
      </c>
      <c r="I27" s="2">
        <v>2</v>
      </c>
      <c r="J27" s="2">
        <v>1</v>
      </c>
      <c r="K27" s="17" t="b">
        <f>TRUE</f>
        <v>1</v>
      </c>
      <c r="L27" s="2">
        <v>50</v>
      </c>
      <c r="M27" s="16">
        <f t="shared" si="1"/>
        <v>843</v>
      </c>
      <c r="N27" t="s">
        <v>33</v>
      </c>
      <c r="O27" t="s">
        <v>64</v>
      </c>
    </row>
    <row r="28" spans="2:15">
      <c r="B28" t="s">
        <v>93</v>
      </c>
      <c r="C28" s="10" t="s">
        <v>98</v>
      </c>
      <c r="D28" t="s">
        <v>14</v>
      </c>
      <c r="E28" s="3">
        <v>2050</v>
      </c>
      <c r="F28" s="3">
        <v>380</v>
      </c>
      <c r="G28" s="3">
        <v>90</v>
      </c>
      <c r="H28" s="8">
        <f t="shared" si="0"/>
        <v>2520</v>
      </c>
      <c r="I28" s="2">
        <v>2</v>
      </c>
      <c r="J28" s="2">
        <v>1</v>
      </c>
      <c r="K28" s="17" t="b">
        <f>TRUE</f>
        <v>1</v>
      </c>
      <c r="L28" s="2">
        <v>50</v>
      </c>
      <c r="M28" s="16">
        <f t="shared" si="1"/>
        <v>980</v>
      </c>
      <c r="N28" t="s">
        <v>99</v>
      </c>
      <c r="O28" t="s">
        <v>64</v>
      </c>
    </row>
    <row r="29" spans="2:15">
      <c r="B29" t="s">
        <v>93</v>
      </c>
      <c r="C29" s="1" t="s">
        <v>92</v>
      </c>
      <c r="D29" s="18" t="s">
        <v>94</v>
      </c>
      <c r="E29" s="3">
        <v>1850</v>
      </c>
      <c r="F29" s="3">
        <v>400</v>
      </c>
      <c r="G29" s="3">
        <v>100</v>
      </c>
      <c r="H29" s="8">
        <f t="shared" si="0"/>
        <v>2350</v>
      </c>
      <c r="I29" s="2">
        <v>2</v>
      </c>
      <c r="J29" s="2">
        <v>2</v>
      </c>
      <c r="K29" s="17" t="b">
        <f>TRUE</f>
        <v>1</v>
      </c>
      <c r="L29" s="2">
        <v>50</v>
      </c>
      <c r="M29" s="2">
        <f t="shared" ref="M29:M43" si="3">$M$10-H29</f>
        <v>1150</v>
      </c>
      <c r="N29" t="s">
        <v>95</v>
      </c>
      <c r="O29" t="s">
        <v>64</v>
      </c>
    </row>
    <row r="30" spans="2:15">
      <c r="B30" t="s">
        <v>26</v>
      </c>
      <c r="C30" s="10" t="s">
        <v>105</v>
      </c>
      <c r="D30" s="18" t="s">
        <v>94</v>
      </c>
      <c r="E30" s="3">
        <v>2200</v>
      </c>
      <c r="F30" s="3">
        <v>350</v>
      </c>
      <c r="G30" s="3">
        <v>99</v>
      </c>
      <c r="H30" s="8">
        <f t="shared" si="0"/>
        <v>2649</v>
      </c>
      <c r="I30" s="2">
        <v>2</v>
      </c>
      <c r="J30" s="2">
        <v>1</v>
      </c>
      <c r="K30" s="17" t="b">
        <f>TRUE</f>
        <v>1</v>
      </c>
      <c r="L30" s="2">
        <v>50</v>
      </c>
      <c r="M30" s="2">
        <f t="shared" si="3"/>
        <v>851</v>
      </c>
      <c r="N30" t="s">
        <v>106</v>
      </c>
      <c r="O30" t="s">
        <v>107</v>
      </c>
    </row>
    <row r="31" spans="2:15">
      <c r="B31" t="s">
        <v>112</v>
      </c>
      <c r="C31" s="1" t="s">
        <v>113</v>
      </c>
      <c r="D31" s="18" t="s">
        <v>94</v>
      </c>
      <c r="E31" s="3">
        <v>2100</v>
      </c>
      <c r="F31" s="3">
        <v>450</v>
      </c>
      <c r="G31" s="3">
        <v>100</v>
      </c>
      <c r="H31" s="8">
        <f t="shared" si="0"/>
        <v>2650</v>
      </c>
      <c r="I31" s="2">
        <v>2</v>
      </c>
      <c r="J31" s="2">
        <v>1</v>
      </c>
      <c r="K31" s="17" t="b">
        <f>TRUE</f>
        <v>1</v>
      </c>
      <c r="L31" s="2">
        <v>50</v>
      </c>
      <c r="M31" s="2">
        <f t="shared" si="3"/>
        <v>850</v>
      </c>
      <c r="O31" t="s">
        <v>114</v>
      </c>
    </row>
    <row r="32" spans="2:15">
      <c r="B32" t="s">
        <v>116</v>
      </c>
      <c r="C32" s="1" t="s">
        <v>115</v>
      </c>
      <c r="D32" s="18"/>
      <c r="E32" s="3">
        <v>2232</v>
      </c>
      <c r="F32" s="3">
        <v>450</v>
      </c>
      <c r="G32" s="3">
        <v>98</v>
      </c>
      <c r="H32" s="8">
        <f t="shared" si="0"/>
        <v>2780</v>
      </c>
      <c r="I32" s="2">
        <v>2</v>
      </c>
      <c r="J32" s="2">
        <v>1</v>
      </c>
      <c r="K32" s="17" t="b">
        <f>TRUE</f>
        <v>1</v>
      </c>
      <c r="L32" s="2">
        <v>50</v>
      </c>
      <c r="M32" s="2">
        <f t="shared" si="3"/>
        <v>720</v>
      </c>
      <c r="N32" t="s">
        <v>117</v>
      </c>
      <c r="O32" t="s">
        <v>64</v>
      </c>
    </row>
    <row r="33" spans="2:15">
      <c r="B33" t="s">
        <v>53</v>
      </c>
      <c r="C33" s="10" t="s">
        <v>56</v>
      </c>
      <c r="D33" t="s">
        <v>57</v>
      </c>
      <c r="E33" s="3">
        <v>1500</v>
      </c>
      <c r="F33" s="3">
        <v>568</v>
      </c>
      <c r="G33" s="3">
        <v>65</v>
      </c>
      <c r="H33" s="8">
        <f t="shared" si="0"/>
        <v>2133</v>
      </c>
      <c r="I33" s="2">
        <v>2</v>
      </c>
      <c r="J33" s="2">
        <v>1</v>
      </c>
      <c r="K33" s="17" t="b">
        <f>TRUE</f>
        <v>1</v>
      </c>
      <c r="L33" s="2">
        <v>50</v>
      </c>
      <c r="M33" s="16">
        <f t="shared" si="3"/>
        <v>1367</v>
      </c>
      <c r="N33" t="s">
        <v>58</v>
      </c>
    </row>
    <row r="34" spans="2:15">
      <c r="B34" t="s">
        <v>69</v>
      </c>
      <c r="C34" s="10" t="s">
        <v>68</v>
      </c>
      <c r="D34" t="s">
        <v>70</v>
      </c>
      <c r="E34" s="3">
        <v>1700</v>
      </c>
      <c r="F34" s="3">
        <v>465</v>
      </c>
      <c r="G34" s="3">
        <v>55</v>
      </c>
      <c r="H34" s="8">
        <f t="shared" si="0"/>
        <v>2220</v>
      </c>
      <c r="I34" s="2">
        <v>2</v>
      </c>
      <c r="J34" s="2">
        <v>1</v>
      </c>
      <c r="K34" s="17" t="b">
        <f>TRUE</f>
        <v>1</v>
      </c>
      <c r="L34" s="2">
        <v>50</v>
      </c>
      <c r="M34" s="16">
        <f t="shared" si="3"/>
        <v>1280</v>
      </c>
      <c r="N34" t="s">
        <v>37</v>
      </c>
      <c r="O34" t="s">
        <v>71</v>
      </c>
    </row>
    <row r="35" spans="2:15">
      <c r="B35" t="s">
        <v>102</v>
      </c>
      <c r="C35" s="10" t="s">
        <v>101</v>
      </c>
      <c r="D35" t="s">
        <v>70</v>
      </c>
      <c r="E35" s="3">
        <v>2200</v>
      </c>
      <c r="F35" s="3">
        <v>415</v>
      </c>
      <c r="G35" s="3">
        <f>610/10</f>
        <v>61</v>
      </c>
      <c r="H35" s="8">
        <f t="shared" si="0"/>
        <v>2676</v>
      </c>
      <c r="I35" s="2">
        <v>2</v>
      </c>
      <c r="J35" s="2">
        <v>1</v>
      </c>
      <c r="K35" s="17" t="b">
        <f>TRUE</f>
        <v>1</v>
      </c>
      <c r="L35" s="2">
        <v>50</v>
      </c>
      <c r="M35" s="2">
        <f t="shared" si="3"/>
        <v>824</v>
      </c>
      <c r="N35" t="s">
        <v>103</v>
      </c>
      <c r="O35" t="s">
        <v>104</v>
      </c>
    </row>
    <row r="36" spans="2:15">
      <c r="B36" t="s">
        <v>27</v>
      </c>
      <c r="C36" s="10" t="s">
        <v>66</v>
      </c>
      <c r="D36" t="s">
        <v>67</v>
      </c>
      <c r="E36" s="3">
        <v>2000</v>
      </c>
      <c r="F36" s="3">
        <v>700</v>
      </c>
      <c r="G36" s="3">
        <v>120</v>
      </c>
      <c r="H36" s="8">
        <f t="shared" si="0"/>
        <v>2820</v>
      </c>
      <c r="I36" s="2">
        <v>2</v>
      </c>
      <c r="J36" s="2">
        <v>1</v>
      </c>
      <c r="K36" s="17" t="b">
        <f>TRUE</f>
        <v>1</v>
      </c>
      <c r="L36" s="2">
        <v>70</v>
      </c>
      <c r="M36" s="16">
        <f t="shared" si="3"/>
        <v>680</v>
      </c>
      <c r="N36" t="s">
        <v>37</v>
      </c>
      <c r="O36" t="s">
        <v>64</v>
      </c>
    </row>
    <row r="37" spans="2:15">
      <c r="B37" t="s">
        <v>26</v>
      </c>
      <c r="C37" s="10" t="s">
        <v>89</v>
      </c>
      <c r="D37" t="s">
        <v>91</v>
      </c>
      <c r="E37" s="3">
        <v>1800</v>
      </c>
      <c r="F37" s="3">
        <v>583</v>
      </c>
      <c r="G37" s="3">
        <v>65</v>
      </c>
      <c r="H37" s="8">
        <f t="shared" si="0"/>
        <v>2448</v>
      </c>
      <c r="I37" s="2">
        <v>2</v>
      </c>
      <c r="J37" s="2">
        <v>2</v>
      </c>
      <c r="K37" s="17" t="b">
        <f>TRUE</f>
        <v>1</v>
      </c>
      <c r="L37" s="2">
        <v>70</v>
      </c>
      <c r="M37" s="2">
        <f t="shared" si="3"/>
        <v>1052</v>
      </c>
      <c r="O37" t="s">
        <v>90</v>
      </c>
    </row>
    <row r="38" spans="2:15">
      <c r="B38" t="s">
        <v>25</v>
      </c>
      <c r="C38" s="10">
        <v>80388</v>
      </c>
      <c r="D38" t="s">
        <v>28</v>
      </c>
      <c r="E38" s="3">
        <v>1850</v>
      </c>
      <c r="F38" s="3">
        <v>525</v>
      </c>
      <c r="G38" s="3">
        <v>50</v>
      </c>
      <c r="H38" s="8">
        <f t="shared" si="0"/>
        <v>2425</v>
      </c>
      <c r="I38" s="2">
        <v>2</v>
      </c>
      <c r="J38" s="2">
        <v>1</v>
      </c>
      <c r="K38" s="17" t="b">
        <f>TRUE</f>
        <v>1</v>
      </c>
      <c r="L38" s="2">
        <v>55</v>
      </c>
      <c r="M38" s="16">
        <f t="shared" si="3"/>
        <v>1075</v>
      </c>
      <c r="N38" t="s">
        <v>29</v>
      </c>
    </row>
    <row r="39" spans="2:15">
      <c r="B39" t="s">
        <v>81</v>
      </c>
      <c r="C39" s="10" t="s">
        <v>80</v>
      </c>
      <c r="D39" t="s">
        <v>28</v>
      </c>
      <c r="E39" s="3">
        <v>2100</v>
      </c>
      <c r="F39" s="3">
        <v>530</v>
      </c>
      <c r="G39" s="3">
        <v>51</v>
      </c>
      <c r="H39" s="8">
        <f t="shared" si="0"/>
        <v>2681</v>
      </c>
      <c r="I39" s="2">
        <v>2</v>
      </c>
      <c r="J39" s="2">
        <v>1</v>
      </c>
      <c r="K39" s="17" t="b">
        <f>TRUE</f>
        <v>1</v>
      </c>
      <c r="L39" s="2">
        <v>50</v>
      </c>
      <c r="M39" s="16">
        <f t="shared" si="3"/>
        <v>819</v>
      </c>
      <c r="N39" t="s">
        <v>82</v>
      </c>
      <c r="O39" t="s">
        <v>64</v>
      </c>
    </row>
    <row r="40" spans="2:15">
      <c r="B40" t="s">
        <v>73</v>
      </c>
      <c r="C40" s="10" t="s">
        <v>72</v>
      </c>
      <c r="D40" t="s">
        <v>28</v>
      </c>
      <c r="E40" s="3">
        <v>1500</v>
      </c>
      <c r="F40" s="3">
        <v>512</v>
      </c>
      <c r="G40" s="3">
        <v>53</v>
      </c>
      <c r="H40" s="8">
        <f t="shared" si="0"/>
        <v>2065</v>
      </c>
      <c r="I40" s="2">
        <v>2</v>
      </c>
      <c r="J40" s="2">
        <v>1</v>
      </c>
      <c r="K40" s="17" t="b">
        <f>TRUE</f>
        <v>1</v>
      </c>
      <c r="L40" s="2">
        <v>50</v>
      </c>
      <c r="M40" s="16">
        <f t="shared" si="3"/>
        <v>1435</v>
      </c>
      <c r="N40" t="s">
        <v>74</v>
      </c>
      <c r="O40" t="s">
        <v>64</v>
      </c>
    </row>
    <row r="41" spans="2:15">
      <c r="B41" t="s">
        <v>27</v>
      </c>
      <c r="C41" s="1" t="s">
        <v>65</v>
      </c>
      <c r="D41" t="s">
        <v>28</v>
      </c>
      <c r="E41" s="3">
        <v>1200</v>
      </c>
      <c r="F41" s="3">
        <v>520</v>
      </c>
      <c r="G41" s="3">
        <v>60</v>
      </c>
      <c r="H41" s="8">
        <f t="shared" si="0"/>
        <v>1780</v>
      </c>
      <c r="I41" s="2">
        <v>2</v>
      </c>
      <c r="J41" s="2">
        <v>1</v>
      </c>
      <c r="K41" s="17" t="b">
        <f>TRUE</f>
        <v>1</v>
      </c>
      <c r="L41" s="2">
        <v>50</v>
      </c>
      <c r="M41" s="16">
        <f t="shared" si="3"/>
        <v>1720</v>
      </c>
      <c r="N41" t="s">
        <v>29</v>
      </c>
      <c r="O41" t="s">
        <v>64</v>
      </c>
    </row>
    <row r="42" spans="2:15">
      <c r="B42" t="s">
        <v>75</v>
      </c>
      <c r="C42" s="1" t="s">
        <v>76</v>
      </c>
      <c r="D42" t="s">
        <v>77</v>
      </c>
      <c r="E42" s="3">
        <v>1800</v>
      </c>
      <c r="F42" s="3">
        <v>500</v>
      </c>
      <c r="G42" s="3">
        <v>90</v>
      </c>
      <c r="H42" s="8">
        <f t="shared" si="0"/>
        <v>2390</v>
      </c>
      <c r="I42" s="2">
        <v>2</v>
      </c>
      <c r="J42" s="2">
        <v>1</v>
      </c>
      <c r="K42" s="17" t="b">
        <f>TRUE</f>
        <v>1</v>
      </c>
      <c r="L42" s="2">
        <v>50</v>
      </c>
      <c r="M42" s="16">
        <f t="shared" si="3"/>
        <v>1110</v>
      </c>
      <c r="N42" t="s">
        <v>78</v>
      </c>
      <c r="O42" t="s">
        <v>64</v>
      </c>
    </row>
    <row r="43" spans="2:15">
      <c r="B43" t="s">
        <v>53</v>
      </c>
      <c r="C43" s="10" t="s">
        <v>59</v>
      </c>
      <c r="D43" t="s">
        <v>60</v>
      </c>
      <c r="E43" s="3">
        <v>2500</v>
      </c>
      <c r="F43" s="3">
        <v>405</v>
      </c>
      <c r="G43" s="3">
        <v>100</v>
      </c>
      <c r="H43" s="8">
        <f t="shared" si="0"/>
        <v>3005</v>
      </c>
      <c r="I43" s="2">
        <v>2</v>
      </c>
      <c r="J43" s="2">
        <v>2</v>
      </c>
      <c r="K43" s="17" t="b">
        <f>TRUE</f>
        <v>1</v>
      </c>
      <c r="L43" s="2">
        <v>50</v>
      </c>
      <c r="M43" s="16">
        <f t="shared" si="3"/>
        <v>495</v>
      </c>
      <c r="O43" t="s">
        <v>61</v>
      </c>
    </row>
  </sheetData>
  <conditionalFormatting sqref="H38:H43 H18:H28 H33:H34 H36 H12:H16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38:M43 M18:M28 M33:M34 M36 M12:M1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12" r:id="rId1" xr:uid="{F3493A09-098B-460B-ABD8-7A7B8D3505EE}"/>
    <hyperlink ref="C23" r:id="rId2" xr:uid="{3CE90706-04A2-4059-92AA-8EAC4C87F537}"/>
    <hyperlink ref="C13" r:id="rId3" xr:uid="{BCE18AD4-B772-4DE9-982E-3E14236B3695}"/>
    <hyperlink ref="C24" r:id="rId4" xr:uid="{EC7603CB-AA91-49B6-814C-589635107609}"/>
    <hyperlink ref="C21" r:id="rId5" xr:uid="{6DB7A821-E11F-4827-A1E4-9CD96CF782E5}"/>
    <hyperlink ref="C25" r:id="rId6" display="17709" xr:uid="{0AFFF25D-C249-43E8-9451-023FF82B665C}"/>
    <hyperlink ref="C38" r:id="rId7" display="80388" xr:uid="{601A5C43-F86D-47EB-A1F5-86A0DB2CF4A3}"/>
    <hyperlink ref="C18" r:id="rId8" xr:uid="{705586C9-EEDC-4EFE-A65A-2D41317DB1A8}"/>
    <hyperlink ref="C22" r:id="rId9" xr:uid="{68EFB882-FEFD-4821-9273-19D28669C862}"/>
    <hyperlink ref="C14" r:id="rId10" display="75963468" xr:uid="{881CC7DC-2E86-4385-A0A5-DA8D5A10A3D5}"/>
    <hyperlink ref="C26" r:id="rId11" xr:uid="{38FC6C8B-845E-4612-AA27-AF79E553FFCA}"/>
    <hyperlink ref="C19" r:id="rId12" xr:uid="{0C3A6FF3-A224-424A-B914-1363E0A249FF}"/>
    <hyperlink ref="C33" r:id="rId13" xr:uid="{8BEB3163-3467-408E-8732-7C674DB9A5FA}"/>
    <hyperlink ref="C43" r:id="rId14" xr:uid="{6BCA8902-B490-4EA9-A62B-9BD8A67C7BFF}"/>
    <hyperlink ref="C20" r:id="rId15" xr:uid="{D48CCEA1-0082-45B0-9BC1-0616DE2E9481}"/>
    <hyperlink ref="C41" r:id="rId16" display="https://www.abrylarimoveis.com.br/imoveis/apartamento-locacao-2-dormitorios-1-vaga-56m2-jundiai-vila-nova-jundiainopolis-AP5403" xr:uid="{9B24EDC3-6145-40F1-A623-4A97E15E3F54}"/>
    <hyperlink ref="C36" r:id="rId17" xr:uid="{D3A67EAF-5DE6-4850-8CF4-A04FC3FE113E}"/>
    <hyperlink ref="C34" r:id="rId18" xr:uid="{B524DFC3-E99C-4DCD-AF84-80324DECE077}"/>
    <hyperlink ref="C40" r:id="rId19" xr:uid="{0103A6A2-BDAD-48F6-89EB-B0FDD9CE7D01}"/>
    <hyperlink ref="C42" r:id="rId20" display="https://www.zapimoveis.com.br/imovel/aluguel-apartamento-2-quartos-com-churrasqueira-vila-graff-jundiai-sp-64m2-id-2788735859/" xr:uid="{8A0288FF-A0FD-4480-ACB1-0CEE39BDAB40}"/>
    <hyperlink ref="C39" r:id="rId21" xr:uid="{C19C42BB-7524-4171-8AAE-018115EE4D5A}"/>
    <hyperlink ref="C17" r:id="rId22" xr:uid="{AF4C7A10-2E5C-4422-85B8-74A47A3FFE38}"/>
    <hyperlink ref="C37" r:id="rId23" xr:uid="{E45C041A-C2CD-4998-824A-2047C6E3AEED}"/>
    <hyperlink ref="C29" r:id="rId24" xr:uid="{5852A32E-E4DE-4D27-8E46-1C73EF35FEFD}"/>
    <hyperlink ref="C27" r:id="rId25" xr:uid="{A6F9DC7D-4B6F-4AD5-AF47-161A554A77A5}"/>
    <hyperlink ref="C28" r:id="rId26" xr:uid="{10730A95-F0E0-4E30-8DC4-2A9516E268D4}"/>
    <hyperlink ref="C35" r:id="rId27" xr:uid="{1C3D61F8-A0C2-48F4-9276-4753C2FD5E4A}"/>
    <hyperlink ref="C30" r:id="rId28" xr:uid="{C8D54BEC-CB4E-42D6-B144-A3498BCF4E6A}"/>
    <hyperlink ref="C15" r:id="rId29" xr:uid="{92B5D09C-E2EF-41F0-AE21-C2914CDD6B14}"/>
    <hyperlink ref="C16" r:id="rId30" xr:uid="{7B706721-CB41-4771-AB01-3BC248FF1C8C}"/>
    <hyperlink ref="C31" r:id="rId31" display="https://sp.olx.com.br/sao-paulo-e-regiao/imoveis/apartamento-para-locacao-condominio-la-vite-piemonte-em-ponte-de-sao-joao-jundiai-sp-1413787774?lis=listing_1002" xr:uid="{754583B9-877A-46AB-9952-B92792A81CD2}"/>
    <hyperlink ref="C32" r:id="rId32" display="https://sp.olx.com.br/sao-paulo-e-regiao/imoveis/apartamento-para-locacao-residencial-la-vite-veneto-ponte-sao-joao-jundiai-sp-1407681070?lis=listing_1002" xr:uid="{198D8E03-4267-4985-AF74-44A0C736BB01}"/>
  </hyperlinks>
  <pageMargins left="0.511811024" right="0.511811024" top="0.78740157499999996" bottom="0.78740157499999996" header="0.31496062000000002" footer="0.31496062000000002"/>
  <pageSetup paperSize="9" orientation="portrait" r:id="rId33"/>
  <drawing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Pasqualotti Baptista</dc:creator>
  <cp:lastModifiedBy>Victor Pasqualotti Baptista</cp:lastModifiedBy>
  <cp:lastPrinted>2025-07-04T23:46:51Z</cp:lastPrinted>
  <dcterms:created xsi:type="dcterms:W3CDTF">2025-07-04T23:40:50Z</dcterms:created>
  <dcterms:modified xsi:type="dcterms:W3CDTF">2025-07-07T02:05:27Z</dcterms:modified>
</cp:coreProperties>
</file>